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1.xml" ContentType="application/vnd.openxmlformats-officedocument.themeOverride+xml"/>
  <Override PartName="/xl/charts/chart7.xml" ContentType="application/vnd.openxmlformats-officedocument.drawingml.chart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theme/themeOverride4.xml" ContentType="application/vnd.openxmlformats-officedocument.themeOverride+xml"/>
  <Override PartName="/xl/charts/chart10.xml" ContentType="application/vnd.openxmlformats-officedocument.drawingml.chart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theme/themeOverride6.xml" ContentType="application/vnd.openxmlformats-officedocument.themeOverride+xml"/>
  <Override PartName="/xl/charts/chart12.xml" ContentType="application/vnd.openxmlformats-officedocument.drawingml.chart+xml"/>
  <Override PartName="/xl/theme/themeOverride7.xml" ContentType="application/vnd.openxmlformats-officedocument.themeOverride+xml"/>
  <Override PartName="/xl/charts/chart13.xml" ContentType="application/vnd.openxmlformats-officedocument.drawingml.chart+xml"/>
  <Override PartName="/xl/theme/themeOverride8.xml" ContentType="application/vnd.openxmlformats-officedocument.themeOverride+xml"/>
  <Override PartName="/xl/charts/chart14.xml" ContentType="application/vnd.openxmlformats-officedocument.drawingml.chart+xml"/>
  <Override PartName="/xl/theme/themeOverride9.xml" ContentType="application/vnd.openxmlformats-officedocument.themeOverride+xml"/>
  <Override PartName="/xl/charts/chart15.xml" ContentType="application/vnd.openxmlformats-officedocument.drawingml.chart+xml"/>
  <Override PartName="/xl/theme/themeOverride10.xml" ContentType="application/vnd.openxmlformats-officedocument.themeOverride+xml"/>
  <Override PartName="/xl/charts/chart16.xml" ContentType="application/vnd.openxmlformats-officedocument.drawingml.chart+xml"/>
  <Override PartName="/xl/theme/themeOverride11.xml" ContentType="application/vnd.openxmlformats-officedocument.themeOverrid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theme/themeOverride12.xml" ContentType="application/vnd.openxmlformats-officedocument.themeOverrid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theme/themeOverride13.xml" ContentType="application/vnd.openxmlformats-officedocument.themeOverrid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AlgorithmName="SHA-512" workbookHashValue="Mc82GcBjd8aDCsPjl/cRe1MBPFBHp1wUnRY8/7KPhM52budj22duIhPp3rnte/cOhyZH1mHCDY1wDf9pm6DuEA==" workbookSaltValue="tpEkv44mLaHFQQ+KB/dklg==" workbookSpinCount="100000" lockStructure="1"/>
  <bookViews>
    <workbookView xWindow="0" yWindow="240" windowWidth="10155" windowHeight="4260" tabRatio="725"/>
  </bookViews>
  <sheets>
    <sheet name="Chart" sheetId="16" r:id="rId1"/>
    <sheet name="Summary" sheetId="14" r:id="rId2"/>
    <sheet name="不良明细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、、、、">VLOOKUP(#REF!,[1]!加班明細,6,0)</definedName>
    <definedName name="_">#REF!</definedName>
    <definedName name="___">#REF!</definedName>
    <definedName name="__aof2">#REF!</definedName>
    <definedName name="__DemandLoad">TRUE</definedName>
    <definedName name="__SK1">#N/A</definedName>
    <definedName name="_1.20___0.20">'[2]1'!#REF!</definedName>
    <definedName name="_A">#REF!</definedName>
    <definedName name="_C">#REF!</definedName>
    <definedName name="_ctq1">#REF!</definedName>
    <definedName name="_CTQ12">#REF!</definedName>
    <definedName name="_D">#REF!</definedName>
    <definedName name="_PMP1">#REF!</definedName>
    <definedName name="_PMP2">#REF!</definedName>
    <definedName name="_SK1">#N/A</definedName>
    <definedName name="_W">#REF!</definedName>
    <definedName name="A">#REF!</definedName>
    <definedName name="A10n15">#REF!</definedName>
    <definedName name="A142.">#REF!</definedName>
    <definedName name="AA">[3]ISRDATA!$K$5</definedName>
    <definedName name="AAA">[4]Workings!$B$14</definedName>
    <definedName name="AB">#REF!</definedName>
    <definedName name="ADAD">'[5]125PIECE'!$O$10:$AM$10</definedName>
    <definedName name="All_Items">#REF!</definedName>
    <definedName name="All_Options">#REF!</definedName>
    <definedName name="All_Tasks">#REF!</definedName>
    <definedName name="AppleTravel">#REF!</definedName>
    <definedName name="AppleTravel2">[6]Burnin!#REF!</definedName>
    <definedName name="as">#REF!</definedName>
    <definedName name="asas">[3]ISRDATA!$K$5</definedName>
    <definedName name="asd">[7]ISRDATA!$M$1</definedName>
    <definedName name="ax">#REF!</definedName>
    <definedName name="B">#REF!</definedName>
    <definedName name="Blatt1">#REF!</definedName>
    <definedName name="Blatt11">#REF!</definedName>
    <definedName name="Blatt12">#REF!</definedName>
    <definedName name="Blatt13">#REF!</definedName>
    <definedName name="Blatt2">#REF!</definedName>
    <definedName name="Blatt3">#REF!</definedName>
    <definedName name="BMBA03A">#REF!</definedName>
    <definedName name="builfln_Autofilter___21">#REF!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#REF!</definedName>
    <definedName name="BuiltIn_AutoFilter___2">#REF!</definedName>
    <definedName name="BuiltIn_AutoFilter___2_1">#REF!</definedName>
    <definedName name="BuiltIn_AutoFilter___2_2">#REF!</definedName>
    <definedName name="BuiltIn_AutoFilter___2_3">#REF!</definedName>
    <definedName name="BuiltIn_AutoFilter___2_4">#REF!</definedName>
    <definedName name="BuiltIn_AutoFilter___2_5">#REF!</definedName>
    <definedName name="BuiltIn_AutoFilter___3">"$"</definedName>
    <definedName name="BuiltIn_AutoFilter___4">#REF!</definedName>
    <definedName name="BuiltIn_AutoFilter___4_1">#REF!</definedName>
    <definedName name="BuiltIn_AutoFilter___4_2">#REF!</definedName>
    <definedName name="BuiltIn_AutoFilter___4_3">#REF!</definedName>
    <definedName name="BuiltIn_AutoFilter___4_4">#REF!</definedName>
    <definedName name="BUILTIN_AUTOFILTER_1">#REF!</definedName>
    <definedName name="Config_Cell_S2">#REF!</definedName>
    <definedName name="Config_Cell2">[8]Cork!#REF!</definedName>
    <definedName name="contact">#REF!</definedName>
    <definedName name="Control_A2">#REF!</definedName>
    <definedName name="_xlnm.Criteria">#REF!</definedName>
    <definedName name="cs">'[5]125PIECE'!$O$10:$AM$10</definedName>
    <definedName name="CTQ">#REF!</definedName>
    <definedName name="CTQQ">#REF!</definedName>
    <definedName name="d2PartToPart">#REF!</definedName>
    <definedName name="d2Repeatability">#REF!</definedName>
    <definedName name="d2Reproducibility">#REF!</definedName>
    <definedName name="data">[3]ISRDATA!$H$5</definedName>
    <definedName name="DataCollection">#REF!</definedName>
    <definedName name="dataH">#REF!</definedName>
    <definedName name="dd">[3]ISRDATA!$H$5</definedName>
    <definedName name="DDD">#REF!</definedName>
    <definedName name="ddrf">#REF!</definedName>
    <definedName name="DF">[9]model!OPERATION</definedName>
    <definedName name="DistrWidth">#REF!</definedName>
    <definedName name="Document_array">NA()</definedName>
    <definedName name="DSDA">'[5]125PIECE'!$O$10:$AM$10</definedName>
    <definedName name="eafe">#REF!</definedName>
    <definedName name="EE_Part_No">[3]ISRDATA!$C$4</definedName>
    <definedName name="EE_Print_Date">[3]ISRDATA!$H$5</definedName>
    <definedName name="Excel_BuiltIn_Print_Area">#REF!</definedName>
    <definedName name="Excel_BuiltIn_Print_Titles">#REF!</definedName>
    <definedName name="fai">[7]ISRDATA!$U$7</definedName>
    <definedName name="fff">'[5]125PIECE'!$O$10:$AM$10</definedName>
    <definedName name="fgghtt">[10]Sheet371!$D$1:$D$100</definedName>
    <definedName name="fggtyt">#REF!</definedName>
    <definedName name="Flowchart">#REF!</definedName>
    <definedName name="Folgeseiten">#REF!</definedName>
    <definedName name="FSDF">[7]ISRDATA!$P$7</definedName>
    <definedName name="gDataRange">#REF!</definedName>
    <definedName name="ghyg">#REF!</definedName>
    <definedName name="gjygg">#REF!</definedName>
    <definedName name="h">#REF!</definedName>
    <definedName name="Harri">'[11]Input commodity fallout'!#REF!</definedName>
    <definedName name="hfghjng">#REF!</definedName>
    <definedName name="Insp_Date">[7]ISRDATA!$U$7</definedName>
    <definedName name="ISR_No.">[7]ISRDATA!$M$1</definedName>
    <definedName name="Item">#REF!</definedName>
    <definedName name="je">VLOOKUP(#REF!,加班明細,6,0)</definedName>
    <definedName name="jhgfdtr">#REF!</definedName>
    <definedName name="jhtgvb">[7]ISRDATA!$P$7</definedName>
    <definedName name="LC">[12]XL4Test5!$C$15</definedName>
    <definedName name="listText">"list"</definedName>
    <definedName name="machu">[11]Reporting!#REF!</definedName>
    <definedName name="Mean_Shift">1.5</definedName>
    <definedName name="Member">#REF!</definedName>
    <definedName name="Minus_Tol">#REF!</definedName>
    <definedName name="murali">'[11]Input commodity fallout'!#REF!</definedName>
    <definedName name="NAME">#REF!</definedName>
    <definedName name="Nancy">'[11]Input commodity fallout'!#REF!</definedName>
    <definedName name="newitem">#REF!</definedName>
    <definedName name="Nominal">#REF!</definedName>
    <definedName name="nOperators">#REF!</definedName>
    <definedName name="nParts">#REF!</definedName>
    <definedName name="nTrials">#REF!</definedName>
    <definedName name="Number_of_Categories">#REF!</definedName>
    <definedName name="OPERATION">[9]model!OPERATION</definedName>
    <definedName name="P">[6]Burnin!#REF!</definedName>
    <definedName name="P_T_Ratio">#REF!</definedName>
    <definedName name="Parameter">#REF!</definedName>
    <definedName name="Part_No">[3]ISRDATA!$C$4</definedName>
    <definedName name="Part_Variation">#REF!</definedName>
    <definedName name="PlotRange">[10]Sheet371!$D$1:$D$100</definedName>
    <definedName name="PLUS_TOL">#REF!</definedName>
    <definedName name="PMP">#REF!</definedName>
    <definedName name="PP">[6]Burnin!#REF!</definedName>
    <definedName name="_xlnm.Print_Area">[13]Burnin!#REF!</definedName>
    <definedName name="PRINT_AREA_MI">#REF!</definedName>
    <definedName name="Print_Date">[3]ISRDATA!$H$5</definedName>
    <definedName name="PRINT_TITLES_MI">#REF!</definedName>
    <definedName name="Proto1Schedule">[6]Burnin!#REF!</definedName>
    <definedName name="QA_Tech">[7]ISRDATA!$P$7</definedName>
    <definedName name="Qry_壓克力機台治具1_清單_">#REF!</definedName>
    <definedName name="qwe">#REF!</definedName>
    <definedName name="RangeCheckD3">#REF!</definedName>
    <definedName name="RangeCheckD4">#REF!</definedName>
    <definedName name="rbar">#REF!</definedName>
    <definedName name="rbar1">'[5]125PIECE'!$O$10:$AM$10</definedName>
    <definedName name="RE">[6]Burnin!#REF!</definedName>
    <definedName name="Repeatability">#REF!</definedName>
    <definedName name="RepMonth">[4]Workings!$B$14</definedName>
    <definedName name="Reproducibility">#REF!</definedName>
    <definedName name="Revision_Level">[3]ISRDATA!$K$5</definedName>
    <definedName name="RR">#REF!</definedName>
    <definedName name="s_PartVariation">#REF!</definedName>
    <definedName name="s_Repeatability">#REF!</definedName>
    <definedName name="s_Reproducibility">#REF!</definedName>
    <definedName name="s_RR">#REF!</definedName>
    <definedName name="s_TotalVar">#REF!</definedName>
    <definedName name="sadfaf">#REF!</definedName>
    <definedName name="Sample1">#REF!</definedName>
    <definedName name="Scudo">#REF!</definedName>
    <definedName name="ScudoWang">#REF!</definedName>
    <definedName name="Site_Items">#REF!</definedName>
    <definedName name="Site_Tasks">#REF!</definedName>
    <definedName name="SK">#N/A</definedName>
    <definedName name="std_dev_inflation_factor">1</definedName>
    <definedName name="stu">#REF!</definedName>
    <definedName name="Supplier_Code">#REF!</definedName>
    <definedName name="Task_details">#REF!</definedName>
    <definedName name="TaxTV">10%</definedName>
    <definedName name="TaxXL">5%</definedName>
    <definedName name="temp">#REF!</definedName>
    <definedName name="temp1">#REF!</definedName>
    <definedName name="temp2">#REF!</definedName>
    <definedName name="tempRange">#REF!</definedName>
    <definedName name="TOC_NUMBER">#REF!</definedName>
    <definedName name="Tolerance">#REF!</definedName>
    <definedName name="Total_Variation">#REF!</definedName>
    <definedName name="Trial">#REF!</definedName>
    <definedName name="t值">#REF!</definedName>
    <definedName name="ujyggg">#REF!</definedName>
    <definedName name="UsersName">"UsersName"</definedName>
    <definedName name="UTY">VLOOKUP(#REF!,加班明細,6,0)</definedName>
    <definedName name="ValidBOMRange">[14]Bom_P1_!$B$8:$J$50</definedName>
    <definedName name="Version">[4]Workings!$B$15</definedName>
    <definedName name="w">#REF!</definedName>
    <definedName name="WEEK">[9]model!OPERATION</definedName>
    <definedName name="WW">#REF!</definedName>
    <definedName name="www">#REF!</definedName>
    <definedName name="XBAR">#REF!</definedName>
    <definedName name="xf">#REF!</definedName>
    <definedName name="y">[7]ISRDATA!$U$7</definedName>
    <definedName name="Z">[13]Burnin!#REF!</definedName>
    <definedName name="Z03L">#REF!</definedName>
    <definedName name="Z03U">#REF!</definedName>
    <definedName name="zd">#REF!</definedName>
    <definedName name="ZR">[9]model!OPERATION</definedName>
    <definedName name="啊">#REF!</definedName>
    <definedName name="標準差">#REF!</definedName>
    <definedName name="表格">#REF!</definedName>
    <definedName name="材料">#REF!</definedName>
    <definedName name="場地規划與進度">NA()</definedName>
    <definedName name="沖壓">#REF!</definedName>
    <definedName name="抽樣標準誤">#REF!</definedName>
    <definedName name="的3">Summary!$I$6</definedName>
    <definedName name="個數">#REF!</definedName>
    <definedName name="工">VLOOKUP(#REF!,加班明細,6,0)</definedName>
    <definedName name="公式">NA()</definedName>
    <definedName name="合心">NA()</definedName>
    <definedName name="極">VLOOKUP(#REF!,加班明細,6,0)</definedName>
    <definedName name="加班明細">INDIRECT(ADDRESS(2,3,,TRUE,#REF!)):INDIRECT(ADDRESS(150,8,,TRUE,#REF!))</definedName>
    <definedName name="價格">#REF!</definedName>
    <definedName name="解雄偉">#REF!</definedName>
    <definedName name="進度">NA()</definedName>
    <definedName name="均值">#REF!</definedName>
    <definedName name="名称">[15]一厂!#REF!</definedName>
    <definedName name="明白">#REF!</definedName>
    <definedName name="實報">VLOOKUP(#REF!,加班明細,6,0)</definedName>
    <definedName name="未命名">#REF!</definedName>
    <definedName name="新">#REF!</definedName>
    <definedName name="徐正平">#REF!</definedName>
    <definedName name="楊烈">#REF!</definedName>
    <definedName name="移">#REF!</definedName>
    <definedName name="置信區間半徑">#REF!</definedName>
    <definedName name="置信水平">#REF!</definedName>
    <definedName name="自由度">#REF!</definedName>
    <definedName name="組織架構2">#REF!</definedName>
  </definedNames>
  <calcPr calcId="144525"/>
</workbook>
</file>

<file path=xl/calcChain.xml><?xml version="1.0" encoding="utf-8"?>
<calcChain xmlns="http://schemas.openxmlformats.org/spreadsheetml/2006/main">
  <c r="HN14" i="3" l="1"/>
  <c r="HN12" i="3"/>
  <c r="HN11" i="3"/>
  <c r="HN9" i="3"/>
  <c r="HN8" i="3"/>
  <c r="HN7" i="3"/>
  <c r="HM12" i="3" l="1"/>
  <c r="HM11" i="3"/>
  <c r="HM9" i="3"/>
  <c r="HM8" i="3"/>
  <c r="HM7" i="3"/>
  <c r="HL14" i="3" l="1"/>
  <c r="HL12" i="3"/>
  <c r="HL11" i="3"/>
  <c r="HL9" i="3"/>
  <c r="HL8" i="3"/>
  <c r="HL7" i="3"/>
  <c r="HK12" i="3" l="1"/>
  <c r="HK11" i="3"/>
  <c r="HK9" i="3"/>
  <c r="HK7" i="3"/>
  <c r="HK8" i="3"/>
  <c r="HJ12" i="3" l="1"/>
  <c r="HJ11" i="3"/>
  <c r="HJ9" i="3"/>
  <c r="HJ8" i="3"/>
  <c r="HJ7" i="3"/>
  <c r="HI12" i="3" l="1"/>
  <c r="HI11" i="3"/>
  <c r="HI9" i="3"/>
  <c r="HI8" i="3"/>
  <c r="HI7" i="3"/>
  <c r="HH12" i="3" l="1"/>
  <c r="HH11" i="3"/>
  <c r="HH9" i="3"/>
  <c r="HH8" i="3"/>
  <c r="HH7" i="3"/>
  <c r="HC16" i="3" l="1"/>
  <c r="G16" i="3" l="1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IW16" i="3"/>
  <c r="IX16" i="3"/>
  <c r="IY16" i="3"/>
  <c r="IZ16" i="3"/>
  <c r="JA16" i="3"/>
  <c r="JB16" i="3"/>
  <c r="JC16" i="3"/>
  <c r="JD16" i="3"/>
  <c r="JE16" i="3"/>
  <c r="JF16" i="3"/>
  <c r="JG16" i="3"/>
  <c r="JH16" i="3"/>
  <c r="JI16" i="3"/>
  <c r="JJ16" i="3"/>
  <c r="JK16" i="3"/>
  <c r="JL16" i="3"/>
  <c r="JM16" i="3"/>
  <c r="JN16" i="3"/>
  <c r="JO16" i="3"/>
  <c r="JP16" i="3"/>
  <c r="JQ16" i="3"/>
  <c r="JR16" i="3"/>
  <c r="JS16" i="3"/>
  <c r="JT16" i="3"/>
  <c r="JU16" i="3"/>
  <c r="JV16" i="3"/>
  <c r="JW16" i="3"/>
  <c r="JX16" i="3"/>
  <c r="JY16" i="3"/>
  <c r="JZ16" i="3"/>
  <c r="KA16" i="3"/>
  <c r="KB16" i="3"/>
  <c r="KC16" i="3"/>
  <c r="KD16" i="3"/>
  <c r="KE16" i="3"/>
  <c r="KF16" i="3"/>
  <c r="KG16" i="3"/>
  <c r="KH16" i="3"/>
  <c r="KI16" i="3"/>
  <c r="KJ16" i="3"/>
  <c r="KK16" i="3"/>
  <c r="KL16" i="3"/>
  <c r="KM16" i="3"/>
  <c r="KN16" i="3"/>
  <c r="KO16" i="3"/>
  <c r="KP16" i="3"/>
  <c r="KQ16" i="3"/>
  <c r="KR16" i="3"/>
  <c r="KS16" i="3"/>
  <c r="KT16" i="3"/>
  <c r="KU16" i="3"/>
  <c r="KV16" i="3"/>
  <c r="KW16" i="3"/>
  <c r="KX16" i="3"/>
  <c r="KY16" i="3"/>
  <c r="KZ16" i="3"/>
  <c r="LA16" i="3"/>
  <c r="LB16" i="3"/>
  <c r="LC16" i="3"/>
  <c r="LD16" i="3"/>
  <c r="LE16" i="3"/>
  <c r="LF16" i="3"/>
  <c r="LG16" i="3"/>
  <c r="LH16" i="3"/>
  <c r="LI16" i="3"/>
  <c r="LJ16" i="3"/>
  <c r="LK16" i="3"/>
  <c r="LL16" i="3"/>
  <c r="LM16" i="3"/>
  <c r="LN16" i="3"/>
  <c r="LO16" i="3"/>
  <c r="LP16" i="3"/>
  <c r="LQ16" i="3"/>
  <c r="LR16" i="3"/>
  <c r="LS16" i="3"/>
  <c r="LT16" i="3"/>
  <c r="LU16" i="3"/>
  <c r="LV16" i="3"/>
  <c r="LW16" i="3"/>
  <c r="LX16" i="3"/>
  <c r="LY16" i="3"/>
  <c r="LZ16" i="3"/>
  <c r="MA16" i="3"/>
  <c r="MB16" i="3"/>
  <c r="MC16" i="3"/>
  <c r="MD16" i="3"/>
  <c r="ME16" i="3"/>
  <c r="MF16" i="3"/>
  <c r="MG16" i="3"/>
  <c r="MH16" i="3"/>
  <c r="MI16" i="3"/>
  <c r="MJ16" i="3"/>
  <c r="MK16" i="3"/>
  <c r="ML16" i="3"/>
  <c r="MM16" i="3"/>
  <c r="MN16" i="3"/>
  <c r="MO16" i="3"/>
  <c r="MP16" i="3"/>
  <c r="MQ16" i="3"/>
  <c r="MR16" i="3"/>
  <c r="MS16" i="3"/>
  <c r="MT16" i="3"/>
  <c r="MU16" i="3"/>
  <c r="MV16" i="3"/>
  <c r="MW16" i="3"/>
  <c r="MX16" i="3"/>
  <c r="MY16" i="3"/>
  <c r="MZ16" i="3"/>
  <c r="NA16" i="3"/>
  <c r="NB16" i="3"/>
  <c r="NC16" i="3"/>
  <c r="ND16" i="3"/>
  <c r="NE16" i="3"/>
  <c r="NF16" i="3"/>
  <c r="NG16" i="3"/>
  <c r="NH16" i="3"/>
  <c r="NI16" i="3"/>
  <c r="NJ16" i="3"/>
  <c r="NK16" i="3"/>
  <c r="NL16" i="3"/>
  <c r="NM16" i="3"/>
  <c r="NN16" i="3"/>
  <c r="NO16" i="3"/>
  <c r="NP16" i="3"/>
  <c r="NQ16" i="3"/>
  <c r="NR16" i="3"/>
  <c r="NS16" i="3"/>
  <c r="NT16" i="3"/>
  <c r="NU16" i="3"/>
  <c r="NV16" i="3"/>
  <c r="NW16" i="3"/>
  <c r="NX16" i="3"/>
  <c r="NY16" i="3"/>
  <c r="NZ16" i="3"/>
  <c r="OA16" i="3"/>
  <c r="OB16" i="3"/>
  <c r="OC16" i="3"/>
  <c r="OD16" i="3"/>
  <c r="OE16" i="3"/>
  <c r="OF16" i="3"/>
  <c r="OG16" i="3"/>
  <c r="OH16" i="3"/>
  <c r="OI16" i="3"/>
  <c r="OJ16" i="3"/>
  <c r="OK16" i="3"/>
  <c r="OL16" i="3"/>
  <c r="OM16" i="3"/>
  <c r="ON16" i="3"/>
  <c r="OO16" i="3"/>
  <c r="OP16" i="3"/>
  <c r="OQ16" i="3"/>
  <c r="OR16" i="3"/>
  <c r="OS16" i="3"/>
  <c r="OT16" i="3"/>
  <c r="OU16" i="3"/>
  <c r="OV16" i="3"/>
  <c r="OW16" i="3"/>
  <c r="OX16" i="3"/>
  <c r="OY16" i="3"/>
  <c r="OZ16" i="3"/>
  <c r="PA16" i="3"/>
  <c r="PB16" i="3"/>
  <c r="PC16" i="3"/>
  <c r="PD16" i="3"/>
  <c r="PE16" i="3"/>
  <c r="PF16" i="3"/>
  <c r="PG16" i="3"/>
  <c r="PH16" i="3"/>
  <c r="PI16" i="3"/>
  <c r="PJ16" i="3"/>
  <c r="PK16" i="3"/>
  <c r="PL16" i="3"/>
  <c r="PM16" i="3"/>
  <c r="PN16" i="3"/>
  <c r="PO16" i="3"/>
  <c r="PP16" i="3"/>
  <c r="PQ16" i="3"/>
  <c r="PR16" i="3"/>
  <c r="PS16" i="3"/>
  <c r="PT16" i="3"/>
  <c r="PU16" i="3"/>
  <c r="PV16" i="3"/>
  <c r="PW16" i="3"/>
  <c r="PX16" i="3"/>
  <c r="PY16" i="3"/>
  <c r="PZ16" i="3"/>
  <c r="QA16" i="3"/>
  <c r="QB16" i="3"/>
  <c r="QC16" i="3"/>
  <c r="QD16" i="3"/>
  <c r="QE16" i="3"/>
  <c r="QF16" i="3"/>
  <c r="QG16" i="3"/>
  <c r="QH16" i="3"/>
  <c r="QI16" i="3"/>
  <c r="QJ16" i="3"/>
  <c r="QK16" i="3"/>
  <c r="QL16" i="3"/>
  <c r="QM16" i="3"/>
  <c r="QN16" i="3"/>
  <c r="QO16" i="3"/>
  <c r="QP16" i="3"/>
  <c r="QQ16" i="3"/>
  <c r="QR16" i="3"/>
  <c r="QS16" i="3"/>
  <c r="QT16" i="3"/>
  <c r="QU16" i="3"/>
  <c r="QV16" i="3"/>
  <c r="QW16" i="3"/>
  <c r="QX16" i="3"/>
  <c r="QY16" i="3"/>
  <c r="QZ16" i="3"/>
  <c r="RA16" i="3"/>
  <c r="RB16" i="3"/>
  <c r="RC16" i="3"/>
  <c r="RD16" i="3"/>
  <c r="RE16" i="3"/>
  <c r="RF16" i="3"/>
  <c r="RG16" i="3"/>
  <c r="RH16" i="3"/>
  <c r="RI16" i="3"/>
  <c r="RJ16" i="3"/>
  <c r="RK16" i="3"/>
  <c r="RL16" i="3"/>
  <c r="RM16" i="3"/>
  <c r="RN16" i="3"/>
  <c r="RO16" i="3"/>
  <c r="RP16" i="3"/>
  <c r="RQ16" i="3"/>
  <c r="RR16" i="3"/>
  <c r="RS16" i="3"/>
  <c r="RT16" i="3"/>
  <c r="RU16" i="3"/>
  <c r="RV16" i="3"/>
  <c r="RW16" i="3"/>
  <c r="RX16" i="3"/>
  <c r="RY16" i="3"/>
  <c r="RZ16" i="3"/>
  <c r="SA16" i="3"/>
  <c r="SB16" i="3"/>
  <c r="SC16" i="3"/>
  <c r="SD16" i="3"/>
  <c r="SE16" i="3"/>
  <c r="SF16" i="3"/>
  <c r="SG16" i="3"/>
  <c r="SH16" i="3"/>
  <c r="SI16" i="3"/>
  <c r="SJ16" i="3"/>
  <c r="SK16" i="3"/>
  <c r="SL16" i="3"/>
  <c r="SM16" i="3"/>
  <c r="SN16" i="3"/>
  <c r="SO16" i="3"/>
  <c r="SP16" i="3"/>
  <c r="SQ16" i="3"/>
  <c r="SR16" i="3"/>
  <c r="SS16" i="3"/>
  <c r="ST16" i="3"/>
  <c r="SU16" i="3"/>
  <c r="SV16" i="3"/>
  <c r="SW16" i="3"/>
  <c r="SX16" i="3"/>
  <c r="SY16" i="3"/>
  <c r="SZ16" i="3"/>
  <c r="TA16" i="3"/>
  <c r="TB16" i="3"/>
  <c r="TC16" i="3"/>
  <c r="TD16" i="3"/>
  <c r="TE16" i="3"/>
  <c r="TF16" i="3"/>
  <c r="TG16" i="3"/>
  <c r="TH16" i="3"/>
  <c r="TI16" i="3"/>
  <c r="TJ16" i="3"/>
  <c r="TK16" i="3"/>
  <c r="TL16" i="3"/>
  <c r="TM16" i="3"/>
  <c r="TN16" i="3"/>
  <c r="TO16" i="3"/>
  <c r="TP16" i="3"/>
  <c r="TQ16" i="3"/>
  <c r="TR16" i="3"/>
  <c r="TS16" i="3"/>
  <c r="TT16" i="3"/>
  <c r="TU16" i="3"/>
  <c r="TV16" i="3"/>
  <c r="TW16" i="3"/>
  <c r="TX16" i="3"/>
  <c r="TY16" i="3"/>
  <c r="TZ16" i="3"/>
  <c r="UA16" i="3"/>
  <c r="UB16" i="3"/>
  <c r="UC16" i="3"/>
  <c r="UD16" i="3"/>
  <c r="UE16" i="3"/>
  <c r="UF16" i="3"/>
  <c r="UG16" i="3"/>
  <c r="UH16" i="3"/>
  <c r="UI16" i="3"/>
  <c r="UJ16" i="3"/>
  <c r="UK16" i="3"/>
  <c r="UL16" i="3"/>
  <c r="UM16" i="3"/>
  <c r="UN16" i="3"/>
  <c r="UO16" i="3"/>
  <c r="UP16" i="3"/>
  <c r="UQ16" i="3"/>
  <c r="UR16" i="3"/>
  <c r="US16" i="3"/>
  <c r="UT16" i="3"/>
  <c r="UU16" i="3"/>
  <c r="UV16" i="3"/>
  <c r="UW16" i="3"/>
  <c r="UX16" i="3"/>
  <c r="UY16" i="3"/>
  <c r="UZ16" i="3"/>
  <c r="VA16" i="3"/>
  <c r="VB16" i="3"/>
  <c r="VC16" i="3"/>
  <c r="VD16" i="3"/>
  <c r="VE16" i="3"/>
  <c r="VF16" i="3"/>
  <c r="VG16" i="3"/>
  <c r="VH16" i="3"/>
  <c r="VI16" i="3"/>
  <c r="VJ16" i="3"/>
  <c r="VK16" i="3"/>
  <c r="VL16" i="3"/>
  <c r="VM16" i="3"/>
  <c r="VN16" i="3"/>
  <c r="VO16" i="3"/>
  <c r="VP16" i="3"/>
  <c r="VQ16" i="3"/>
  <c r="VR16" i="3"/>
  <c r="VS16" i="3"/>
  <c r="VT16" i="3"/>
  <c r="VU16" i="3"/>
  <c r="VV16" i="3"/>
  <c r="VW16" i="3"/>
  <c r="VX16" i="3"/>
  <c r="VY16" i="3"/>
  <c r="VZ16" i="3"/>
  <c r="WA16" i="3"/>
  <c r="WB16" i="3"/>
  <c r="WC16" i="3"/>
  <c r="WD16" i="3"/>
  <c r="WE16" i="3"/>
  <c r="WF16" i="3"/>
  <c r="WG16" i="3"/>
  <c r="WH16" i="3"/>
  <c r="WI16" i="3"/>
  <c r="WJ16" i="3"/>
  <c r="WK16" i="3"/>
  <c r="WL16" i="3"/>
  <c r="WM16" i="3"/>
  <c r="WN16" i="3"/>
  <c r="WO16" i="3"/>
  <c r="WP16" i="3"/>
  <c r="WQ16" i="3"/>
  <c r="WR16" i="3"/>
  <c r="WS16" i="3"/>
  <c r="WT16" i="3"/>
  <c r="WU16" i="3"/>
  <c r="WV16" i="3"/>
  <c r="WW16" i="3"/>
  <c r="WX16" i="3"/>
  <c r="WY16" i="3"/>
  <c r="WZ16" i="3"/>
  <c r="XA16" i="3"/>
  <c r="XB16" i="3"/>
  <c r="XC16" i="3"/>
  <c r="XD16" i="3"/>
  <c r="XE16" i="3"/>
  <c r="XF16" i="3"/>
  <c r="XG16" i="3"/>
  <c r="XH16" i="3"/>
  <c r="XI16" i="3"/>
  <c r="XJ16" i="3"/>
  <c r="XK16" i="3"/>
  <c r="XL16" i="3"/>
  <c r="XM16" i="3"/>
  <c r="XN16" i="3"/>
  <c r="XO16" i="3"/>
  <c r="XP16" i="3"/>
  <c r="XQ16" i="3"/>
  <c r="XR16" i="3"/>
  <c r="XS16" i="3"/>
  <c r="XT16" i="3"/>
  <c r="XU16" i="3"/>
  <c r="XV16" i="3"/>
  <c r="XW16" i="3"/>
  <c r="XX16" i="3"/>
  <c r="XY16" i="3"/>
  <c r="XZ16" i="3"/>
  <c r="YA16" i="3"/>
  <c r="YB16" i="3"/>
  <c r="YC16" i="3"/>
  <c r="YD16" i="3"/>
  <c r="YE16" i="3"/>
  <c r="YF16" i="3"/>
  <c r="YG16" i="3"/>
  <c r="YH16" i="3"/>
  <c r="YI16" i="3"/>
  <c r="YJ16" i="3"/>
  <c r="YK16" i="3"/>
  <c r="YL16" i="3"/>
  <c r="YM16" i="3"/>
  <c r="YN16" i="3"/>
  <c r="YO16" i="3"/>
  <c r="YP16" i="3"/>
  <c r="YQ16" i="3"/>
  <c r="YR16" i="3"/>
  <c r="YS16" i="3"/>
  <c r="YT16" i="3"/>
  <c r="YU16" i="3"/>
  <c r="YV16" i="3"/>
  <c r="YW16" i="3"/>
  <c r="YX16" i="3"/>
  <c r="YY16" i="3"/>
  <c r="YZ16" i="3"/>
  <c r="ZA16" i="3"/>
  <c r="ZB16" i="3"/>
  <c r="ZC16" i="3"/>
  <c r="ZD16" i="3"/>
  <c r="ZE16" i="3"/>
  <c r="ZF16" i="3"/>
  <c r="ZG16" i="3"/>
  <c r="ZH16" i="3"/>
  <c r="ZI16" i="3"/>
  <c r="ZJ16" i="3"/>
  <c r="ZK16" i="3"/>
  <c r="ZL16" i="3"/>
  <c r="ZM16" i="3"/>
  <c r="ZN16" i="3"/>
  <c r="ZO16" i="3"/>
  <c r="ZP16" i="3"/>
  <c r="ZQ16" i="3"/>
  <c r="ZR16" i="3"/>
  <c r="ZS16" i="3"/>
  <c r="ZT16" i="3"/>
  <c r="ZU16" i="3"/>
  <c r="ZV16" i="3"/>
  <c r="ZW16" i="3"/>
  <c r="ZX16" i="3"/>
  <c r="ZY16" i="3"/>
  <c r="ZZ16" i="3"/>
  <c r="AAA16" i="3"/>
  <c r="AAB16" i="3"/>
  <c r="AAC16" i="3"/>
  <c r="AAD16" i="3"/>
  <c r="AAE16" i="3"/>
  <c r="AAF16" i="3"/>
  <c r="AAG16" i="3"/>
  <c r="AAH16" i="3"/>
  <c r="AAI16" i="3"/>
  <c r="AAJ16" i="3"/>
  <c r="AAK16" i="3"/>
  <c r="AAL16" i="3"/>
  <c r="AAM16" i="3"/>
  <c r="AAN16" i="3"/>
  <c r="AAO16" i="3"/>
  <c r="AAP16" i="3"/>
  <c r="AAQ16" i="3"/>
  <c r="AAR16" i="3"/>
  <c r="AAS16" i="3"/>
  <c r="AAT16" i="3"/>
  <c r="AAU16" i="3"/>
  <c r="AAV16" i="3"/>
  <c r="AAW16" i="3"/>
  <c r="AAX16" i="3"/>
  <c r="AAY16" i="3"/>
  <c r="AAZ16" i="3"/>
  <c r="ABA16" i="3"/>
  <c r="ABB16" i="3"/>
  <c r="ABC16" i="3"/>
  <c r="ABD16" i="3"/>
  <c r="ABE16" i="3"/>
  <c r="ABF16" i="3"/>
  <c r="ABG16" i="3"/>
  <c r="ABH16" i="3"/>
  <c r="ABI16" i="3"/>
  <c r="ABJ16" i="3"/>
  <c r="ABK16" i="3"/>
  <c r="ABL16" i="3"/>
  <c r="ABM16" i="3"/>
  <c r="ABN16" i="3"/>
  <c r="ABO16" i="3"/>
  <c r="ABP16" i="3"/>
  <c r="ABQ16" i="3"/>
  <c r="ABR16" i="3"/>
  <c r="ABS16" i="3"/>
  <c r="ABT16" i="3"/>
  <c r="ABU16" i="3"/>
  <c r="ABV16" i="3"/>
  <c r="ABW16" i="3"/>
  <c r="ABX16" i="3"/>
  <c r="ABY16" i="3"/>
  <c r="ABZ16" i="3"/>
  <c r="ACA16" i="3"/>
  <c r="ACB16" i="3"/>
  <c r="ACC16" i="3"/>
  <c r="ACD16" i="3"/>
  <c r="ACE16" i="3"/>
  <c r="ACF16" i="3"/>
  <c r="ACG16" i="3"/>
  <c r="ACH16" i="3"/>
  <c r="ACI16" i="3"/>
  <c r="ACJ16" i="3"/>
  <c r="ACK16" i="3"/>
  <c r="ACL16" i="3"/>
  <c r="ACM16" i="3"/>
  <c r="ACN16" i="3"/>
  <c r="ACO16" i="3"/>
  <c r="ACP16" i="3"/>
  <c r="ACQ16" i="3"/>
  <c r="ACR16" i="3"/>
  <c r="ACS16" i="3"/>
  <c r="ACT16" i="3"/>
  <c r="ACU16" i="3"/>
  <c r="ACV16" i="3"/>
  <c r="ACW16" i="3"/>
  <c r="ACX16" i="3"/>
  <c r="ACY16" i="3"/>
  <c r="ACZ16" i="3"/>
  <c r="ADA16" i="3"/>
  <c r="ADB16" i="3"/>
  <c r="ADC16" i="3"/>
  <c r="ADD16" i="3"/>
  <c r="ADE16" i="3"/>
  <c r="ADF16" i="3"/>
  <c r="ADG16" i="3"/>
  <c r="ADH16" i="3"/>
  <c r="ADI16" i="3"/>
  <c r="ADJ16" i="3"/>
  <c r="ADK16" i="3"/>
  <c r="ADL16" i="3"/>
  <c r="ADM16" i="3"/>
  <c r="ADN16" i="3"/>
  <c r="ADO16" i="3"/>
  <c r="ADP16" i="3"/>
  <c r="ADQ16" i="3"/>
  <c r="ADR16" i="3"/>
  <c r="ADS16" i="3"/>
  <c r="ADT16" i="3"/>
  <c r="ADU16" i="3"/>
  <c r="ADV16" i="3"/>
  <c r="ADW16" i="3"/>
  <c r="ADX16" i="3"/>
  <c r="ADY16" i="3"/>
  <c r="ADZ16" i="3"/>
  <c r="AEA16" i="3"/>
  <c r="AEB16" i="3"/>
  <c r="AEC16" i="3"/>
  <c r="AED16" i="3"/>
  <c r="AEE16" i="3"/>
  <c r="AEF16" i="3"/>
  <c r="AEG16" i="3"/>
  <c r="AEH16" i="3"/>
  <c r="AEI16" i="3"/>
  <c r="AEJ16" i="3"/>
  <c r="AEK16" i="3"/>
  <c r="AEL16" i="3"/>
  <c r="AEM16" i="3"/>
  <c r="AEN16" i="3"/>
  <c r="AEO16" i="3"/>
  <c r="AEP16" i="3"/>
  <c r="AEQ16" i="3"/>
  <c r="AER16" i="3"/>
  <c r="AES16" i="3"/>
  <c r="AET16" i="3"/>
  <c r="AEU16" i="3"/>
  <c r="AEV16" i="3"/>
  <c r="AEW16" i="3"/>
  <c r="AEX16" i="3"/>
  <c r="AEY16" i="3"/>
  <c r="AEZ16" i="3"/>
  <c r="AFA16" i="3"/>
  <c r="AFB16" i="3"/>
  <c r="AFC16" i="3"/>
  <c r="AFD16" i="3"/>
  <c r="AFE16" i="3"/>
  <c r="AFF16" i="3"/>
  <c r="AFG16" i="3"/>
  <c r="AFH16" i="3"/>
  <c r="AFI16" i="3"/>
  <c r="AFJ16" i="3"/>
  <c r="AFK16" i="3"/>
  <c r="AFL16" i="3"/>
  <c r="AFM16" i="3"/>
  <c r="AFN16" i="3"/>
  <c r="AFO16" i="3"/>
  <c r="AFP16" i="3"/>
  <c r="AFQ16" i="3"/>
  <c r="AFR16" i="3"/>
  <c r="AFS16" i="3"/>
  <c r="AFT16" i="3"/>
  <c r="AFU16" i="3"/>
  <c r="AFV16" i="3"/>
  <c r="AFW16" i="3"/>
  <c r="AFX16" i="3"/>
  <c r="AFY16" i="3"/>
  <c r="AFZ16" i="3"/>
  <c r="AGA16" i="3"/>
  <c r="AGB16" i="3"/>
  <c r="AGC16" i="3"/>
  <c r="AGD16" i="3"/>
  <c r="AGE16" i="3"/>
  <c r="AGF16" i="3"/>
  <c r="AGG16" i="3"/>
  <c r="AGH16" i="3"/>
  <c r="AGI16" i="3"/>
  <c r="AGJ16" i="3"/>
  <c r="AGK16" i="3"/>
  <c r="AGL16" i="3"/>
  <c r="AGM16" i="3"/>
  <c r="AGN16" i="3"/>
  <c r="AGO16" i="3"/>
  <c r="AGP16" i="3"/>
  <c r="AGQ16" i="3"/>
  <c r="AGR16" i="3"/>
  <c r="AGS16" i="3"/>
  <c r="AGT16" i="3"/>
  <c r="AGU16" i="3"/>
  <c r="AGV16" i="3"/>
  <c r="AGW16" i="3"/>
  <c r="AGX16" i="3"/>
  <c r="AGY16" i="3"/>
  <c r="AGZ16" i="3"/>
  <c r="AHA16" i="3"/>
  <c r="AHB16" i="3"/>
  <c r="AHC16" i="3"/>
  <c r="AHD16" i="3"/>
  <c r="AHE16" i="3"/>
  <c r="AHF16" i="3"/>
  <c r="AHG16" i="3"/>
  <c r="AHH16" i="3"/>
  <c r="AHI16" i="3"/>
  <c r="AHJ16" i="3"/>
  <c r="AHK16" i="3"/>
  <c r="AHL16" i="3"/>
  <c r="AHM16" i="3"/>
  <c r="AHN16" i="3"/>
  <c r="AHO16" i="3"/>
  <c r="AHP16" i="3"/>
  <c r="AHQ16" i="3"/>
  <c r="AHR16" i="3"/>
  <c r="AHS16" i="3"/>
  <c r="AHT16" i="3"/>
  <c r="AHU16" i="3"/>
  <c r="AHV16" i="3"/>
  <c r="AHW16" i="3"/>
  <c r="AHX16" i="3"/>
  <c r="AHY16" i="3"/>
  <c r="AHZ16" i="3"/>
  <c r="AIA16" i="3"/>
  <c r="AIB16" i="3"/>
  <c r="AIC16" i="3"/>
  <c r="AID16" i="3"/>
  <c r="AIE16" i="3"/>
  <c r="AIF16" i="3"/>
  <c r="AIG16" i="3"/>
  <c r="AIH16" i="3"/>
  <c r="AII16" i="3"/>
  <c r="AIJ16" i="3"/>
  <c r="AIK16" i="3"/>
  <c r="AIL16" i="3"/>
  <c r="AIM16" i="3"/>
  <c r="AIN16" i="3"/>
  <c r="AIO16" i="3"/>
  <c r="AIP16" i="3"/>
  <c r="AIQ16" i="3"/>
  <c r="AIR16" i="3"/>
  <c r="AIS16" i="3"/>
  <c r="AIT16" i="3"/>
  <c r="AIU16" i="3"/>
  <c r="AIV16" i="3"/>
  <c r="AIW16" i="3"/>
  <c r="AIX16" i="3"/>
  <c r="AIY16" i="3"/>
  <c r="AIZ16" i="3"/>
  <c r="AJA16" i="3"/>
  <c r="AJB16" i="3"/>
  <c r="AJC16" i="3"/>
  <c r="AJD16" i="3"/>
  <c r="AJE16" i="3"/>
  <c r="AJF16" i="3"/>
  <c r="AJG16" i="3"/>
  <c r="AJH16" i="3"/>
  <c r="AJI16" i="3"/>
  <c r="AJJ16" i="3"/>
  <c r="AJK16" i="3"/>
  <c r="AJL16" i="3"/>
  <c r="AJM16" i="3"/>
  <c r="AJN16" i="3"/>
  <c r="AJO16" i="3"/>
  <c r="AJP16" i="3"/>
  <c r="AJQ16" i="3"/>
  <c r="AJR16" i="3"/>
  <c r="AJS16" i="3"/>
  <c r="AJT16" i="3"/>
  <c r="AJU16" i="3"/>
  <c r="AJV16" i="3"/>
  <c r="AJW16" i="3"/>
  <c r="AJX16" i="3"/>
  <c r="AJY16" i="3"/>
  <c r="AJZ16" i="3"/>
  <c r="AKA16" i="3"/>
  <c r="AKB16" i="3"/>
  <c r="AKC16" i="3"/>
  <c r="AKD16" i="3"/>
  <c r="AKE16" i="3"/>
  <c r="AKF16" i="3"/>
  <c r="AKG16" i="3"/>
  <c r="AKH16" i="3"/>
  <c r="AKI16" i="3"/>
  <c r="AKJ16" i="3"/>
  <c r="AKK16" i="3"/>
  <c r="AKL16" i="3"/>
  <c r="AKM16" i="3"/>
  <c r="AKN16" i="3"/>
  <c r="AKO16" i="3"/>
  <c r="AKP16" i="3"/>
  <c r="AKQ16" i="3"/>
  <c r="AKR16" i="3"/>
  <c r="AKS16" i="3"/>
  <c r="AKT16" i="3"/>
  <c r="AKU16" i="3"/>
  <c r="AKV16" i="3"/>
  <c r="AKW16" i="3"/>
  <c r="AKX16" i="3"/>
  <c r="AKY16" i="3"/>
  <c r="AKZ16" i="3"/>
  <c r="ALA16" i="3"/>
  <c r="ALB16" i="3"/>
  <c r="ALC16" i="3"/>
  <c r="ALD16" i="3"/>
  <c r="ALE16" i="3"/>
  <c r="ALF16" i="3"/>
  <c r="ALG16" i="3"/>
  <c r="ALH16" i="3"/>
  <c r="ALI16" i="3"/>
  <c r="ALJ16" i="3"/>
  <c r="ALK16" i="3"/>
  <c r="ALL16" i="3"/>
  <c r="ALM16" i="3"/>
  <c r="ALN16" i="3"/>
  <c r="ALO16" i="3"/>
  <c r="ALP16" i="3"/>
  <c r="ALQ16" i="3"/>
  <c r="ALR16" i="3"/>
  <c r="ALS16" i="3"/>
  <c r="ALT16" i="3"/>
  <c r="ALU16" i="3"/>
  <c r="ALV16" i="3"/>
  <c r="ALW16" i="3"/>
  <c r="ALX16" i="3"/>
  <c r="ALY16" i="3"/>
  <c r="ALZ16" i="3"/>
  <c r="AMA16" i="3"/>
  <c r="AMB16" i="3"/>
  <c r="AMC16" i="3"/>
  <c r="AMD16" i="3"/>
  <c r="AME16" i="3"/>
  <c r="AMF16" i="3"/>
  <c r="AMG16" i="3"/>
  <c r="AMH16" i="3"/>
  <c r="AMI16" i="3"/>
  <c r="AMJ16" i="3"/>
  <c r="AMK16" i="3"/>
  <c r="AML16" i="3"/>
  <c r="AMM16" i="3"/>
  <c r="AMN16" i="3"/>
  <c r="AMO16" i="3"/>
  <c r="AMP16" i="3"/>
  <c r="AMQ16" i="3"/>
  <c r="AMR16" i="3"/>
  <c r="AMS16" i="3"/>
  <c r="AMT16" i="3"/>
  <c r="AMU16" i="3"/>
  <c r="AMV16" i="3"/>
  <c r="AMW16" i="3"/>
  <c r="AMX16" i="3"/>
  <c r="AMY16" i="3"/>
  <c r="AMZ16" i="3"/>
  <c r="ANA16" i="3"/>
  <c r="ANB16" i="3"/>
  <c r="ANC16" i="3"/>
  <c r="AND16" i="3"/>
  <c r="ANE16" i="3"/>
  <c r="ANF16" i="3"/>
  <c r="ANG16" i="3"/>
  <c r="ANH16" i="3"/>
  <c r="ANI16" i="3"/>
  <c r="ANJ16" i="3"/>
  <c r="ANK16" i="3"/>
  <c r="ANL16" i="3"/>
  <c r="ANM16" i="3"/>
  <c r="ANN16" i="3"/>
  <c r="ANO16" i="3"/>
  <c r="ANP16" i="3"/>
  <c r="ANQ16" i="3"/>
  <c r="ANR16" i="3"/>
  <c r="ANS16" i="3"/>
  <c r="ANT16" i="3"/>
  <c r="ANU16" i="3"/>
  <c r="ANV16" i="3"/>
  <c r="ANW16" i="3"/>
  <c r="ANX16" i="3"/>
  <c r="ANY16" i="3"/>
  <c r="ANZ16" i="3"/>
  <c r="AOA16" i="3"/>
  <c r="AOB16" i="3"/>
  <c r="AOC16" i="3"/>
  <c r="AOD16" i="3"/>
  <c r="AOE16" i="3"/>
  <c r="AOF16" i="3"/>
  <c r="AOG16" i="3"/>
  <c r="AOH16" i="3"/>
  <c r="AOI16" i="3"/>
  <c r="AOJ16" i="3"/>
  <c r="AOK16" i="3"/>
  <c r="AOL16" i="3"/>
  <c r="AOM16" i="3"/>
  <c r="AON16" i="3"/>
  <c r="AOO16" i="3"/>
  <c r="AOP16" i="3"/>
  <c r="AOQ16" i="3"/>
  <c r="AOR16" i="3"/>
  <c r="AOS16" i="3"/>
  <c r="AOT16" i="3"/>
  <c r="AOU16" i="3"/>
  <c r="AOV16" i="3"/>
  <c r="AOW16" i="3"/>
  <c r="AOX16" i="3"/>
  <c r="AOY16" i="3"/>
  <c r="AOZ16" i="3"/>
  <c r="APA16" i="3"/>
  <c r="APB16" i="3"/>
  <c r="APC16" i="3"/>
  <c r="APD16" i="3"/>
  <c r="APE16" i="3"/>
  <c r="APF16" i="3"/>
  <c r="APG16" i="3"/>
  <c r="APH16" i="3"/>
  <c r="API16" i="3"/>
  <c r="APJ16" i="3"/>
  <c r="APK16" i="3"/>
  <c r="APL16" i="3"/>
  <c r="APM16" i="3"/>
  <c r="APN16" i="3"/>
  <c r="APO16" i="3"/>
  <c r="APP16" i="3"/>
  <c r="APQ16" i="3"/>
  <c r="APR16" i="3"/>
  <c r="APS16" i="3"/>
  <c r="APT16" i="3"/>
  <c r="APU16" i="3"/>
  <c r="APV16" i="3"/>
  <c r="APW16" i="3"/>
  <c r="APX16" i="3"/>
  <c r="APY16" i="3"/>
  <c r="APZ16" i="3"/>
  <c r="AQA16" i="3"/>
  <c r="AQB16" i="3"/>
  <c r="AQC16" i="3"/>
  <c r="AQD16" i="3"/>
  <c r="AQE16" i="3"/>
  <c r="AQF16" i="3"/>
  <c r="AQG16" i="3"/>
  <c r="AQH16" i="3"/>
  <c r="AQI16" i="3"/>
  <c r="AQJ16" i="3"/>
  <c r="AQK16" i="3"/>
  <c r="AQL16" i="3"/>
  <c r="AQM16" i="3"/>
  <c r="AQN16" i="3"/>
  <c r="AQO16" i="3"/>
  <c r="AQP16" i="3"/>
  <c r="AQQ16" i="3"/>
  <c r="AQR16" i="3"/>
  <c r="AQS16" i="3"/>
  <c r="AQT16" i="3"/>
  <c r="AQU16" i="3"/>
  <c r="AQV16" i="3"/>
  <c r="AQW16" i="3"/>
  <c r="AQX16" i="3"/>
  <c r="AQY16" i="3"/>
  <c r="AQZ16" i="3"/>
  <c r="ARA16" i="3"/>
  <c r="ARB16" i="3"/>
  <c r="ARC16" i="3"/>
  <c r="ARD16" i="3"/>
  <c r="ARE16" i="3"/>
  <c r="ARF16" i="3"/>
  <c r="ARG16" i="3"/>
  <c r="ARH16" i="3"/>
  <c r="ARI16" i="3"/>
  <c r="ARJ16" i="3"/>
  <c r="ARK16" i="3"/>
  <c r="ARL16" i="3"/>
  <c r="ARM16" i="3"/>
  <c r="ARN16" i="3"/>
  <c r="ARO16" i="3"/>
  <c r="ARP16" i="3"/>
  <c r="ARQ16" i="3"/>
  <c r="ARR16" i="3"/>
  <c r="ARS16" i="3"/>
  <c r="ART16" i="3"/>
  <c r="ARU16" i="3"/>
  <c r="ARV16" i="3"/>
  <c r="ARW16" i="3"/>
  <c r="ARX16" i="3"/>
  <c r="ARY16" i="3"/>
  <c r="ARZ16" i="3"/>
  <c r="ASA16" i="3"/>
  <c r="ASB16" i="3"/>
  <c r="ASC16" i="3"/>
  <c r="ASD16" i="3"/>
  <c r="ASE16" i="3"/>
  <c r="ASF16" i="3"/>
  <c r="ASG16" i="3"/>
  <c r="ASH16" i="3"/>
  <c r="ASI16" i="3"/>
  <c r="ASJ16" i="3"/>
  <c r="ASK16" i="3"/>
  <c r="ASL16" i="3"/>
  <c r="ASM16" i="3"/>
  <c r="ASN16" i="3"/>
  <c r="ASO16" i="3"/>
  <c r="ASP16" i="3"/>
  <c r="ASQ16" i="3"/>
  <c r="ASR16" i="3"/>
  <c r="ASS16" i="3"/>
  <c r="AST16" i="3"/>
  <c r="ASU16" i="3"/>
  <c r="ASV16" i="3"/>
  <c r="ASW16" i="3"/>
  <c r="ASX16" i="3"/>
  <c r="ASY16" i="3"/>
  <c r="ASZ16" i="3"/>
  <c r="ATA16" i="3"/>
  <c r="ATB16" i="3"/>
  <c r="ATC16" i="3"/>
  <c r="ATD16" i="3"/>
  <c r="ATE16" i="3"/>
  <c r="ATF16" i="3"/>
  <c r="ATG16" i="3"/>
  <c r="ATH16" i="3"/>
  <c r="ATI16" i="3"/>
  <c r="ATJ16" i="3"/>
  <c r="ATK16" i="3"/>
  <c r="ATL16" i="3"/>
  <c r="ATM16" i="3"/>
  <c r="ATN16" i="3"/>
  <c r="ATO16" i="3"/>
  <c r="ATP16" i="3"/>
  <c r="ATQ16" i="3"/>
  <c r="ATR16" i="3"/>
  <c r="ATS16" i="3"/>
  <c r="ATT16" i="3"/>
  <c r="ATU16" i="3"/>
  <c r="ATV16" i="3"/>
  <c r="ATW16" i="3"/>
  <c r="ATX16" i="3"/>
  <c r="ATY16" i="3"/>
  <c r="ATZ16" i="3"/>
  <c r="AUA16" i="3"/>
  <c r="AUB16" i="3"/>
  <c r="AUC16" i="3"/>
  <c r="AUD16" i="3"/>
  <c r="AUE16" i="3"/>
  <c r="AUF16" i="3"/>
  <c r="AUG16" i="3"/>
  <c r="AUH16" i="3"/>
  <c r="AUI16" i="3"/>
  <c r="AUJ16" i="3"/>
  <c r="AUK16" i="3"/>
  <c r="AUL16" i="3"/>
  <c r="AUM16" i="3"/>
  <c r="AUN16" i="3"/>
  <c r="AUO16" i="3"/>
  <c r="AUP16" i="3"/>
  <c r="AUQ16" i="3"/>
  <c r="AUR16" i="3"/>
  <c r="AUS16" i="3"/>
  <c r="AUT16" i="3"/>
  <c r="AUU16" i="3"/>
  <c r="AUV16" i="3"/>
  <c r="AUW16" i="3"/>
  <c r="AUX16" i="3"/>
  <c r="AUY16" i="3"/>
  <c r="AUZ16" i="3"/>
  <c r="AVA16" i="3"/>
  <c r="AVB16" i="3"/>
  <c r="AVC16" i="3"/>
  <c r="AVD16" i="3"/>
  <c r="AVE16" i="3"/>
  <c r="AVF16" i="3"/>
  <c r="AVG16" i="3"/>
  <c r="AVH16" i="3"/>
  <c r="AVI16" i="3"/>
  <c r="AVJ16" i="3"/>
  <c r="AVK16" i="3"/>
  <c r="AVL16" i="3"/>
  <c r="AVM16" i="3"/>
  <c r="AVN16" i="3"/>
  <c r="AVO16" i="3"/>
  <c r="AVP16" i="3"/>
  <c r="AVQ16" i="3"/>
  <c r="AVR16" i="3"/>
  <c r="AVS16" i="3"/>
  <c r="AVT16" i="3"/>
  <c r="AVU16" i="3"/>
  <c r="AVV16" i="3"/>
  <c r="AVW16" i="3"/>
  <c r="AVX16" i="3"/>
  <c r="AVY16" i="3"/>
  <c r="AVZ16" i="3"/>
  <c r="AWA16" i="3"/>
  <c r="AWB16" i="3"/>
  <c r="AWC16" i="3"/>
  <c r="AWD16" i="3"/>
  <c r="AWE16" i="3"/>
  <c r="AWF16" i="3"/>
  <c r="AWG16" i="3"/>
  <c r="AWH16" i="3"/>
  <c r="AWI16" i="3"/>
  <c r="AWJ16" i="3"/>
  <c r="AWK16" i="3"/>
  <c r="AWL16" i="3"/>
  <c r="AWM16" i="3"/>
  <c r="AWN16" i="3"/>
  <c r="AWO16" i="3"/>
  <c r="AWP16" i="3"/>
  <c r="AWQ16" i="3"/>
  <c r="AWR16" i="3"/>
  <c r="AWS16" i="3"/>
  <c r="AWT16" i="3"/>
  <c r="AWU16" i="3"/>
  <c r="AWV16" i="3"/>
  <c r="AWW16" i="3"/>
  <c r="AWX16" i="3"/>
  <c r="AWY16" i="3"/>
  <c r="AWZ16" i="3"/>
  <c r="AXA16" i="3"/>
  <c r="AXB16" i="3"/>
  <c r="AXC16" i="3"/>
  <c r="AXD16" i="3"/>
  <c r="AXE16" i="3"/>
  <c r="AXF16" i="3"/>
  <c r="AXG16" i="3"/>
  <c r="AXH16" i="3"/>
  <c r="AXI16" i="3"/>
  <c r="AXJ16" i="3"/>
  <c r="AXK16" i="3"/>
  <c r="AXL16" i="3"/>
  <c r="AXM16" i="3"/>
  <c r="AXN16" i="3"/>
  <c r="AXO16" i="3"/>
  <c r="AXP16" i="3"/>
  <c r="AXQ16" i="3"/>
  <c r="AXR16" i="3"/>
  <c r="AXS16" i="3"/>
  <c r="AXT16" i="3"/>
  <c r="AXU16" i="3"/>
  <c r="AXV16" i="3"/>
  <c r="AXW16" i="3"/>
  <c r="AXX16" i="3"/>
  <c r="AXY16" i="3"/>
  <c r="AXZ16" i="3"/>
  <c r="AYA16" i="3"/>
  <c r="AYB16" i="3"/>
  <c r="AYC16" i="3"/>
  <c r="AYD16" i="3"/>
  <c r="AYE16" i="3"/>
  <c r="AYF16" i="3"/>
  <c r="AYG16" i="3"/>
  <c r="AYH16" i="3"/>
  <c r="AYI16" i="3"/>
  <c r="AYJ16" i="3"/>
  <c r="AYK16" i="3"/>
  <c r="AYL16" i="3"/>
  <c r="AYM16" i="3"/>
  <c r="AYN16" i="3"/>
  <c r="AYO16" i="3"/>
  <c r="AYP16" i="3"/>
  <c r="AYQ16" i="3"/>
  <c r="AYR16" i="3"/>
  <c r="AYS16" i="3"/>
  <c r="AYT16" i="3"/>
  <c r="AYU16" i="3"/>
  <c r="AYV16" i="3"/>
  <c r="AYW16" i="3"/>
  <c r="AYX16" i="3"/>
  <c r="AYY16" i="3"/>
  <c r="AYZ16" i="3"/>
  <c r="AZA16" i="3"/>
  <c r="AZB16" i="3"/>
  <c r="AZC16" i="3"/>
  <c r="AZD16" i="3"/>
  <c r="AZE16" i="3"/>
  <c r="AZF16" i="3"/>
  <c r="AZG16" i="3"/>
  <c r="AZH16" i="3"/>
  <c r="AZI16" i="3"/>
  <c r="AZJ16" i="3"/>
  <c r="AZK16" i="3"/>
  <c r="AZL16" i="3"/>
  <c r="AZM16" i="3"/>
  <c r="AZN16" i="3"/>
  <c r="AZO16" i="3"/>
  <c r="AZP16" i="3"/>
  <c r="AZQ16" i="3"/>
  <c r="AZR16" i="3"/>
  <c r="AZS16" i="3"/>
  <c r="AZT16" i="3"/>
  <c r="AZU16" i="3"/>
  <c r="AZV16" i="3"/>
  <c r="AZW16" i="3"/>
  <c r="AZX16" i="3"/>
  <c r="AZY16" i="3"/>
  <c r="AZZ16" i="3"/>
  <c r="BAA16" i="3"/>
  <c r="BAB16" i="3"/>
  <c r="BAC16" i="3"/>
  <c r="BAD16" i="3"/>
  <c r="BAE16" i="3"/>
  <c r="BAF16" i="3"/>
  <c r="BAG16" i="3"/>
  <c r="BAH16" i="3"/>
  <c r="BAI16" i="3"/>
  <c r="BAJ16" i="3"/>
  <c r="BAK16" i="3"/>
  <c r="BAL16" i="3"/>
  <c r="BAM16" i="3"/>
  <c r="BAN16" i="3"/>
  <c r="BAO16" i="3"/>
  <c r="BAP16" i="3"/>
  <c r="BAQ16" i="3"/>
  <c r="BAR16" i="3"/>
  <c r="BAS16" i="3"/>
  <c r="BAT16" i="3"/>
  <c r="BAU16" i="3"/>
  <c r="BAV16" i="3"/>
  <c r="BAW16" i="3"/>
  <c r="BAX16" i="3"/>
  <c r="BAY16" i="3"/>
  <c r="BAZ16" i="3"/>
  <c r="BBA16" i="3"/>
  <c r="BBB16" i="3"/>
  <c r="BBC16" i="3"/>
  <c r="BBD16" i="3"/>
  <c r="BBE16" i="3"/>
  <c r="BBF16" i="3"/>
  <c r="BBG16" i="3"/>
  <c r="BBH16" i="3"/>
  <c r="BBI16" i="3"/>
  <c r="BBJ16" i="3"/>
  <c r="BBK16" i="3"/>
  <c r="BBL16" i="3"/>
  <c r="BBM16" i="3"/>
  <c r="BBN16" i="3"/>
  <c r="BBO16" i="3"/>
  <c r="BBP16" i="3"/>
  <c r="BBQ16" i="3"/>
  <c r="BBR16" i="3"/>
  <c r="BBS16" i="3"/>
  <c r="BBT16" i="3"/>
  <c r="BBU16" i="3"/>
  <c r="BBV16" i="3"/>
  <c r="BBW16" i="3"/>
  <c r="BBX16" i="3"/>
  <c r="BBY16" i="3"/>
  <c r="BBZ16" i="3"/>
  <c r="BCA16" i="3"/>
  <c r="BCB16" i="3"/>
  <c r="BCC16" i="3"/>
  <c r="BCD16" i="3"/>
  <c r="BCE16" i="3"/>
  <c r="BCF16" i="3"/>
  <c r="BCG16" i="3"/>
  <c r="BCH16" i="3"/>
  <c r="BCI16" i="3"/>
  <c r="BCJ16" i="3"/>
  <c r="BCK16" i="3"/>
  <c r="BCL16" i="3"/>
  <c r="BCM16" i="3"/>
  <c r="BCN16" i="3"/>
  <c r="BCO16" i="3"/>
  <c r="BCP16" i="3"/>
  <c r="BCQ16" i="3"/>
  <c r="BCR16" i="3"/>
  <c r="BCS16" i="3"/>
  <c r="BCT16" i="3"/>
  <c r="BCU16" i="3"/>
  <c r="BCV16" i="3"/>
  <c r="BCW16" i="3"/>
  <c r="BCX16" i="3"/>
  <c r="BCY16" i="3"/>
  <c r="BCZ16" i="3"/>
  <c r="BDA16" i="3"/>
  <c r="BDB16" i="3"/>
  <c r="BDC16" i="3"/>
  <c r="BDD16" i="3"/>
  <c r="BDE16" i="3"/>
  <c r="BDF16" i="3"/>
  <c r="BDG16" i="3"/>
  <c r="BDH16" i="3"/>
  <c r="BDI16" i="3"/>
  <c r="BDJ16" i="3"/>
  <c r="BDK16" i="3"/>
  <c r="BDL16" i="3"/>
  <c r="BDM16" i="3"/>
  <c r="BDN16" i="3"/>
  <c r="BDO16" i="3"/>
  <c r="BDP16" i="3"/>
  <c r="BDQ16" i="3"/>
  <c r="BDR16" i="3"/>
  <c r="BDS16" i="3"/>
  <c r="BDT16" i="3"/>
  <c r="BDU16" i="3"/>
  <c r="BDV16" i="3"/>
  <c r="BDW16" i="3"/>
  <c r="BDX16" i="3"/>
  <c r="BDY16" i="3"/>
  <c r="BDZ16" i="3"/>
  <c r="BEA16" i="3"/>
  <c r="BEB16" i="3"/>
  <c r="BEC16" i="3"/>
  <c r="BED16" i="3"/>
  <c r="BEE16" i="3"/>
  <c r="BEF16" i="3"/>
  <c r="BEG16" i="3"/>
  <c r="BEH16" i="3"/>
  <c r="BEI16" i="3"/>
  <c r="BEJ16" i="3"/>
  <c r="BEK16" i="3"/>
  <c r="BEL16" i="3"/>
  <c r="BEM16" i="3"/>
  <c r="BEN16" i="3"/>
  <c r="BEO16" i="3"/>
  <c r="BEP16" i="3"/>
  <c r="BEQ16" i="3"/>
  <c r="BER16" i="3"/>
  <c r="BES16" i="3"/>
  <c r="BET16" i="3"/>
  <c r="BEU16" i="3"/>
  <c r="BEV16" i="3"/>
  <c r="BEW16" i="3"/>
  <c r="BEX16" i="3"/>
  <c r="BEY16" i="3"/>
  <c r="BEZ16" i="3"/>
  <c r="BFA16" i="3"/>
  <c r="BFB16" i="3"/>
  <c r="BFC16" i="3"/>
  <c r="BFD16" i="3"/>
  <c r="BFE16" i="3"/>
  <c r="BFF16" i="3"/>
  <c r="BFG16" i="3"/>
  <c r="BFH16" i="3"/>
  <c r="BFI16" i="3"/>
  <c r="BFJ16" i="3"/>
  <c r="BFK16" i="3"/>
  <c r="BFL16" i="3"/>
  <c r="BFM16" i="3"/>
  <c r="BFN16" i="3"/>
  <c r="BFO16" i="3"/>
  <c r="BFP16" i="3"/>
  <c r="BFQ16" i="3"/>
  <c r="BFR16" i="3"/>
  <c r="BFS16" i="3"/>
  <c r="BFT16" i="3"/>
  <c r="BFU16" i="3"/>
  <c r="BFV16" i="3"/>
  <c r="BFW16" i="3"/>
  <c r="BFX16" i="3"/>
  <c r="BFY16" i="3"/>
  <c r="BFZ16" i="3"/>
  <c r="BGA16" i="3"/>
  <c r="BGB16" i="3"/>
  <c r="BGC16" i="3"/>
  <c r="BGD16" i="3"/>
  <c r="BGE16" i="3"/>
  <c r="BGF16" i="3"/>
  <c r="BGG16" i="3"/>
  <c r="BGH16" i="3"/>
  <c r="BGI16" i="3"/>
  <c r="BGJ16" i="3"/>
  <c r="BGK16" i="3"/>
  <c r="BGL16" i="3"/>
  <c r="BGM16" i="3"/>
  <c r="BGN16" i="3"/>
  <c r="BGO16" i="3"/>
  <c r="BGP16" i="3"/>
  <c r="BGQ16" i="3"/>
  <c r="BGR16" i="3"/>
  <c r="BGS16" i="3"/>
  <c r="BGT16" i="3"/>
  <c r="BGU16" i="3"/>
  <c r="BGV16" i="3"/>
  <c r="BGW16" i="3"/>
  <c r="BGX16" i="3"/>
  <c r="BGY16" i="3"/>
  <c r="BGZ16" i="3"/>
  <c r="BHA16" i="3"/>
  <c r="BHB16" i="3"/>
  <c r="BHC16" i="3"/>
  <c r="BHD16" i="3"/>
  <c r="BHE16" i="3"/>
  <c r="BHF16" i="3"/>
  <c r="BHG16" i="3"/>
  <c r="BHH16" i="3"/>
  <c r="BHI16" i="3"/>
  <c r="BHJ16" i="3"/>
  <c r="BHK16" i="3"/>
  <c r="BHL16" i="3"/>
  <c r="BHM16" i="3"/>
  <c r="BHN16" i="3"/>
  <c r="BHO16" i="3"/>
  <c r="BHP16" i="3"/>
  <c r="BHQ16" i="3"/>
  <c r="BHR16" i="3"/>
  <c r="BHS16" i="3"/>
  <c r="BHT16" i="3"/>
  <c r="BHU16" i="3"/>
  <c r="BHV16" i="3"/>
  <c r="BHW16" i="3"/>
  <c r="BHX16" i="3"/>
  <c r="BHY16" i="3"/>
  <c r="BHZ16" i="3"/>
  <c r="BIA16" i="3"/>
  <c r="BIB16" i="3"/>
  <c r="BIC16" i="3"/>
  <c r="BID16" i="3"/>
  <c r="BIE16" i="3"/>
  <c r="BIF16" i="3"/>
  <c r="BIG16" i="3"/>
  <c r="BIH16" i="3"/>
  <c r="BII16" i="3"/>
  <c r="BIJ16" i="3"/>
  <c r="BIK16" i="3"/>
  <c r="BIL16" i="3"/>
  <c r="BIM16" i="3"/>
  <c r="BIN16" i="3"/>
  <c r="BIO16" i="3"/>
  <c r="BIP16" i="3"/>
  <c r="BIQ16" i="3"/>
  <c r="BIR16" i="3"/>
  <c r="BIS16" i="3"/>
  <c r="BIT16" i="3"/>
  <c r="BIU16" i="3"/>
  <c r="BIV16" i="3"/>
  <c r="BIW16" i="3"/>
  <c r="BIX16" i="3"/>
  <c r="BIY16" i="3"/>
  <c r="BIZ16" i="3"/>
  <c r="BJA16" i="3"/>
  <c r="BJB16" i="3"/>
  <c r="BJC16" i="3"/>
  <c r="BJD16" i="3"/>
  <c r="BJE16" i="3"/>
  <c r="BJF16" i="3"/>
  <c r="BJG16" i="3"/>
  <c r="BJH16" i="3"/>
  <c r="BJI16" i="3"/>
  <c r="BJJ16" i="3"/>
  <c r="BJK16" i="3"/>
  <c r="BJL16" i="3"/>
  <c r="BJM16" i="3"/>
  <c r="BJN16" i="3"/>
  <c r="BJO16" i="3"/>
  <c r="BJP16" i="3"/>
  <c r="BJQ16" i="3"/>
  <c r="BJR16" i="3"/>
  <c r="BJS16" i="3"/>
  <c r="BJT16" i="3"/>
  <c r="BJU16" i="3"/>
  <c r="BJV16" i="3"/>
  <c r="BJW16" i="3"/>
  <c r="BJX16" i="3"/>
  <c r="BJY16" i="3"/>
  <c r="BJZ16" i="3"/>
  <c r="BKA16" i="3"/>
  <c r="BKB16" i="3"/>
  <c r="BKC16" i="3"/>
  <c r="BKD16" i="3"/>
  <c r="BKE16" i="3"/>
  <c r="BKF16" i="3"/>
  <c r="BKG16" i="3"/>
  <c r="BKH16" i="3"/>
  <c r="BKI16" i="3"/>
  <c r="BKJ16" i="3"/>
  <c r="BKK16" i="3"/>
  <c r="BKL16" i="3"/>
  <c r="BKM16" i="3"/>
  <c r="BKN16" i="3"/>
  <c r="BKO16" i="3"/>
  <c r="BKP16" i="3"/>
  <c r="BKQ16" i="3"/>
  <c r="BKR16" i="3"/>
  <c r="BKS16" i="3"/>
  <c r="BKT16" i="3"/>
  <c r="BKU16" i="3"/>
  <c r="BKV16" i="3"/>
  <c r="BKW16" i="3"/>
  <c r="BKX16" i="3"/>
  <c r="BKY16" i="3"/>
  <c r="BKZ16" i="3"/>
  <c r="BLA16" i="3"/>
  <c r="BLB16" i="3"/>
  <c r="BLC16" i="3"/>
  <c r="BLD16" i="3"/>
  <c r="BLE16" i="3"/>
  <c r="BLF16" i="3"/>
  <c r="BLG16" i="3"/>
  <c r="BLH16" i="3"/>
  <c r="BLI16" i="3"/>
  <c r="BLJ16" i="3"/>
  <c r="BLK16" i="3"/>
  <c r="BLL16" i="3"/>
  <c r="BLM16" i="3"/>
  <c r="BLN16" i="3"/>
  <c r="BLO16" i="3"/>
  <c r="BLP16" i="3"/>
  <c r="BLQ16" i="3"/>
  <c r="BLR16" i="3"/>
  <c r="BLS16" i="3"/>
  <c r="BLT16" i="3"/>
  <c r="BLU16" i="3"/>
  <c r="BLV16" i="3"/>
  <c r="BLW16" i="3"/>
  <c r="BLX16" i="3"/>
  <c r="BLY16" i="3"/>
  <c r="BLZ16" i="3"/>
  <c r="BMA16" i="3"/>
  <c r="BMB16" i="3"/>
  <c r="BMC16" i="3"/>
  <c r="BMD16" i="3"/>
  <c r="BME16" i="3"/>
  <c r="BMF16" i="3"/>
  <c r="BMG16" i="3"/>
  <c r="BMH16" i="3"/>
  <c r="BMI16" i="3"/>
  <c r="BMJ16" i="3"/>
  <c r="BMK16" i="3"/>
  <c r="BML16" i="3"/>
  <c r="BMM16" i="3"/>
  <c r="BMN16" i="3"/>
  <c r="BMO16" i="3"/>
  <c r="BMP16" i="3"/>
  <c r="BMQ16" i="3"/>
  <c r="BMR16" i="3"/>
  <c r="BMS16" i="3"/>
  <c r="BMT16" i="3"/>
  <c r="BMU16" i="3"/>
  <c r="BMV16" i="3"/>
  <c r="BMW16" i="3"/>
  <c r="BMX16" i="3"/>
  <c r="BMY16" i="3"/>
  <c r="BMZ16" i="3"/>
  <c r="BNA16" i="3"/>
  <c r="BNB16" i="3"/>
  <c r="BNC16" i="3"/>
  <c r="BND16" i="3"/>
  <c r="BNE16" i="3"/>
  <c r="BNF16" i="3"/>
  <c r="BNG16" i="3"/>
  <c r="BNH16" i="3"/>
  <c r="BNI16" i="3"/>
  <c r="BNJ16" i="3"/>
  <c r="BNK16" i="3"/>
  <c r="BNL16" i="3"/>
  <c r="BNM16" i="3"/>
  <c r="BNN16" i="3"/>
  <c r="BNO16" i="3"/>
  <c r="BNP16" i="3"/>
  <c r="BNQ16" i="3"/>
  <c r="BNR16" i="3"/>
  <c r="BNS16" i="3"/>
  <c r="BNT16" i="3"/>
  <c r="BNU16" i="3"/>
  <c r="BNV16" i="3"/>
  <c r="BNW16" i="3"/>
  <c r="BNX16" i="3"/>
  <c r="BNY16" i="3"/>
  <c r="BNZ16" i="3"/>
  <c r="BOA16" i="3"/>
  <c r="BOB16" i="3"/>
  <c r="BOC16" i="3"/>
  <c r="BOD16" i="3"/>
  <c r="BOE16" i="3"/>
  <c r="BOF16" i="3"/>
  <c r="BOG16" i="3"/>
  <c r="BOH16" i="3"/>
  <c r="BOI16" i="3"/>
  <c r="BOJ16" i="3"/>
  <c r="BOK16" i="3"/>
  <c r="BOL16" i="3"/>
  <c r="BOM16" i="3"/>
  <c r="BON16" i="3"/>
  <c r="BOO16" i="3"/>
  <c r="BOP16" i="3"/>
  <c r="BOQ16" i="3"/>
  <c r="BOR16" i="3"/>
  <c r="BOS16" i="3"/>
  <c r="BOT16" i="3"/>
  <c r="BOU16" i="3"/>
  <c r="BOV16" i="3"/>
  <c r="BOW16" i="3"/>
  <c r="BOX16" i="3"/>
  <c r="BOY16" i="3"/>
  <c r="BOZ16" i="3"/>
  <c r="BPA16" i="3"/>
  <c r="BPB16" i="3"/>
  <c r="BPC16" i="3"/>
  <c r="BPD16" i="3"/>
  <c r="BPE16" i="3"/>
  <c r="BPF16" i="3"/>
  <c r="BPG16" i="3"/>
  <c r="BPH16" i="3"/>
  <c r="BPI16" i="3"/>
  <c r="BPJ16" i="3"/>
  <c r="BPK16" i="3"/>
  <c r="BPL16" i="3"/>
  <c r="BPM16" i="3"/>
  <c r="BPN16" i="3"/>
  <c r="BPO16" i="3"/>
  <c r="BPP16" i="3"/>
  <c r="BPQ16" i="3"/>
  <c r="BPR16" i="3"/>
  <c r="BPS16" i="3"/>
  <c r="BPT16" i="3"/>
  <c r="BPU16" i="3"/>
  <c r="BPV16" i="3"/>
  <c r="BPW16" i="3"/>
  <c r="BPX16" i="3"/>
  <c r="BPY16" i="3"/>
  <c r="BPZ16" i="3"/>
  <c r="BQA16" i="3"/>
  <c r="BQB16" i="3"/>
  <c r="BQC16" i="3"/>
  <c r="BQD16" i="3"/>
  <c r="BQE16" i="3"/>
  <c r="BQF16" i="3"/>
  <c r="BQG16" i="3"/>
  <c r="BQH16" i="3"/>
  <c r="BQI16" i="3"/>
  <c r="BQJ16" i="3"/>
  <c r="BQK16" i="3"/>
  <c r="BQL16" i="3"/>
  <c r="BQM16" i="3"/>
  <c r="BQN16" i="3"/>
  <c r="BQO16" i="3"/>
  <c r="BQP16" i="3"/>
  <c r="BQQ16" i="3"/>
  <c r="BQR16" i="3"/>
  <c r="BQS16" i="3"/>
  <c r="BQT16" i="3"/>
  <c r="BQU16" i="3"/>
  <c r="BQV16" i="3"/>
  <c r="BQW16" i="3"/>
  <c r="BQX16" i="3"/>
  <c r="BQY16" i="3"/>
  <c r="BQZ16" i="3"/>
  <c r="BRA16" i="3"/>
  <c r="BRB16" i="3"/>
  <c r="BRC16" i="3"/>
  <c r="BRD16" i="3"/>
  <c r="BRE16" i="3"/>
  <c r="BRF16" i="3"/>
  <c r="BRG16" i="3"/>
  <c r="BRH16" i="3"/>
  <c r="BRI16" i="3"/>
  <c r="BRJ16" i="3"/>
  <c r="BRK16" i="3"/>
  <c r="BRL16" i="3"/>
  <c r="BRM16" i="3"/>
  <c r="BRN16" i="3"/>
  <c r="BRO16" i="3"/>
  <c r="BRP16" i="3"/>
  <c r="BRQ16" i="3"/>
  <c r="BRR16" i="3"/>
  <c r="BRS16" i="3"/>
  <c r="BRT16" i="3"/>
  <c r="BRU16" i="3"/>
  <c r="BRV16" i="3"/>
  <c r="BRW16" i="3"/>
  <c r="BRX16" i="3"/>
  <c r="BRY16" i="3"/>
  <c r="BRZ16" i="3"/>
  <c r="BSA16" i="3"/>
  <c r="BSB16" i="3"/>
  <c r="BSC16" i="3"/>
  <c r="BSD16" i="3"/>
  <c r="BSE16" i="3"/>
  <c r="BSF16" i="3"/>
  <c r="BSG16" i="3"/>
  <c r="BSH16" i="3"/>
  <c r="BSI16" i="3"/>
  <c r="BSJ16" i="3"/>
  <c r="BSK16" i="3"/>
  <c r="BSL16" i="3"/>
  <c r="BSM16" i="3"/>
  <c r="BSN16" i="3"/>
  <c r="BSO16" i="3"/>
  <c r="BSP16" i="3"/>
  <c r="BSQ16" i="3"/>
  <c r="BSR16" i="3"/>
  <c r="BSS16" i="3"/>
  <c r="BST16" i="3"/>
  <c r="BSU16" i="3"/>
  <c r="BSV16" i="3"/>
  <c r="BSW16" i="3"/>
  <c r="BSX16" i="3"/>
  <c r="BSY16" i="3"/>
  <c r="BSZ16" i="3"/>
  <c r="BTA16" i="3"/>
  <c r="BTB16" i="3"/>
  <c r="BTC16" i="3"/>
  <c r="BTD16" i="3"/>
  <c r="BTE16" i="3"/>
  <c r="BTF16" i="3"/>
  <c r="BTG16" i="3"/>
  <c r="BTH16" i="3"/>
  <c r="BTI16" i="3"/>
  <c r="BTJ16" i="3"/>
  <c r="BTK16" i="3"/>
  <c r="BTL16" i="3"/>
  <c r="BTM16" i="3"/>
  <c r="BTN16" i="3"/>
  <c r="BTO16" i="3"/>
  <c r="BTP16" i="3"/>
  <c r="BTQ16" i="3"/>
  <c r="BTR16" i="3"/>
  <c r="BTS16" i="3"/>
  <c r="BTT16" i="3"/>
  <c r="BTU16" i="3"/>
  <c r="BTV16" i="3"/>
  <c r="BTW16" i="3"/>
  <c r="BTX16" i="3"/>
  <c r="BTY16" i="3"/>
  <c r="BTZ16" i="3"/>
  <c r="BUA16" i="3"/>
  <c r="BUB16" i="3"/>
  <c r="BUC16" i="3"/>
  <c r="BUD16" i="3"/>
  <c r="BUE16" i="3"/>
  <c r="BUF16" i="3"/>
  <c r="BUG16" i="3"/>
  <c r="BUH16" i="3"/>
  <c r="BUI16" i="3"/>
  <c r="BUJ16" i="3"/>
  <c r="BUK16" i="3"/>
  <c r="BUL16" i="3"/>
  <c r="BUM16" i="3"/>
  <c r="BUN16" i="3"/>
  <c r="BUO16" i="3"/>
  <c r="BUP16" i="3"/>
  <c r="BUQ16" i="3"/>
  <c r="BUR16" i="3"/>
  <c r="BUS16" i="3"/>
  <c r="BUT16" i="3"/>
  <c r="BUU16" i="3"/>
  <c r="BUV16" i="3"/>
  <c r="BUW16" i="3"/>
  <c r="BUX16" i="3"/>
  <c r="BUY16" i="3"/>
  <c r="BUZ16" i="3"/>
  <c r="BVA16" i="3"/>
  <c r="BVB16" i="3"/>
  <c r="BVC16" i="3"/>
  <c r="BVD16" i="3"/>
  <c r="BVE16" i="3"/>
  <c r="BVF16" i="3"/>
  <c r="BVG16" i="3"/>
  <c r="BVH16" i="3"/>
  <c r="BVI16" i="3"/>
  <c r="BVJ16" i="3"/>
  <c r="BVK16" i="3"/>
  <c r="BVL16" i="3"/>
  <c r="BVM16" i="3"/>
  <c r="BVN16" i="3"/>
  <c r="BVO16" i="3"/>
  <c r="BVP16" i="3"/>
  <c r="BVQ16" i="3"/>
  <c r="BVR16" i="3"/>
  <c r="BVS16" i="3"/>
  <c r="BVT16" i="3"/>
  <c r="BVU16" i="3"/>
  <c r="BVV16" i="3"/>
  <c r="BVW16" i="3"/>
  <c r="BVX16" i="3"/>
  <c r="BVY16" i="3"/>
  <c r="BVZ16" i="3"/>
  <c r="BWA16" i="3"/>
  <c r="BWB16" i="3"/>
  <c r="BWC16" i="3"/>
  <c r="BWD16" i="3"/>
  <c r="BWE16" i="3"/>
  <c r="BWF16" i="3"/>
  <c r="BWG16" i="3"/>
  <c r="BWH16" i="3"/>
  <c r="BWI16" i="3"/>
  <c r="BWJ16" i="3"/>
  <c r="BWK16" i="3"/>
  <c r="BWL16" i="3"/>
  <c r="BWM16" i="3"/>
  <c r="BWN16" i="3"/>
  <c r="BWO16" i="3"/>
  <c r="BWP16" i="3"/>
  <c r="BWQ16" i="3"/>
  <c r="BWR16" i="3"/>
  <c r="BWS16" i="3"/>
  <c r="BWT16" i="3"/>
  <c r="BWU16" i="3"/>
  <c r="BWV16" i="3"/>
  <c r="BWW16" i="3"/>
  <c r="BWX16" i="3"/>
  <c r="BWY16" i="3"/>
  <c r="BWZ16" i="3"/>
  <c r="BXA16" i="3"/>
  <c r="BXB16" i="3"/>
  <c r="BXC16" i="3"/>
  <c r="BXD16" i="3"/>
  <c r="BXE16" i="3"/>
  <c r="BXF16" i="3"/>
  <c r="BXG16" i="3"/>
  <c r="BXH16" i="3"/>
  <c r="BXI16" i="3"/>
  <c r="BXJ16" i="3"/>
  <c r="BXK16" i="3"/>
  <c r="BXL16" i="3"/>
  <c r="BXM16" i="3"/>
  <c r="BXN16" i="3"/>
  <c r="BXO16" i="3"/>
  <c r="BXP16" i="3"/>
  <c r="BXQ16" i="3"/>
  <c r="BXR16" i="3"/>
  <c r="BXS16" i="3"/>
  <c r="BXT16" i="3"/>
  <c r="BXU16" i="3"/>
  <c r="BXV16" i="3"/>
  <c r="BXW16" i="3"/>
  <c r="BXX16" i="3"/>
  <c r="BXY16" i="3"/>
  <c r="BXZ16" i="3"/>
  <c r="BYA16" i="3"/>
  <c r="BYB16" i="3"/>
  <c r="BYC16" i="3"/>
  <c r="BYD16" i="3"/>
  <c r="BYE16" i="3"/>
  <c r="BYF16" i="3"/>
  <c r="BYG16" i="3"/>
  <c r="BYH16" i="3"/>
  <c r="BYI16" i="3"/>
  <c r="BYJ16" i="3"/>
  <c r="BYK16" i="3"/>
  <c r="BYL16" i="3"/>
  <c r="BYM16" i="3"/>
  <c r="BYN16" i="3"/>
  <c r="BYO16" i="3"/>
  <c r="BYP16" i="3"/>
  <c r="BYQ16" i="3"/>
  <c r="BYR16" i="3"/>
  <c r="BYS16" i="3"/>
  <c r="BYT16" i="3"/>
  <c r="BYU16" i="3"/>
  <c r="BYV16" i="3"/>
  <c r="BYW16" i="3"/>
  <c r="BYX16" i="3"/>
  <c r="BYY16" i="3"/>
  <c r="BYZ16" i="3"/>
  <c r="BZA16" i="3"/>
  <c r="BZB16" i="3"/>
  <c r="BZC16" i="3"/>
  <c r="BZD16" i="3"/>
  <c r="BZE16" i="3"/>
  <c r="BZF16" i="3"/>
  <c r="BZG16" i="3"/>
  <c r="BZH16" i="3"/>
  <c r="BZI16" i="3"/>
  <c r="BZJ16" i="3"/>
  <c r="BZK16" i="3"/>
  <c r="BZL16" i="3"/>
  <c r="BZM16" i="3"/>
  <c r="BZN16" i="3"/>
  <c r="BZO16" i="3"/>
  <c r="BZP16" i="3"/>
  <c r="BZQ16" i="3"/>
  <c r="BZR16" i="3"/>
  <c r="BZS16" i="3"/>
  <c r="BZT16" i="3"/>
  <c r="BZU16" i="3"/>
  <c r="BZV16" i="3"/>
  <c r="BZW16" i="3"/>
  <c r="BZX16" i="3"/>
  <c r="BZY16" i="3"/>
  <c r="BZZ16" i="3"/>
  <c r="CAA16" i="3"/>
  <c r="CAB16" i="3"/>
  <c r="CAC16" i="3"/>
  <c r="CAD16" i="3"/>
  <c r="CAE16" i="3"/>
  <c r="CAF16" i="3"/>
  <c r="CAG16" i="3"/>
  <c r="CAH16" i="3"/>
  <c r="CAI16" i="3"/>
  <c r="CAJ16" i="3"/>
  <c r="CAK16" i="3"/>
  <c r="CAL16" i="3"/>
  <c r="CAM16" i="3"/>
  <c r="CAN16" i="3"/>
  <c r="CAO16" i="3"/>
  <c r="CAP16" i="3"/>
  <c r="CAQ16" i="3"/>
  <c r="CAR16" i="3"/>
  <c r="CAS16" i="3"/>
  <c r="CAT16" i="3"/>
  <c r="CAU16" i="3"/>
  <c r="CAV16" i="3"/>
  <c r="CAW16" i="3"/>
  <c r="CAX16" i="3"/>
  <c r="CAY16" i="3"/>
  <c r="CAZ16" i="3"/>
  <c r="CBA16" i="3"/>
  <c r="CBB16" i="3"/>
  <c r="CBC16" i="3"/>
  <c r="CBD16" i="3"/>
  <c r="CBE16" i="3"/>
  <c r="CBF16" i="3"/>
  <c r="CBG16" i="3"/>
  <c r="CBH16" i="3"/>
  <c r="CBI16" i="3"/>
  <c r="CBJ16" i="3"/>
  <c r="CBK16" i="3"/>
  <c r="CBL16" i="3"/>
  <c r="CBM16" i="3"/>
  <c r="CBN16" i="3"/>
  <c r="CBO16" i="3"/>
  <c r="CBP16" i="3"/>
  <c r="CBQ16" i="3"/>
  <c r="CBR16" i="3"/>
  <c r="CBS16" i="3"/>
  <c r="CBT16" i="3"/>
  <c r="CBU16" i="3"/>
  <c r="CBV16" i="3"/>
  <c r="CBW16" i="3"/>
  <c r="CBX16" i="3"/>
  <c r="CBY16" i="3"/>
  <c r="CBZ16" i="3"/>
  <c r="CCA16" i="3"/>
  <c r="CCB16" i="3"/>
  <c r="CCC16" i="3"/>
  <c r="CCD16" i="3"/>
  <c r="CCE16" i="3"/>
  <c r="CCF16" i="3"/>
  <c r="CCG16" i="3"/>
  <c r="CCH16" i="3"/>
  <c r="CCI16" i="3"/>
  <c r="CCJ16" i="3"/>
  <c r="CCK16" i="3"/>
  <c r="CCL16" i="3"/>
  <c r="CCM16" i="3"/>
  <c r="CCN16" i="3"/>
  <c r="CCO16" i="3"/>
  <c r="CCP16" i="3"/>
  <c r="CCQ16" i="3"/>
  <c r="CCR16" i="3"/>
  <c r="CCS16" i="3"/>
  <c r="CCT16" i="3"/>
  <c r="CCU16" i="3"/>
  <c r="CCV16" i="3"/>
  <c r="CCW16" i="3"/>
  <c r="CCX16" i="3"/>
  <c r="CCY16" i="3"/>
  <c r="CCZ16" i="3"/>
  <c r="CDA16" i="3"/>
  <c r="CDB16" i="3"/>
  <c r="CDC16" i="3"/>
  <c r="CDD16" i="3"/>
  <c r="CDE16" i="3"/>
  <c r="CDF16" i="3"/>
  <c r="CDG16" i="3"/>
  <c r="CDH16" i="3"/>
  <c r="CDI16" i="3"/>
  <c r="CDJ16" i="3"/>
  <c r="CDK16" i="3"/>
  <c r="CDL16" i="3"/>
  <c r="CDM16" i="3"/>
  <c r="CDN16" i="3"/>
  <c r="CDO16" i="3"/>
  <c r="CDP16" i="3"/>
  <c r="CDQ16" i="3"/>
  <c r="CDR16" i="3"/>
  <c r="CDS16" i="3"/>
  <c r="CDT16" i="3"/>
  <c r="CDU16" i="3"/>
  <c r="CDV16" i="3"/>
  <c r="CDW16" i="3"/>
  <c r="CDX16" i="3"/>
  <c r="CDY16" i="3"/>
  <c r="CDZ16" i="3"/>
  <c r="CEA16" i="3"/>
  <c r="CEB16" i="3"/>
  <c r="CEC16" i="3"/>
  <c r="CED16" i="3"/>
  <c r="CEE16" i="3"/>
  <c r="CEF16" i="3"/>
  <c r="CEG16" i="3"/>
  <c r="CEH16" i="3"/>
  <c r="CEI16" i="3"/>
  <c r="CEJ16" i="3"/>
  <c r="CEK16" i="3"/>
  <c r="CEL16" i="3"/>
  <c r="CEM16" i="3"/>
  <c r="CEN16" i="3"/>
  <c r="CEO16" i="3"/>
  <c r="CEP16" i="3"/>
  <c r="CEQ16" i="3"/>
  <c r="CER16" i="3"/>
  <c r="CES16" i="3"/>
  <c r="CET16" i="3"/>
  <c r="CEU16" i="3"/>
  <c r="CEV16" i="3"/>
  <c r="CEW16" i="3"/>
  <c r="CEX16" i="3"/>
  <c r="CEY16" i="3"/>
  <c r="CEZ16" i="3"/>
  <c r="CFA16" i="3"/>
  <c r="CFB16" i="3"/>
  <c r="CFC16" i="3"/>
  <c r="CFD16" i="3"/>
  <c r="CFE16" i="3"/>
  <c r="CFF16" i="3"/>
  <c r="CFG16" i="3"/>
  <c r="CFH16" i="3"/>
  <c r="CFI16" i="3"/>
  <c r="CFJ16" i="3"/>
  <c r="CFK16" i="3"/>
  <c r="CFL16" i="3"/>
  <c r="CFM16" i="3"/>
  <c r="CFN16" i="3"/>
  <c r="CFO16" i="3"/>
  <c r="CFP16" i="3"/>
  <c r="CFQ16" i="3"/>
  <c r="CFR16" i="3"/>
  <c r="CFS16" i="3"/>
  <c r="CFT16" i="3"/>
  <c r="CFU16" i="3"/>
  <c r="CFV16" i="3"/>
  <c r="CFW16" i="3"/>
  <c r="CFX16" i="3"/>
  <c r="CFY16" i="3"/>
  <c r="CFZ16" i="3"/>
  <c r="CGA16" i="3"/>
  <c r="CGB16" i="3"/>
  <c r="CGC16" i="3"/>
  <c r="CGD16" i="3"/>
  <c r="CGE16" i="3"/>
  <c r="CGF16" i="3"/>
  <c r="CGG16" i="3"/>
  <c r="CGH16" i="3"/>
  <c r="CGI16" i="3"/>
  <c r="CGJ16" i="3"/>
  <c r="CGK16" i="3"/>
  <c r="CGL16" i="3"/>
  <c r="CGM16" i="3"/>
  <c r="CGN16" i="3"/>
  <c r="CGO16" i="3"/>
  <c r="CGP16" i="3"/>
  <c r="CGQ16" i="3"/>
  <c r="CGR16" i="3"/>
  <c r="CGS16" i="3"/>
  <c r="CGT16" i="3"/>
  <c r="CGU16" i="3"/>
  <c r="CGV16" i="3"/>
  <c r="CGW16" i="3"/>
  <c r="CGX16" i="3"/>
  <c r="CGY16" i="3"/>
  <c r="CGZ16" i="3"/>
  <c r="CHA16" i="3"/>
  <c r="CHB16" i="3"/>
  <c r="CHC16" i="3"/>
  <c r="CHD16" i="3"/>
  <c r="CHE16" i="3"/>
  <c r="CHF16" i="3"/>
  <c r="CHG16" i="3"/>
  <c r="CHH16" i="3"/>
  <c r="CHI16" i="3"/>
  <c r="CHJ16" i="3"/>
  <c r="CHK16" i="3"/>
  <c r="CHL16" i="3"/>
  <c r="CHM16" i="3"/>
  <c r="CHN16" i="3"/>
  <c r="CHO16" i="3"/>
  <c r="CHP16" i="3"/>
  <c r="CHQ16" i="3"/>
  <c r="CHR16" i="3"/>
  <c r="CHS16" i="3"/>
  <c r="CHT16" i="3"/>
  <c r="CHU16" i="3"/>
  <c r="CHV16" i="3"/>
  <c r="CHW16" i="3"/>
  <c r="CHX16" i="3"/>
  <c r="CHY16" i="3"/>
  <c r="CHZ16" i="3"/>
  <c r="CIA16" i="3"/>
  <c r="CIB16" i="3"/>
  <c r="CIC16" i="3"/>
  <c r="CID16" i="3"/>
  <c r="CIE16" i="3"/>
  <c r="CIF16" i="3"/>
  <c r="CIG16" i="3"/>
  <c r="CIH16" i="3"/>
  <c r="CII16" i="3"/>
  <c r="CIJ16" i="3"/>
  <c r="CIK16" i="3"/>
  <c r="CIL16" i="3"/>
  <c r="CIM16" i="3"/>
  <c r="CIN16" i="3"/>
  <c r="CIO16" i="3"/>
  <c r="CIP16" i="3"/>
  <c r="CIQ16" i="3"/>
  <c r="CIR16" i="3"/>
  <c r="CIS16" i="3"/>
  <c r="CIT16" i="3"/>
  <c r="CIU16" i="3"/>
  <c r="CIV16" i="3"/>
  <c r="CIW16" i="3"/>
  <c r="CIX16" i="3"/>
  <c r="CIY16" i="3"/>
  <c r="CIZ16" i="3"/>
  <c r="CJA16" i="3"/>
  <c r="CJB16" i="3"/>
  <c r="CJC16" i="3"/>
  <c r="CJD16" i="3"/>
  <c r="CJE16" i="3"/>
  <c r="CJF16" i="3"/>
  <c r="CJG16" i="3"/>
  <c r="CJH16" i="3"/>
  <c r="CJI16" i="3"/>
  <c r="CJJ16" i="3"/>
  <c r="CJK16" i="3"/>
  <c r="CJL16" i="3"/>
  <c r="CJM16" i="3"/>
  <c r="CJN16" i="3"/>
  <c r="CJO16" i="3"/>
  <c r="CJP16" i="3"/>
  <c r="CJQ16" i="3"/>
  <c r="CJR16" i="3"/>
  <c r="CJS16" i="3"/>
  <c r="CJT16" i="3"/>
  <c r="CJU16" i="3"/>
  <c r="CJV16" i="3"/>
  <c r="CJW16" i="3"/>
  <c r="CJX16" i="3"/>
  <c r="CJY16" i="3"/>
  <c r="CJZ16" i="3"/>
  <c r="CKA16" i="3"/>
  <c r="CKB16" i="3"/>
  <c r="CKC16" i="3"/>
  <c r="CKD16" i="3"/>
  <c r="CKE16" i="3"/>
  <c r="CKF16" i="3"/>
  <c r="CKG16" i="3"/>
  <c r="CKH16" i="3"/>
  <c r="CKI16" i="3"/>
  <c r="CKJ16" i="3"/>
  <c r="CKK16" i="3"/>
  <c r="CKL16" i="3"/>
  <c r="CKM16" i="3"/>
  <c r="CKN16" i="3"/>
  <c r="CKO16" i="3"/>
  <c r="CKP16" i="3"/>
  <c r="CKQ16" i="3"/>
  <c r="CKR16" i="3"/>
  <c r="CKS16" i="3"/>
  <c r="CKT16" i="3"/>
  <c r="CKU16" i="3"/>
  <c r="CKV16" i="3"/>
  <c r="CKW16" i="3"/>
  <c r="CKX16" i="3"/>
  <c r="CKY16" i="3"/>
  <c r="CKZ16" i="3"/>
  <c r="CLA16" i="3"/>
  <c r="CLB16" i="3"/>
  <c r="CLC16" i="3"/>
  <c r="CLD16" i="3"/>
  <c r="CLE16" i="3"/>
  <c r="CLF16" i="3"/>
  <c r="CLG16" i="3"/>
  <c r="CLH16" i="3"/>
  <c r="CLI16" i="3"/>
  <c r="CLJ16" i="3"/>
  <c r="CLK16" i="3"/>
  <c r="CLL16" i="3"/>
  <c r="CLM16" i="3"/>
  <c r="CLN16" i="3"/>
  <c r="CLO16" i="3"/>
  <c r="CLP16" i="3"/>
  <c r="CLQ16" i="3"/>
  <c r="CLR16" i="3"/>
  <c r="CLS16" i="3"/>
  <c r="CLT16" i="3"/>
  <c r="CLU16" i="3"/>
  <c r="CLV16" i="3"/>
  <c r="CLW16" i="3"/>
  <c r="CLX16" i="3"/>
  <c r="CLY16" i="3"/>
  <c r="CLZ16" i="3"/>
  <c r="CMA16" i="3"/>
  <c r="CMB16" i="3"/>
  <c r="CMC16" i="3"/>
  <c r="CMD16" i="3"/>
  <c r="CME16" i="3"/>
  <c r="CMF16" i="3"/>
  <c r="CMG16" i="3"/>
  <c r="CMH16" i="3"/>
  <c r="CMI16" i="3"/>
  <c r="CMJ16" i="3"/>
  <c r="CMK16" i="3"/>
  <c r="CML16" i="3"/>
  <c r="CMM16" i="3"/>
  <c r="CMN16" i="3"/>
  <c r="CMO16" i="3"/>
  <c r="CMP16" i="3"/>
  <c r="CMQ16" i="3"/>
  <c r="CMR16" i="3"/>
  <c r="CMS16" i="3"/>
  <c r="CMT16" i="3"/>
  <c r="CMU16" i="3"/>
  <c r="CMV16" i="3"/>
  <c r="CMW16" i="3"/>
  <c r="CMX16" i="3"/>
  <c r="CMY16" i="3"/>
  <c r="CMZ16" i="3"/>
  <c r="CNA16" i="3"/>
  <c r="CNB16" i="3"/>
  <c r="CNC16" i="3"/>
  <c r="CND16" i="3"/>
  <c r="CNE16" i="3"/>
  <c r="CNF16" i="3"/>
  <c r="CNG16" i="3"/>
  <c r="CNH16" i="3"/>
  <c r="CNI16" i="3"/>
  <c r="CNJ16" i="3"/>
  <c r="CNK16" i="3"/>
  <c r="CNL16" i="3"/>
  <c r="CNM16" i="3"/>
  <c r="CNN16" i="3"/>
  <c r="CNO16" i="3"/>
  <c r="CNP16" i="3"/>
  <c r="CNQ16" i="3"/>
  <c r="CNR16" i="3"/>
  <c r="CNS16" i="3"/>
  <c r="CNT16" i="3"/>
  <c r="CNU16" i="3"/>
  <c r="CNV16" i="3"/>
  <c r="CNW16" i="3"/>
  <c r="CNX16" i="3"/>
  <c r="CNY16" i="3"/>
  <c r="CNZ16" i="3"/>
  <c r="COA16" i="3"/>
  <c r="COB16" i="3"/>
  <c r="COC16" i="3"/>
  <c r="COD16" i="3"/>
  <c r="COE16" i="3"/>
  <c r="COF16" i="3"/>
  <c r="COG16" i="3"/>
  <c r="COH16" i="3"/>
  <c r="COI16" i="3"/>
  <c r="COJ16" i="3"/>
  <c r="COK16" i="3"/>
  <c r="COL16" i="3"/>
  <c r="COM16" i="3"/>
  <c r="CON16" i="3"/>
  <c r="COO16" i="3"/>
  <c r="COP16" i="3"/>
  <c r="COQ16" i="3"/>
  <c r="COR16" i="3"/>
  <c r="COS16" i="3"/>
  <c r="COT16" i="3"/>
  <c r="COU16" i="3"/>
  <c r="COV16" i="3"/>
  <c r="COW16" i="3"/>
  <c r="COX16" i="3"/>
  <c r="COY16" i="3"/>
  <c r="COZ16" i="3"/>
  <c r="CPA16" i="3"/>
  <c r="CPB16" i="3"/>
  <c r="CPC16" i="3"/>
  <c r="CPD16" i="3"/>
  <c r="CPE16" i="3"/>
  <c r="CPF16" i="3"/>
  <c r="CPG16" i="3"/>
  <c r="CPH16" i="3"/>
  <c r="CPI16" i="3"/>
  <c r="CPJ16" i="3"/>
  <c r="CPK16" i="3"/>
  <c r="CPL16" i="3"/>
  <c r="CPM16" i="3"/>
  <c r="CPN16" i="3"/>
  <c r="CPO16" i="3"/>
  <c r="CPP16" i="3"/>
  <c r="CPQ16" i="3"/>
  <c r="CPR16" i="3"/>
  <c r="CPS16" i="3"/>
  <c r="CPT16" i="3"/>
  <c r="CPU16" i="3"/>
  <c r="CPV16" i="3"/>
  <c r="CPW16" i="3"/>
  <c r="CPX16" i="3"/>
  <c r="CPY16" i="3"/>
  <c r="CPZ16" i="3"/>
  <c r="CQA16" i="3"/>
  <c r="CQB16" i="3"/>
  <c r="CQC16" i="3"/>
  <c r="CQD16" i="3"/>
  <c r="CQE16" i="3"/>
  <c r="CQF16" i="3"/>
  <c r="CQG16" i="3"/>
  <c r="CQH16" i="3"/>
  <c r="CQI16" i="3"/>
  <c r="CQJ16" i="3"/>
  <c r="CQK16" i="3"/>
  <c r="CQL16" i="3"/>
  <c r="CQM16" i="3"/>
  <c r="CQN16" i="3"/>
  <c r="CQO16" i="3"/>
  <c r="CQP16" i="3"/>
  <c r="CQQ16" i="3"/>
  <c r="CQR16" i="3"/>
  <c r="CQS16" i="3"/>
  <c r="CQT16" i="3"/>
  <c r="CQU16" i="3"/>
  <c r="CQV16" i="3"/>
  <c r="CQW16" i="3"/>
  <c r="CQX16" i="3"/>
  <c r="CQY16" i="3"/>
  <c r="CQZ16" i="3"/>
  <c r="CRA16" i="3"/>
  <c r="CRB16" i="3"/>
  <c r="CRC16" i="3"/>
  <c r="CRD16" i="3"/>
  <c r="CRE16" i="3"/>
  <c r="CRF16" i="3"/>
  <c r="CRG16" i="3"/>
  <c r="CRH16" i="3"/>
  <c r="CRI16" i="3"/>
  <c r="CRJ16" i="3"/>
  <c r="CRK16" i="3"/>
  <c r="CRL16" i="3"/>
  <c r="CRM16" i="3"/>
  <c r="CRN16" i="3"/>
  <c r="CRO16" i="3"/>
  <c r="CRP16" i="3"/>
  <c r="CRQ16" i="3"/>
  <c r="CRR16" i="3"/>
  <c r="CRS16" i="3"/>
  <c r="CRT16" i="3"/>
  <c r="CRU16" i="3"/>
  <c r="CRV16" i="3"/>
  <c r="CRW16" i="3"/>
  <c r="CRX16" i="3"/>
  <c r="CRY16" i="3"/>
  <c r="CRZ16" i="3"/>
  <c r="CSA16" i="3"/>
  <c r="CSB16" i="3"/>
  <c r="CSC16" i="3"/>
  <c r="CSD16" i="3"/>
  <c r="CSE16" i="3"/>
  <c r="CSF16" i="3"/>
  <c r="CSG16" i="3"/>
  <c r="CSH16" i="3"/>
  <c r="CSI16" i="3"/>
  <c r="CSJ16" i="3"/>
  <c r="CSK16" i="3"/>
  <c r="CSL16" i="3"/>
  <c r="CSM16" i="3"/>
  <c r="CSN16" i="3"/>
  <c r="CSO16" i="3"/>
  <c r="CSP16" i="3"/>
  <c r="CSQ16" i="3"/>
  <c r="CSR16" i="3"/>
  <c r="CSS16" i="3"/>
  <c r="CST16" i="3"/>
  <c r="CSU16" i="3"/>
  <c r="CSV16" i="3"/>
  <c r="CSW16" i="3"/>
  <c r="CSX16" i="3"/>
  <c r="CSY16" i="3"/>
  <c r="CSZ16" i="3"/>
  <c r="CTA16" i="3"/>
  <c r="CTB16" i="3"/>
  <c r="CTC16" i="3"/>
  <c r="CTD16" i="3"/>
  <c r="CTE16" i="3"/>
  <c r="CTF16" i="3"/>
  <c r="CTG16" i="3"/>
  <c r="CTH16" i="3"/>
  <c r="CTI16" i="3"/>
  <c r="CTJ16" i="3"/>
  <c r="CTK16" i="3"/>
  <c r="CTL16" i="3"/>
  <c r="CTM16" i="3"/>
  <c r="CTN16" i="3"/>
  <c r="CTO16" i="3"/>
  <c r="CTP16" i="3"/>
  <c r="CTQ16" i="3"/>
  <c r="CTR16" i="3"/>
  <c r="CTS16" i="3"/>
  <c r="CTT16" i="3"/>
  <c r="CTU16" i="3"/>
  <c r="CTV16" i="3"/>
  <c r="CTW16" i="3"/>
  <c r="CTX16" i="3"/>
  <c r="CTY16" i="3"/>
  <c r="CTZ16" i="3"/>
  <c r="CUA16" i="3"/>
  <c r="CUB16" i="3"/>
  <c r="CUC16" i="3"/>
  <c r="CUD16" i="3"/>
  <c r="CUE16" i="3"/>
  <c r="CUF16" i="3"/>
  <c r="CUG16" i="3"/>
  <c r="CUH16" i="3"/>
  <c r="CUI16" i="3"/>
  <c r="CUJ16" i="3"/>
  <c r="CUK16" i="3"/>
  <c r="CUL16" i="3"/>
  <c r="CUM16" i="3"/>
  <c r="CUN16" i="3"/>
  <c r="CUO16" i="3"/>
  <c r="CUP16" i="3"/>
  <c r="CUQ16" i="3"/>
  <c r="CUR16" i="3"/>
  <c r="CUS16" i="3"/>
  <c r="CUT16" i="3"/>
  <c r="CUU16" i="3"/>
  <c r="CUV16" i="3"/>
  <c r="CUW16" i="3"/>
  <c r="CUX16" i="3"/>
  <c r="CUY16" i="3"/>
  <c r="CUZ16" i="3"/>
  <c r="CVA16" i="3"/>
  <c r="CVB16" i="3"/>
  <c r="CVC16" i="3"/>
  <c r="CVD16" i="3"/>
  <c r="CVE16" i="3"/>
  <c r="CVF16" i="3"/>
  <c r="CVG16" i="3"/>
  <c r="CVH16" i="3"/>
  <c r="CVI16" i="3"/>
  <c r="CVJ16" i="3"/>
  <c r="CVK16" i="3"/>
  <c r="CVL16" i="3"/>
  <c r="CVM16" i="3"/>
  <c r="CVN16" i="3"/>
  <c r="CVO16" i="3"/>
  <c r="CVP16" i="3"/>
  <c r="CVQ16" i="3"/>
  <c r="CVR16" i="3"/>
  <c r="CVS16" i="3"/>
  <c r="CVT16" i="3"/>
  <c r="CVU16" i="3"/>
  <c r="CVV16" i="3"/>
  <c r="CVW16" i="3"/>
  <c r="CVX16" i="3"/>
  <c r="CVY16" i="3"/>
  <c r="CVZ16" i="3"/>
  <c r="CWA16" i="3"/>
  <c r="CWB16" i="3"/>
  <c r="CWC16" i="3"/>
  <c r="CWD16" i="3"/>
  <c r="CWE16" i="3"/>
  <c r="CWF16" i="3"/>
  <c r="CWG16" i="3"/>
  <c r="CWH16" i="3"/>
  <c r="CWI16" i="3"/>
  <c r="CWJ16" i="3"/>
  <c r="CWK16" i="3"/>
  <c r="CWL16" i="3"/>
  <c r="CWM16" i="3"/>
  <c r="CWN16" i="3"/>
  <c r="CWO16" i="3"/>
  <c r="CWP16" i="3"/>
  <c r="CWQ16" i="3"/>
  <c r="CWR16" i="3"/>
  <c r="CWS16" i="3"/>
  <c r="CWT16" i="3"/>
  <c r="CWU16" i="3"/>
  <c r="CWV16" i="3"/>
  <c r="CWW16" i="3"/>
  <c r="CWX16" i="3"/>
  <c r="CWY16" i="3"/>
  <c r="CWZ16" i="3"/>
  <c r="CXA16" i="3"/>
  <c r="CXB16" i="3"/>
  <c r="CXC16" i="3"/>
  <c r="CXD16" i="3"/>
  <c r="CXE16" i="3"/>
  <c r="F16" i="3"/>
  <c r="U132" i="16" l="1"/>
  <c r="R3" i="14" l="1"/>
  <c r="AAN2" i="3" l="1"/>
  <c r="AAO2" i="3"/>
  <c r="AAP2" i="3"/>
  <c r="AAQ2" i="3"/>
  <c r="AAR2" i="3"/>
  <c r="AAS2" i="3"/>
  <c r="AAT2" i="3"/>
  <c r="AAU2" i="3"/>
  <c r="AAV2" i="3"/>
  <c r="AAW2" i="3"/>
  <c r="AAX2" i="3"/>
  <c r="AAY2" i="3"/>
  <c r="AAZ2" i="3"/>
  <c r="ABA2" i="3"/>
  <c r="ABB2" i="3"/>
  <c r="ABC2" i="3"/>
  <c r="ABD2" i="3"/>
  <c r="ABE2" i="3"/>
  <c r="ABF2" i="3"/>
  <c r="ABG2" i="3"/>
  <c r="ABH2" i="3"/>
  <c r="ABI2" i="3"/>
  <c r="ABJ2" i="3"/>
  <c r="ABK2" i="3"/>
  <c r="ABL2" i="3"/>
  <c r="ABM2" i="3"/>
  <c r="ABN2" i="3"/>
  <c r="ABO2" i="3"/>
  <c r="ABP2" i="3"/>
  <c r="ABQ2" i="3"/>
  <c r="ABR2" i="3"/>
  <c r="ABS2" i="3"/>
  <c r="ABT2" i="3"/>
  <c r="ABU2" i="3"/>
  <c r="ABV2" i="3"/>
  <c r="ABW2" i="3"/>
  <c r="ABX2" i="3"/>
  <c r="ABY2" i="3"/>
  <c r="ABZ2" i="3"/>
  <c r="ACA2" i="3"/>
  <c r="ACB2" i="3"/>
  <c r="ACC2" i="3"/>
  <c r="ACD2" i="3"/>
  <c r="ACE2" i="3"/>
  <c r="ACF2" i="3"/>
  <c r="ACG2" i="3"/>
  <c r="ACH2" i="3"/>
  <c r="ACI2" i="3"/>
  <c r="ACJ2" i="3"/>
  <c r="ACK2" i="3"/>
  <c r="ACL2" i="3"/>
  <c r="ACM2" i="3"/>
  <c r="ACN2" i="3"/>
  <c r="ACO2" i="3"/>
  <c r="ACP2" i="3"/>
  <c r="ACQ2" i="3"/>
  <c r="ACR2" i="3"/>
  <c r="ACS2" i="3"/>
  <c r="ACT2" i="3"/>
  <c r="ACU2" i="3"/>
  <c r="ACV2" i="3"/>
  <c r="ACW2" i="3"/>
  <c r="ACX2" i="3"/>
  <c r="ACY2" i="3"/>
  <c r="ACZ2" i="3"/>
  <c r="ADA2" i="3"/>
  <c r="ADB2" i="3"/>
  <c r="ADC2" i="3"/>
  <c r="ADD2" i="3"/>
  <c r="ADE2" i="3"/>
  <c r="ADF2" i="3"/>
  <c r="ADG2" i="3"/>
  <c r="ADH2" i="3"/>
  <c r="ADI2" i="3"/>
  <c r="ADJ2" i="3"/>
  <c r="ADK2" i="3"/>
  <c r="ADL2" i="3"/>
  <c r="ADM2" i="3"/>
  <c r="ADN2" i="3"/>
  <c r="ADO2" i="3"/>
  <c r="ADP2" i="3"/>
  <c r="ADQ2" i="3"/>
  <c r="ADR2" i="3"/>
  <c r="ADS2" i="3"/>
  <c r="ADT2" i="3"/>
  <c r="ADU2" i="3"/>
  <c r="ADV2" i="3"/>
  <c r="ADW2" i="3"/>
  <c r="ADX2" i="3"/>
  <c r="ADY2" i="3"/>
  <c r="ADZ2" i="3"/>
  <c r="AEA2" i="3"/>
  <c r="AEB2" i="3"/>
  <c r="AEC2" i="3"/>
  <c r="AED2" i="3"/>
  <c r="AEE2" i="3"/>
  <c r="AEF2" i="3"/>
  <c r="AEG2" i="3"/>
  <c r="AEH2" i="3"/>
  <c r="AEI2" i="3"/>
  <c r="AEJ2" i="3"/>
  <c r="AEK2" i="3"/>
  <c r="AEL2" i="3"/>
  <c r="AEM2" i="3"/>
  <c r="AEN2" i="3"/>
  <c r="AEO2" i="3"/>
  <c r="AEP2" i="3"/>
  <c r="AEQ2" i="3"/>
  <c r="AER2" i="3"/>
  <c r="AES2" i="3"/>
  <c r="AET2" i="3"/>
  <c r="AEU2" i="3"/>
  <c r="AEV2" i="3"/>
  <c r="AEW2" i="3"/>
  <c r="AEX2" i="3"/>
  <c r="AEY2" i="3"/>
  <c r="AEZ2" i="3"/>
  <c r="AFA2" i="3"/>
  <c r="AFB2" i="3"/>
  <c r="AFC2" i="3"/>
  <c r="AFD2" i="3"/>
  <c r="AFE2" i="3"/>
  <c r="AFF2" i="3"/>
  <c r="AFG2" i="3"/>
  <c r="AFH2" i="3"/>
  <c r="AFI2" i="3"/>
  <c r="AFJ2" i="3"/>
  <c r="AFK2" i="3"/>
  <c r="AFL2" i="3"/>
  <c r="AFM2" i="3"/>
  <c r="AFN2" i="3"/>
  <c r="AFO2" i="3"/>
  <c r="AFP2" i="3"/>
  <c r="AFQ2" i="3"/>
  <c r="AFR2" i="3"/>
  <c r="AFS2" i="3"/>
  <c r="AFT2" i="3"/>
  <c r="AFU2" i="3"/>
  <c r="AFV2" i="3"/>
  <c r="AFW2" i="3"/>
  <c r="AFX2" i="3"/>
  <c r="AFY2" i="3"/>
  <c r="AFZ2" i="3"/>
  <c r="AGA2" i="3"/>
  <c r="AGB2" i="3"/>
  <c r="AGC2" i="3"/>
  <c r="AGD2" i="3"/>
  <c r="AGE2" i="3"/>
  <c r="AGF2" i="3"/>
  <c r="AGG2" i="3"/>
  <c r="AGH2" i="3"/>
  <c r="AGI2" i="3"/>
  <c r="AGJ2" i="3"/>
  <c r="AGK2" i="3"/>
  <c r="AGL2" i="3"/>
  <c r="AGM2" i="3"/>
  <c r="AGN2" i="3"/>
  <c r="AGO2" i="3"/>
  <c r="AGP2" i="3"/>
  <c r="AGQ2" i="3"/>
  <c r="AGR2" i="3"/>
  <c r="AGS2" i="3"/>
  <c r="AGT2" i="3"/>
  <c r="AGU2" i="3"/>
  <c r="AGV2" i="3"/>
  <c r="AGW2" i="3"/>
  <c r="AGX2" i="3"/>
  <c r="AGY2" i="3"/>
  <c r="AGZ2" i="3"/>
  <c r="AHA2" i="3"/>
  <c r="AHB2" i="3"/>
  <c r="AHC2" i="3"/>
  <c r="AHD2" i="3"/>
  <c r="AHE2" i="3"/>
  <c r="AHF2" i="3"/>
  <c r="AHG2" i="3"/>
  <c r="AHH2" i="3"/>
  <c r="AHI2" i="3"/>
  <c r="AHJ2" i="3"/>
  <c r="AHK2" i="3"/>
  <c r="AHL2" i="3"/>
  <c r="AHM2" i="3"/>
  <c r="AHN2" i="3"/>
  <c r="AHO2" i="3"/>
  <c r="AHP2" i="3"/>
  <c r="AHQ2" i="3"/>
  <c r="AHR2" i="3"/>
  <c r="AHS2" i="3"/>
  <c r="AHT2" i="3"/>
  <c r="AHU2" i="3"/>
  <c r="AHV2" i="3"/>
  <c r="AHW2" i="3"/>
  <c r="AHX2" i="3"/>
  <c r="AHY2" i="3"/>
  <c r="AHZ2" i="3"/>
  <c r="AIA2" i="3"/>
  <c r="AIB2" i="3"/>
  <c r="AIC2" i="3"/>
  <c r="AID2" i="3"/>
  <c r="AIE2" i="3"/>
  <c r="AIF2" i="3"/>
  <c r="AIG2" i="3"/>
  <c r="AIH2" i="3"/>
  <c r="AII2" i="3"/>
  <c r="AIJ2" i="3"/>
  <c r="AIK2" i="3"/>
  <c r="AIL2" i="3"/>
  <c r="AIM2" i="3"/>
  <c r="AIN2" i="3"/>
  <c r="AIO2" i="3"/>
  <c r="AIP2" i="3"/>
  <c r="AIQ2" i="3"/>
  <c r="AIR2" i="3"/>
  <c r="AIS2" i="3"/>
  <c r="AIT2" i="3"/>
  <c r="AIU2" i="3"/>
  <c r="AIV2" i="3"/>
  <c r="AIW2" i="3"/>
  <c r="AIX2" i="3"/>
  <c r="AIY2" i="3"/>
  <c r="AIZ2" i="3"/>
  <c r="AJA2" i="3"/>
  <c r="AJB2" i="3"/>
  <c r="AJC2" i="3"/>
  <c r="AJD2" i="3"/>
  <c r="AJE2" i="3"/>
  <c r="AJF2" i="3"/>
  <c r="AJG2" i="3"/>
  <c r="AJH2" i="3"/>
  <c r="AJI2" i="3"/>
  <c r="AJJ2" i="3"/>
  <c r="AJK2" i="3"/>
  <c r="AJL2" i="3"/>
  <c r="AJM2" i="3"/>
  <c r="AJN2" i="3"/>
  <c r="AJO2" i="3"/>
  <c r="AJP2" i="3"/>
  <c r="AJQ2" i="3"/>
  <c r="AJR2" i="3"/>
  <c r="AJS2" i="3"/>
  <c r="AJT2" i="3"/>
  <c r="AJU2" i="3"/>
  <c r="AJV2" i="3"/>
  <c r="AJW2" i="3"/>
  <c r="AJX2" i="3"/>
  <c r="AJY2" i="3"/>
  <c r="AJZ2" i="3"/>
  <c r="AKA2" i="3"/>
  <c r="AKB2" i="3"/>
  <c r="AKC2" i="3"/>
  <c r="AKD2" i="3"/>
  <c r="AKE2" i="3"/>
  <c r="AKF2" i="3"/>
  <c r="AKG2" i="3"/>
  <c r="AKH2" i="3"/>
  <c r="AKI2" i="3"/>
  <c r="AKJ2" i="3"/>
  <c r="AKK2" i="3"/>
  <c r="AKL2" i="3"/>
  <c r="AKM2" i="3"/>
  <c r="AKN2" i="3"/>
  <c r="AKO2" i="3"/>
  <c r="AKP2" i="3"/>
  <c r="AKQ2" i="3"/>
  <c r="AKR2" i="3"/>
  <c r="AKS2" i="3"/>
  <c r="AKT2" i="3"/>
  <c r="AKU2" i="3"/>
  <c r="AKV2" i="3"/>
  <c r="AKW2" i="3"/>
  <c r="AKX2" i="3"/>
  <c r="AKY2" i="3"/>
  <c r="AKZ2" i="3"/>
  <c r="ALA2" i="3"/>
  <c r="ALB2" i="3"/>
  <c r="ALC2" i="3"/>
  <c r="ALD2" i="3"/>
  <c r="ALE2" i="3"/>
  <c r="ALF2" i="3"/>
  <c r="ALG2" i="3"/>
  <c r="ALH2" i="3"/>
  <c r="ALI2" i="3"/>
  <c r="ALJ2" i="3"/>
  <c r="ALK2" i="3"/>
  <c r="ALL2" i="3"/>
  <c r="ALM2" i="3"/>
  <c r="ALN2" i="3"/>
  <c r="ALO2" i="3"/>
  <c r="ALP2" i="3"/>
  <c r="ALQ2" i="3"/>
  <c r="ALR2" i="3"/>
  <c r="ALS2" i="3"/>
  <c r="ALT2" i="3"/>
  <c r="ALU2" i="3"/>
  <c r="ALV2" i="3"/>
  <c r="ALW2" i="3"/>
  <c r="ALX2" i="3"/>
  <c r="ALY2" i="3"/>
  <c r="ALZ2" i="3"/>
  <c r="AMA2" i="3"/>
  <c r="AMB2" i="3"/>
  <c r="AMC2" i="3"/>
  <c r="AMD2" i="3"/>
  <c r="AME2" i="3"/>
  <c r="AMF2" i="3"/>
  <c r="AMG2" i="3"/>
  <c r="AMH2" i="3"/>
  <c r="AMI2" i="3"/>
  <c r="AMJ2" i="3"/>
  <c r="AMK2" i="3"/>
  <c r="AML2" i="3"/>
  <c r="AMM2" i="3"/>
  <c r="AMN2" i="3"/>
  <c r="AMO2" i="3"/>
  <c r="AMP2" i="3"/>
  <c r="AMQ2" i="3"/>
  <c r="AMR2" i="3"/>
  <c r="AMS2" i="3"/>
  <c r="AMT2" i="3"/>
  <c r="AMU2" i="3"/>
  <c r="AMV2" i="3"/>
  <c r="AMW2" i="3"/>
  <c r="AMX2" i="3"/>
  <c r="AMY2" i="3"/>
  <c r="AMZ2" i="3"/>
  <c r="ANA2" i="3"/>
  <c r="ANB2" i="3"/>
  <c r="ANC2" i="3"/>
  <c r="AND2" i="3"/>
  <c r="ANE2" i="3"/>
  <c r="ANF2" i="3"/>
  <c r="ANG2" i="3"/>
  <c r="ANH2" i="3"/>
  <c r="ANI2" i="3"/>
  <c r="ANJ2" i="3"/>
  <c r="ANK2" i="3"/>
  <c r="ANL2" i="3"/>
  <c r="ANM2" i="3"/>
  <c r="ANN2" i="3"/>
  <c r="ANO2" i="3"/>
  <c r="ANP2" i="3"/>
  <c r="ANQ2" i="3"/>
  <c r="ANR2" i="3"/>
  <c r="ANS2" i="3"/>
  <c r="ANT2" i="3"/>
  <c r="ANU2" i="3"/>
  <c r="ANV2" i="3"/>
  <c r="ANW2" i="3"/>
  <c r="ANX2" i="3"/>
  <c r="ANY2" i="3"/>
  <c r="ANZ2" i="3"/>
  <c r="AOA2" i="3"/>
  <c r="AOB2" i="3"/>
  <c r="AOC2" i="3"/>
  <c r="AOD2" i="3"/>
  <c r="AOE2" i="3"/>
  <c r="AOF2" i="3"/>
  <c r="AOG2" i="3"/>
  <c r="AOH2" i="3"/>
  <c r="AOI2" i="3"/>
  <c r="AOJ2" i="3"/>
  <c r="AOK2" i="3"/>
  <c r="AOL2" i="3"/>
  <c r="AOM2" i="3"/>
  <c r="AON2" i="3"/>
  <c r="AOO2" i="3"/>
  <c r="AOP2" i="3"/>
  <c r="AOQ2" i="3"/>
  <c r="AOR2" i="3"/>
  <c r="AOS2" i="3"/>
  <c r="AOT2" i="3"/>
  <c r="AOU2" i="3"/>
  <c r="AOV2" i="3"/>
  <c r="AOW2" i="3"/>
  <c r="AOX2" i="3"/>
  <c r="AOY2" i="3"/>
  <c r="AOZ2" i="3"/>
  <c r="APA2" i="3"/>
  <c r="APB2" i="3"/>
  <c r="APC2" i="3"/>
  <c r="APD2" i="3"/>
  <c r="APE2" i="3"/>
  <c r="APF2" i="3"/>
  <c r="APG2" i="3"/>
  <c r="APH2" i="3"/>
  <c r="API2" i="3"/>
  <c r="APJ2" i="3"/>
  <c r="APK2" i="3"/>
  <c r="APL2" i="3"/>
  <c r="APM2" i="3"/>
  <c r="APN2" i="3"/>
  <c r="APO2" i="3"/>
  <c r="APP2" i="3"/>
  <c r="APQ2" i="3"/>
  <c r="APR2" i="3"/>
  <c r="APS2" i="3"/>
  <c r="APT2" i="3"/>
  <c r="APU2" i="3"/>
  <c r="APV2" i="3"/>
  <c r="APW2" i="3"/>
  <c r="APX2" i="3"/>
  <c r="APY2" i="3"/>
  <c r="APZ2" i="3"/>
  <c r="AQA2" i="3"/>
  <c r="AQB2" i="3"/>
  <c r="AQC2" i="3"/>
  <c r="AQD2" i="3"/>
  <c r="AQE2" i="3"/>
  <c r="AQF2" i="3"/>
  <c r="AQG2" i="3"/>
  <c r="AQH2" i="3"/>
  <c r="AQI2" i="3"/>
  <c r="AQJ2" i="3"/>
  <c r="AQK2" i="3"/>
  <c r="AQL2" i="3"/>
  <c r="AQM2" i="3"/>
  <c r="AQN2" i="3"/>
  <c r="AQO2" i="3"/>
  <c r="AQP2" i="3"/>
  <c r="AQQ2" i="3"/>
  <c r="AQR2" i="3"/>
  <c r="AQS2" i="3"/>
  <c r="AQT2" i="3"/>
  <c r="AQU2" i="3"/>
  <c r="AQV2" i="3"/>
  <c r="AQW2" i="3"/>
  <c r="AQX2" i="3"/>
  <c r="AQY2" i="3"/>
  <c r="AQZ2" i="3"/>
  <c r="ARA2" i="3"/>
  <c r="ARB2" i="3"/>
  <c r="ARC2" i="3"/>
  <c r="ARD2" i="3"/>
  <c r="ARE2" i="3"/>
  <c r="ARF2" i="3"/>
  <c r="ARG2" i="3"/>
  <c r="ARH2" i="3"/>
  <c r="ARI2" i="3"/>
  <c r="ARJ2" i="3"/>
  <c r="ARK2" i="3"/>
  <c r="ARL2" i="3"/>
  <c r="ARM2" i="3"/>
  <c r="ARN2" i="3"/>
  <c r="ARO2" i="3"/>
  <c r="ARP2" i="3"/>
  <c r="ARQ2" i="3"/>
  <c r="ARR2" i="3"/>
  <c r="ARS2" i="3"/>
  <c r="ART2" i="3"/>
  <c r="ARU2" i="3"/>
  <c r="ARV2" i="3"/>
  <c r="ARW2" i="3"/>
  <c r="ARX2" i="3"/>
  <c r="ARY2" i="3"/>
  <c r="ARZ2" i="3"/>
  <c r="ASA2" i="3"/>
  <c r="ASB2" i="3"/>
  <c r="ASC2" i="3"/>
  <c r="ASD2" i="3"/>
  <c r="ASE2" i="3"/>
  <c r="ASF2" i="3"/>
  <c r="ASG2" i="3"/>
  <c r="ASH2" i="3"/>
  <c r="ASI2" i="3"/>
  <c r="ASJ2" i="3"/>
  <c r="ASK2" i="3"/>
  <c r="ASL2" i="3"/>
  <c r="ASM2" i="3"/>
  <c r="ASN2" i="3"/>
  <c r="ASO2" i="3"/>
  <c r="ASP2" i="3"/>
  <c r="ASQ2" i="3"/>
  <c r="ASR2" i="3"/>
  <c r="ASS2" i="3"/>
  <c r="AST2" i="3"/>
  <c r="ASU2" i="3"/>
  <c r="ASV2" i="3"/>
  <c r="ASW2" i="3"/>
  <c r="ASX2" i="3"/>
  <c r="ASY2" i="3"/>
  <c r="ASZ2" i="3"/>
  <c r="ATA2" i="3"/>
  <c r="ATB2" i="3"/>
  <c r="ATC2" i="3"/>
  <c r="ATD2" i="3"/>
  <c r="ATE2" i="3"/>
  <c r="ATF2" i="3"/>
  <c r="ATG2" i="3"/>
  <c r="ATH2" i="3"/>
  <c r="ATI2" i="3"/>
  <c r="ATJ2" i="3"/>
  <c r="ATK2" i="3"/>
  <c r="ATL2" i="3"/>
  <c r="ATM2" i="3"/>
  <c r="ATN2" i="3"/>
  <c r="ATO2" i="3"/>
  <c r="ATP2" i="3"/>
  <c r="ATQ2" i="3"/>
  <c r="ATR2" i="3"/>
  <c r="ATS2" i="3"/>
  <c r="ATT2" i="3"/>
  <c r="ATU2" i="3"/>
  <c r="ATV2" i="3"/>
  <c r="ATW2" i="3"/>
  <c r="ATX2" i="3"/>
  <c r="ATY2" i="3"/>
  <c r="ATZ2" i="3"/>
  <c r="AUA2" i="3"/>
  <c r="AUB2" i="3"/>
  <c r="AUC2" i="3"/>
  <c r="AUD2" i="3"/>
  <c r="AUE2" i="3"/>
  <c r="AUF2" i="3"/>
  <c r="AUG2" i="3"/>
  <c r="AUH2" i="3"/>
  <c r="AUI2" i="3"/>
  <c r="AUJ2" i="3"/>
  <c r="AUK2" i="3"/>
  <c r="AUL2" i="3"/>
  <c r="AUM2" i="3"/>
  <c r="AUN2" i="3"/>
  <c r="AUO2" i="3"/>
  <c r="AUP2" i="3"/>
  <c r="AUQ2" i="3"/>
  <c r="AUR2" i="3"/>
  <c r="AUS2" i="3"/>
  <c r="AUT2" i="3"/>
  <c r="AUU2" i="3"/>
  <c r="AUV2" i="3"/>
  <c r="AUW2" i="3"/>
  <c r="AUX2" i="3"/>
  <c r="AUY2" i="3"/>
  <c r="AUZ2" i="3"/>
  <c r="AVA2" i="3"/>
  <c r="AVB2" i="3"/>
  <c r="AVC2" i="3"/>
  <c r="AVD2" i="3"/>
  <c r="AVE2" i="3"/>
  <c r="AVF2" i="3"/>
  <c r="AVG2" i="3"/>
  <c r="AVH2" i="3"/>
  <c r="AVI2" i="3"/>
  <c r="AVJ2" i="3"/>
  <c r="AVK2" i="3"/>
  <c r="AVL2" i="3"/>
  <c r="AVM2" i="3"/>
  <c r="AVN2" i="3"/>
  <c r="AVO2" i="3"/>
  <c r="AVP2" i="3"/>
  <c r="AVQ2" i="3"/>
  <c r="AVR2" i="3"/>
  <c r="AVS2" i="3"/>
  <c r="AVT2" i="3"/>
  <c r="AVU2" i="3"/>
  <c r="AVV2" i="3"/>
  <c r="AVW2" i="3"/>
  <c r="AVX2" i="3"/>
  <c r="AVY2" i="3"/>
  <c r="AVZ2" i="3"/>
  <c r="AWA2" i="3"/>
  <c r="AWB2" i="3"/>
  <c r="AWC2" i="3"/>
  <c r="AWD2" i="3"/>
  <c r="AWE2" i="3"/>
  <c r="AWF2" i="3"/>
  <c r="AWG2" i="3"/>
  <c r="AWH2" i="3"/>
  <c r="AWI2" i="3"/>
  <c r="AWJ2" i="3"/>
  <c r="AWK2" i="3"/>
  <c r="AWL2" i="3"/>
  <c r="AWM2" i="3"/>
  <c r="AWN2" i="3"/>
  <c r="AWO2" i="3"/>
  <c r="AWP2" i="3"/>
  <c r="AWQ2" i="3"/>
  <c r="AWR2" i="3"/>
  <c r="AWS2" i="3"/>
  <c r="AWT2" i="3"/>
  <c r="AWU2" i="3"/>
  <c r="AWV2" i="3"/>
  <c r="AWW2" i="3"/>
  <c r="AWX2" i="3"/>
  <c r="AWY2" i="3"/>
  <c r="AWZ2" i="3"/>
  <c r="AXA2" i="3"/>
  <c r="AXB2" i="3"/>
  <c r="AXC2" i="3"/>
  <c r="AXD2" i="3"/>
  <c r="AXE2" i="3"/>
  <c r="AXF2" i="3"/>
  <c r="AXG2" i="3"/>
  <c r="AXH2" i="3"/>
  <c r="AXI2" i="3"/>
  <c r="AXJ2" i="3"/>
  <c r="AXK2" i="3"/>
  <c r="AXL2" i="3"/>
  <c r="AXM2" i="3"/>
  <c r="AXN2" i="3"/>
  <c r="AXO2" i="3"/>
  <c r="AXP2" i="3"/>
  <c r="AXQ2" i="3"/>
  <c r="AXR2" i="3"/>
  <c r="AXS2" i="3"/>
  <c r="AXT2" i="3"/>
  <c r="AXU2" i="3"/>
  <c r="AXV2" i="3"/>
  <c r="AXW2" i="3"/>
  <c r="AXX2" i="3"/>
  <c r="AXY2" i="3"/>
  <c r="AXZ2" i="3"/>
  <c r="AYA2" i="3"/>
  <c r="AYB2" i="3"/>
  <c r="AYC2" i="3"/>
  <c r="AYD2" i="3"/>
  <c r="AYE2" i="3"/>
  <c r="AYF2" i="3"/>
  <c r="AYG2" i="3"/>
  <c r="AYH2" i="3"/>
  <c r="AYI2" i="3"/>
  <c r="AYJ2" i="3"/>
  <c r="AYK2" i="3"/>
  <c r="AYL2" i="3"/>
  <c r="AYM2" i="3"/>
  <c r="AYN2" i="3"/>
  <c r="AYO2" i="3"/>
  <c r="AYP2" i="3"/>
  <c r="AYQ2" i="3"/>
  <c r="AYR2" i="3"/>
  <c r="AYS2" i="3"/>
  <c r="AYT2" i="3"/>
  <c r="AYU2" i="3"/>
  <c r="AYV2" i="3"/>
  <c r="AYW2" i="3"/>
  <c r="AYX2" i="3"/>
  <c r="AYY2" i="3"/>
  <c r="AYZ2" i="3"/>
  <c r="AZA2" i="3"/>
  <c r="AZB2" i="3"/>
  <c r="AZC2" i="3"/>
  <c r="AZD2" i="3"/>
  <c r="AZE2" i="3"/>
  <c r="AZF2" i="3"/>
  <c r="AZG2" i="3"/>
  <c r="AZH2" i="3"/>
  <c r="AZI2" i="3"/>
  <c r="AZJ2" i="3"/>
  <c r="AZK2" i="3"/>
  <c r="AZL2" i="3"/>
  <c r="AZM2" i="3"/>
  <c r="AZN2" i="3"/>
  <c r="AZO2" i="3"/>
  <c r="AZP2" i="3"/>
  <c r="AZQ2" i="3"/>
  <c r="AZR2" i="3"/>
  <c r="AZS2" i="3"/>
  <c r="AZT2" i="3"/>
  <c r="AZU2" i="3"/>
  <c r="AZV2" i="3"/>
  <c r="AZW2" i="3"/>
  <c r="AZX2" i="3"/>
  <c r="AZY2" i="3"/>
  <c r="AZZ2" i="3"/>
  <c r="BAA2" i="3"/>
  <c r="BAB2" i="3"/>
  <c r="BAC2" i="3"/>
  <c r="BAD2" i="3"/>
  <c r="BAE2" i="3"/>
  <c r="BAF2" i="3"/>
  <c r="BAG2" i="3"/>
  <c r="BAH2" i="3"/>
  <c r="BAI2" i="3"/>
  <c r="BAJ2" i="3"/>
  <c r="BAK2" i="3"/>
  <c r="BAL2" i="3"/>
  <c r="BAM2" i="3"/>
  <c r="BAN2" i="3"/>
  <c r="BAO2" i="3"/>
  <c r="BAP2" i="3"/>
  <c r="BAQ2" i="3"/>
  <c r="BAR2" i="3"/>
  <c r="BAS2" i="3"/>
  <c r="BAT2" i="3"/>
  <c r="BAU2" i="3"/>
  <c r="BAV2" i="3"/>
  <c r="BAW2" i="3"/>
  <c r="BAX2" i="3"/>
  <c r="BAY2" i="3"/>
  <c r="BAZ2" i="3"/>
  <c r="BBA2" i="3"/>
  <c r="BBB2" i="3"/>
  <c r="BBC2" i="3"/>
  <c r="BBD2" i="3"/>
  <c r="BBE2" i="3"/>
  <c r="BBF2" i="3"/>
  <c r="BBG2" i="3"/>
  <c r="BBH2" i="3"/>
  <c r="BBI2" i="3"/>
  <c r="BBJ2" i="3"/>
  <c r="BBK2" i="3"/>
  <c r="BBL2" i="3"/>
  <c r="BBM2" i="3"/>
  <c r="BBN2" i="3"/>
  <c r="BBO2" i="3"/>
  <c r="BBP2" i="3"/>
  <c r="BBQ2" i="3"/>
  <c r="BBR2" i="3"/>
  <c r="BBS2" i="3"/>
  <c r="BBT2" i="3"/>
  <c r="BBU2" i="3"/>
  <c r="BBV2" i="3"/>
  <c r="BBW2" i="3"/>
  <c r="BBX2" i="3"/>
  <c r="BBY2" i="3"/>
  <c r="BBZ2" i="3"/>
  <c r="BCA2" i="3"/>
  <c r="BCB2" i="3"/>
  <c r="BCC2" i="3"/>
  <c r="BCD2" i="3"/>
  <c r="BCE2" i="3"/>
  <c r="BCF2" i="3"/>
  <c r="BCG2" i="3"/>
  <c r="BCH2" i="3"/>
  <c r="BCI2" i="3"/>
  <c r="BCJ2" i="3"/>
  <c r="BCK2" i="3"/>
  <c r="BCL2" i="3"/>
  <c r="BCM2" i="3"/>
  <c r="BCN2" i="3"/>
  <c r="BCO2" i="3"/>
  <c r="BCP2" i="3"/>
  <c r="BCQ2" i="3"/>
  <c r="BCR2" i="3"/>
  <c r="BCS2" i="3"/>
  <c r="BCT2" i="3"/>
  <c r="BCU2" i="3"/>
  <c r="BCV2" i="3"/>
  <c r="BCW2" i="3"/>
  <c r="BCX2" i="3"/>
  <c r="BCY2" i="3"/>
  <c r="BCZ2" i="3"/>
  <c r="BDA2" i="3"/>
  <c r="BDB2" i="3"/>
  <c r="BDC2" i="3"/>
  <c r="BDD2" i="3"/>
  <c r="BDE2" i="3"/>
  <c r="BDF2" i="3"/>
  <c r="BDG2" i="3"/>
  <c r="BDH2" i="3"/>
  <c r="BDI2" i="3"/>
  <c r="BDJ2" i="3"/>
  <c r="BDK2" i="3"/>
  <c r="BDL2" i="3"/>
  <c r="BDM2" i="3"/>
  <c r="BDN2" i="3"/>
  <c r="BDO2" i="3"/>
  <c r="BDP2" i="3"/>
  <c r="BDQ2" i="3"/>
  <c r="BDR2" i="3"/>
  <c r="BDS2" i="3"/>
  <c r="BDT2" i="3"/>
  <c r="BDU2" i="3"/>
  <c r="BDV2" i="3"/>
  <c r="BDW2" i="3"/>
  <c r="BDX2" i="3"/>
  <c r="BDY2" i="3"/>
  <c r="BDZ2" i="3"/>
  <c r="BEA2" i="3"/>
  <c r="BEB2" i="3"/>
  <c r="BEC2" i="3"/>
  <c r="BED2" i="3"/>
  <c r="BEE2" i="3"/>
  <c r="BEF2" i="3"/>
  <c r="BEG2" i="3"/>
  <c r="BEH2" i="3"/>
  <c r="BEI2" i="3"/>
  <c r="BEJ2" i="3"/>
  <c r="BEK2" i="3"/>
  <c r="BEL2" i="3"/>
  <c r="BEM2" i="3"/>
  <c r="BEN2" i="3"/>
  <c r="BEO2" i="3"/>
  <c r="BEP2" i="3"/>
  <c r="BEQ2" i="3"/>
  <c r="BER2" i="3"/>
  <c r="BES2" i="3"/>
  <c r="BET2" i="3"/>
  <c r="BEU2" i="3"/>
  <c r="BEV2" i="3"/>
  <c r="BEW2" i="3"/>
  <c r="BEX2" i="3"/>
  <c r="BEY2" i="3"/>
  <c r="BEZ2" i="3"/>
  <c r="BFA2" i="3"/>
  <c r="BFB2" i="3"/>
  <c r="BFC2" i="3"/>
  <c r="BFD2" i="3"/>
  <c r="BFE2" i="3"/>
  <c r="BFF2" i="3"/>
  <c r="BFG2" i="3"/>
  <c r="BFH2" i="3"/>
  <c r="BFI2" i="3"/>
  <c r="BFJ2" i="3"/>
  <c r="BFK2" i="3"/>
  <c r="BFL2" i="3"/>
  <c r="BFM2" i="3"/>
  <c r="BFN2" i="3"/>
  <c r="BFO2" i="3"/>
  <c r="BFP2" i="3"/>
  <c r="BFQ2" i="3"/>
  <c r="BFR2" i="3"/>
  <c r="BFS2" i="3"/>
  <c r="BFT2" i="3"/>
  <c r="BFU2" i="3"/>
  <c r="BFV2" i="3"/>
  <c r="BFW2" i="3"/>
  <c r="BFX2" i="3"/>
  <c r="BFY2" i="3"/>
  <c r="BFZ2" i="3"/>
  <c r="BGA2" i="3"/>
  <c r="BGB2" i="3"/>
  <c r="BGC2" i="3"/>
  <c r="BGD2" i="3"/>
  <c r="BGE2" i="3"/>
  <c r="BGF2" i="3"/>
  <c r="BGG2" i="3"/>
  <c r="BGH2" i="3"/>
  <c r="BGI2" i="3"/>
  <c r="BGJ2" i="3"/>
  <c r="BGK2" i="3"/>
  <c r="BGL2" i="3"/>
  <c r="BGM2" i="3"/>
  <c r="BGN2" i="3"/>
  <c r="BGO2" i="3"/>
  <c r="BGP2" i="3"/>
  <c r="BGQ2" i="3"/>
  <c r="BGR2" i="3"/>
  <c r="BGS2" i="3"/>
  <c r="BGT2" i="3"/>
  <c r="BGU2" i="3"/>
  <c r="BGV2" i="3"/>
  <c r="BGW2" i="3"/>
  <c r="BGX2" i="3"/>
  <c r="BGY2" i="3"/>
  <c r="BGZ2" i="3"/>
  <c r="BHA2" i="3"/>
  <c r="BHB2" i="3"/>
  <c r="BHC2" i="3"/>
  <c r="BHD2" i="3"/>
  <c r="BHE2" i="3"/>
  <c r="BHF2" i="3"/>
  <c r="BHG2" i="3"/>
  <c r="BHH2" i="3"/>
  <c r="BHI2" i="3"/>
  <c r="BHJ2" i="3"/>
  <c r="BHK2" i="3"/>
  <c r="BHL2" i="3"/>
  <c r="BHM2" i="3"/>
  <c r="BHN2" i="3"/>
  <c r="BHO2" i="3"/>
  <c r="BHP2" i="3"/>
  <c r="BHQ2" i="3"/>
  <c r="BHR2" i="3"/>
  <c r="BHS2" i="3"/>
  <c r="BHT2" i="3"/>
  <c r="BHU2" i="3"/>
  <c r="BHV2" i="3"/>
  <c r="BHW2" i="3"/>
  <c r="BHX2" i="3"/>
  <c r="BHY2" i="3"/>
  <c r="BHZ2" i="3"/>
  <c r="BIA2" i="3"/>
  <c r="BIB2" i="3"/>
  <c r="BIC2" i="3"/>
  <c r="BID2" i="3"/>
  <c r="BIE2" i="3"/>
  <c r="BIF2" i="3"/>
  <c r="BIG2" i="3"/>
  <c r="BIH2" i="3"/>
  <c r="BII2" i="3"/>
  <c r="BIJ2" i="3"/>
  <c r="BIK2" i="3"/>
  <c r="BIL2" i="3"/>
  <c r="BIM2" i="3"/>
  <c r="BIN2" i="3"/>
  <c r="BIO2" i="3"/>
  <c r="BIP2" i="3"/>
  <c r="BIQ2" i="3"/>
  <c r="BIR2" i="3"/>
  <c r="BIS2" i="3"/>
  <c r="BIT2" i="3"/>
  <c r="BIU2" i="3"/>
  <c r="BIV2" i="3"/>
  <c r="BIW2" i="3"/>
  <c r="BIX2" i="3"/>
  <c r="BIY2" i="3"/>
  <c r="BIZ2" i="3"/>
  <c r="BJA2" i="3"/>
  <c r="BJB2" i="3"/>
  <c r="BJC2" i="3"/>
  <c r="BJD2" i="3"/>
  <c r="BJE2" i="3"/>
  <c r="BJF2" i="3"/>
  <c r="BJG2" i="3"/>
  <c r="BJH2" i="3"/>
  <c r="BJI2" i="3"/>
  <c r="BJJ2" i="3"/>
  <c r="BJK2" i="3"/>
  <c r="BJL2" i="3"/>
  <c r="BJM2" i="3"/>
  <c r="BJN2" i="3"/>
  <c r="BJO2" i="3"/>
  <c r="BJP2" i="3"/>
  <c r="BJQ2" i="3"/>
  <c r="BJR2" i="3"/>
  <c r="BJS2" i="3"/>
  <c r="BJT2" i="3"/>
  <c r="BJU2" i="3"/>
  <c r="BJV2" i="3"/>
  <c r="BJW2" i="3"/>
  <c r="BJX2" i="3"/>
  <c r="BJY2" i="3"/>
  <c r="BJZ2" i="3"/>
  <c r="BKA2" i="3"/>
  <c r="BKB2" i="3"/>
  <c r="BKC2" i="3"/>
  <c r="BKD2" i="3"/>
  <c r="BKE2" i="3"/>
  <c r="BKF2" i="3"/>
  <c r="BKG2" i="3"/>
  <c r="BKH2" i="3"/>
  <c r="BKI2" i="3"/>
  <c r="BKJ2" i="3"/>
  <c r="BKK2" i="3"/>
  <c r="BKL2" i="3"/>
  <c r="BKM2" i="3"/>
  <c r="BKN2" i="3"/>
  <c r="BKO2" i="3"/>
  <c r="BKP2" i="3"/>
  <c r="BKQ2" i="3"/>
  <c r="BKR2" i="3"/>
  <c r="BKS2" i="3"/>
  <c r="BKT2" i="3"/>
  <c r="BKU2" i="3"/>
  <c r="BKV2" i="3"/>
  <c r="BKW2" i="3"/>
  <c r="BKX2" i="3"/>
  <c r="BKY2" i="3"/>
  <c r="BKZ2" i="3"/>
  <c r="BLA2" i="3"/>
  <c r="BLB2" i="3"/>
  <c r="BLC2" i="3"/>
  <c r="BLD2" i="3"/>
  <c r="BLE2" i="3"/>
  <c r="BLF2" i="3"/>
  <c r="BLG2" i="3"/>
  <c r="BLH2" i="3"/>
  <c r="BLI2" i="3"/>
  <c r="BLJ2" i="3"/>
  <c r="BLK2" i="3"/>
  <c r="BLL2" i="3"/>
  <c r="BLM2" i="3"/>
  <c r="BLN2" i="3"/>
  <c r="BLO2" i="3"/>
  <c r="BLP2" i="3"/>
  <c r="BLQ2" i="3"/>
  <c r="BLR2" i="3"/>
  <c r="BLS2" i="3"/>
  <c r="BLT2" i="3"/>
  <c r="BLU2" i="3"/>
  <c r="BLV2" i="3"/>
  <c r="BLW2" i="3"/>
  <c r="BLX2" i="3"/>
  <c r="BLY2" i="3"/>
  <c r="BLZ2" i="3"/>
  <c r="BMA2" i="3"/>
  <c r="BMB2" i="3"/>
  <c r="BMC2" i="3"/>
  <c r="BMD2" i="3"/>
  <c r="BME2" i="3"/>
  <c r="BMF2" i="3"/>
  <c r="BMG2" i="3"/>
  <c r="BMH2" i="3"/>
  <c r="BMI2" i="3"/>
  <c r="BMJ2" i="3"/>
  <c r="BMK2" i="3"/>
  <c r="BML2" i="3"/>
  <c r="BMM2" i="3"/>
  <c r="BMN2" i="3"/>
  <c r="BMO2" i="3"/>
  <c r="BMP2" i="3"/>
  <c r="BMQ2" i="3"/>
  <c r="BMR2" i="3"/>
  <c r="BMS2" i="3"/>
  <c r="BMT2" i="3"/>
  <c r="BMU2" i="3"/>
  <c r="BMV2" i="3"/>
  <c r="BMW2" i="3"/>
  <c r="BMX2" i="3"/>
  <c r="BMY2" i="3"/>
  <c r="BMZ2" i="3"/>
  <c r="BNA2" i="3"/>
  <c r="BNB2" i="3"/>
  <c r="BNC2" i="3"/>
  <c r="BND2" i="3"/>
  <c r="BNE2" i="3"/>
  <c r="BNF2" i="3"/>
  <c r="BNG2" i="3"/>
  <c r="BNH2" i="3"/>
  <c r="BNI2" i="3"/>
  <c r="BNJ2" i="3"/>
  <c r="BNK2" i="3"/>
  <c r="BNL2" i="3"/>
  <c r="BNM2" i="3"/>
  <c r="BNN2" i="3"/>
  <c r="BNO2" i="3"/>
  <c r="BNP2" i="3"/>
  <c r="BNQ2" i="3"/>
  <c r="BNR2" i="3"/>
  <c r="BNS2" i="3"/>
  <c r="BNT2" i="3"/>
  <c r="BNU2" i="3"/>
  <c r="BNV2" i="3"/>
  <c r="BNW2" i="3"/>
  <c r="BNX2" i="3"/>
  <c r="BNY2" i="3"/>
  <c r="BNZ2" i="3"/>
  <c r="BOA2" i="3"/>
  <c r="BOB2" i="3"/>
  <c r="BOC2" i="3"/>
  <c r="BOD2" i="3"/>
  <c r="BOE2" i="3"/>
  <c r="BOF2" i="3"/>
  <c r="BOG2" i="3"/>
  <c r="BOH2" i="3"/>
  <c r="BOI2" i="3"/>
  <c r="BOJ2" i="3"/>
  <c r="BOK2" i="3"/>
  <c r="BOL2" i="3"/>
  <c r="BOM2" i="3"/>
  <c r="BON2" i="3"/>
  <c r="BOO2" i="3"/>
  <c r="BOP2" i="3"/>
  <c r="BOQ2" i="3"/>
  <c r="BOR2" i="3"/>
  <c r="BOS2" i="3"/>
  <c r="BOT2" i="3"/>
  <c r="BOU2" i="3"/>
  <c r="BOV2" i="3"/>
  <c r="BOW2" i="3"/>
  <c r="BOX2" i="3"/>
  <c r="BOY2" i="3"/>
  <c r="BOZ2" i="3"/>
  <c r="BPA2" i="3"/>
  <c r="BPB2" i="3"/>
  <c r="BPC2" i="3"/>
  <c r="BPD2" i="3"/>
  <c r="BPE2" i="3"/>
  <c r="BPF2" i="3"/>
  <c r="BPG2" i="3"/>
  <c r="BPH2" i="3"/>
  <c r="BPI2" i="3"/>
  <c r="BPJ2" i="3"/>
  <c r="BPK2" i="3"/>
  <c r="BPL2" i="3"/>
  <c r="BPM2" i="3"/>
  <c r="BPN2" i="3"/>
  <c r="BPO2" i="3"/>
  <c r="BPP2" i="3"/>
  <c r="BPQ2" i="3"/>
  <c r="BPR2" i="3"/>
  <c r="BPS2" i="3"/>
  <c r="BPT2" i="3"/>
  <c r="BPU2" i="3"/>
  <c r="BPV2" i="3"/>
  <c r="BPW2" i="3"/>
  <c r="BPX2" i="3"/>
  <c r="BPY2" i="3"/>
  <c r="BPZ2" i="3"/>
  <c r="BQA2" i="3"/>
  <c r="BQB2" i="3"/>
  <c r="BQC2" i="3"/>
  <c r="BQD2" i="3"/>
  <c r="BQE2" i="3"/>
  <c r="BQF2" i="3"/>
  <c r="BQG2" i="3"/>
  <c r="BQH2" i="3"/>
  <c r="BQI2" i="3"/>
  <c r="BQJ2" i="3"/>
  <c r="BQK2" i="3"/>
  <c r="BQL2" i="3"/>
  <c r="BQM2" i="3"/>
  <c r="BQN2" i="3"/>
  <c r="BQO2" i="3"/>
  <c r="BQP2" i="3"/>
  <c r="BQQ2" i="3"/>
  <c r="BQR2" i="3"/>
  <c r="BQS2" i="3"/>
  <c r="BQT2" i="3"/>
  <c r="BQU2" i="3"/>
  <c r="BQV2" i="3"/>
  <c r="BQW2" i="3"/>
  <c r="BQX2" i="3"/>
  <c r="BQY2" i="3"/>
  <c r="BQZ2" i="3"/>
  <c r="BRA2" i="3"/>
  <c r="BRB2" i="3"/>
  <c r="BRC2" i="3"/>
  <c r="BRD2" i="3"/>
  <c r="BRE2" i="3"/>
  <c r="BRF2" i="3"/>
  <c r="BRG2" i="3"/>
  <c r="BRH2" i="3"/>
  <c r="BRI2" i="3"/>
  <c r="BRJ2" i="3"/>
  <c r="BRK2" i="3"/>
  <c r="BRL2" i="3"/>
  <c r="BRM2" i="3"/>
  <c r="BRN2" i="3"/>
  <c r="BRO2" i="3"/>
  <c r="BRP2" i="3"/>
  <c r="BRQ2" i="3"/>
  <c r="BRR2" i="3"/>
  <c r="BRS2" i="3"/>
  <c r="BRT2" i="3"/>
  <c r="BRU2" i="3"/>
  <c r="BRV2" i="3"/>
  <c r="BRW2" i="3"/>
  <c r="BRX2" i="3"/>
  <c r="BRY2" i="3"/>
  <c r="BRZ2" i="3"/>
  <c r="BSA2" i="3"/>
  <c r="BSB2" i="3"/>
  <c r="BSC2" i="3"/>
  <c r="BSD2" i="3"/>
  <c r="BSE2" i="3"/>
  <c r="BSF2" i="3"/>
  <c r="BSG2" i="3"/>
  <c r="BSH2" i="3"/>
  <c r="BSI2" i="3"/>
  <c r="BSJ2" i="3"/>
  <c r="BSK2" i="3"/>
  <c r="BSL2" i="3"/>
  <c r="BSM2" i="3"/>
  <c r="BSN2" i="3"/>
  <c r="BSO2" i="3"/>
  <c r="BSP2" i="3"/>
  <c r="BSQ2" i="3"/>
  <c r="BSR2" i="3"/>
  <c r="BSS2" i="3"/>
  <c r="BST2" i="3"/>
  <c r="BSU2" i="3"/>
  <c r="BSV2" i="3"/>
  <c r="BSW2" i="3"/>
  <c r="BSX2" i="3"/>
  <c r="BSY2" i="3"/>
  <c r="BSZ2" i="3"/>
  <c r="BTA2" i="3"/>
  <c r="BTB2" i="3"/>
  <c r="BTC2" i="3"/>
  <c r="BTD2" i="3"/>
  <c r="BTE2" i="3"/>
  <c r="BTF2" i="3"/>
  <c r="BTG2" i="3"/>
  <c r="BTH2" i="3"/>
  <c r="BTI2" i="3"/>
  <c r="BTJ2" i="3"/>
  <c r="BTK2" i="3"/>
  <c r="BTL2" i="3"/>
  <c r="BTM2" i="3"/>
  <c r="BTN2" i="3"/>
  <c r="BTO2" i="3"/>
  <c r="BTP2" i="3"/>
  <c r="BTQ2" i="3"/>
  <c r="BTR2" i="3"/>
  <c r="BTS2" i="3"/>
  <c r="BTT2" i="3"/>
  <c r="BTU2" i="3"/>
  <c r="BTV2" i="3"/>
  <c r="BTW2" i="3"/>
  <c r="BTX2" i="3"/>
  <c r="BTY2" i="3"/>
  <c r="BTZ2" i="3"/>
  <c r="BUA2" i="3"/>
  <c r="BUB2" i="3"/>
  <c r="BUC2" i="3"/>
  <c r="BUD2" i="3"/>
  <c r="BUE2" i="3"/>
  <c r="BUF2" i="3"/>
  <c r="BUG2" i="3"/>
  <c r="BUH2" i="3"/>
  <c r="BUI2" i="3"/>
  <c r="BUJ2" i="3"/>
  <c r="BUK2" i="3"/>
  <c r="BUL2" i="3"/>
  <c r="BUM2" i="3"/>
  <c r="BUN2" i="3"/>
  <c r="BUO2" i="3"/>
  <c r="BUP2" i="3"/>
  <c r="BUQ2" i="3"/>
  <c r="BUR2" i="3"/>
  <c r="BUS2" i="3"/>
  <c r="BUT2" i="3"/>
  <c r="BUU2" i="3"/>
  <c r="BUV2" i="3"/>
  <c r="BUW2" i="3"/>
  <c r="BUX2" i="3"/>
  <c r="BUY2" i="3"/>
  <c r="BUZ2" i="3"/>
  <c r="BVA2" i="3"/>
  <c r="BVB2" i="3"/>
  <c r="BVC2" i="3"/>
  <c r="BVD2" i="3"/>
  <c r="BVE2" i="3"/>
  <c r="BVF2" i="3"/>
  <c r="BVG2" i="3"/>
  <c r="BVH2" i="3"/>
  <c r="BVI2" i="3"/>
  <c r="BVJ2" i="3"/>
  <c r="BVK2" i="3"/>
  <c r="BVL2" i="3"/>
  <c r="BVM2" i="3"/>
  <c r="BVN2" i="3"/>
  <c r="BVO2" i="3"/>
  <c r="BVP2" i="3"/>
  <c r="BVQ2" i="3"/>
  <c r="BVR2" i="3"/>
  <c r="BVS2" i="3"/>
  <c r="BVT2" i="3"/>
  <c r="BVU2" i="3"/>
  <c r="BVV2" i="3"/>
  <c r="BVW2" i="3"/>
  <c r="BVX2" i="3"/>
  <c r="BVY2" i="3"/>
  <c r="BVZ2" i="3"/>
  <c r="BWA2" i="3"/>
  <c r="BWB2" i="3"/>
  <c r="BWC2" i="3"/>
  <c r="BWD2" i="3"/>
  <c r="BWE2" i="3"/>
  <c r="BWF2" i="3"/>
  <c r="BWG2" i="3"/>
  <c r="BWH2" i="3"/>
  <c r="BWI2" i="3"/>
  <c r="BWJ2" i="3"/>
  <c r="BWK2" i="3"/>
  <c r="BWL2" i="3"/>
  <c r="BWM2" i="3"/>
  <c r="BWN2" i="3"/>
  <c r="BWO2" i="3"/>
  <c r="BWP2" i="3"/>
  <c r="BWQ2" i="3"/>
  <c r="BWR2" i="3"/>
  <c r="BWS2" i="3"/>
  <c r="BWT2" i="3"/>
  <c r="BWU2" i="3"/>
  <c r="BWV2" i="3"/>
  <c r="BWW2" i="3"/>
  <c r="BWX2" i="3"/>
  <c r="BWY2" i="3"/>
  <c r="BWZ2" i="3"/>
  <c r="BXA2" i="3"/>
  <c r="BXB2" i="3"/>
  <c r="BXC2" i="3"/>
  <c r="BXD2" i="3"/>
  <c r="BXE2" i="3"/>
  <c r="BXF2" i="3"/>
  <c r="BXG2" i="3"/>
  <c r="BXH2" i="3"/>
  <c r="BXI2" i="3"/>
  <c r="BXJ2" i="3"/>
  <c r="BXK2" i="3"/>
  <c r="BXL2" i="3"/>
  <c r="BXM2" i="3"/>
  <c r="BXN2" i="3"/>
  <c r="BXO2" i="3"/>
  <c r="BXP2" i="3"/>
  <c r="BXQ2" i="3"/>
  <c r="BXR2" i="3"/>
  <c r="BXS2" i="3"/>
  <c r="BXT2" i="3"/>
  <c r="BXU2" i="3"/>
  <c r="BXV2" i="3"/>
  <c r="BXW2" i="3"/>
  <c r="BXX2" i="3"/>
  <c r="BXY2" i="3"/>
  <c r="BXZ2" i="3"/>
  <c r="BYA2" i="3"/>
  <c r="BYB2" i="3"/>
  <c r="BYC2" i="3"/>
  <c r="BYD2" i="3"/>
  <c r="BYE2" i="3"/>
  <c r="BYF2" i="3"/>
  <c r="BYG2" i="3"/>
  <c r="BYH2" i="3"/>
  <c r="BYI2" i="3"/>
  <c r="BYJ2" i="3"/>
  <c r="BYK2" i="3"/>
  <c r="BYL2" i="3"/>
  <c r="BYM2" i="3"/>
  <c r="BYN2" i="3"/>
  <c r="BYO2" i="3"/>
  <c r="BYP2" i="3"/>
  <c r="BYQ2" i="3"/>
  <c r="BYR2" i="3"/>
  <c r="BYS2" i="3"/>
  <c r="BYT2" i="3"/>
  <c r="BYU2" i="3"/>
  <c r="BYV2" i="3"/>
  <c r="BYW2" i="3"/>
  <c r="BYX2" i="3"/>
  <c r="BYY2" i="3"/>
  <c r="BYZ2" i="3"/>
  <c r="BZA2" i="3"/>
  <c r="BZB2" i="3"/>
  <c r="BZC2" i="3"/>
  <c r="BZD2" i="3"/>
  <c r="BZE2" i="3"/>
  <c r="BZF2" i="3"/>
  <c r="BZG2" i="3"/>
  <c r="BZH2" i="3"/>
  <c r="BZI2" i="3"/>
  <c r="BZJ2" i="3"/>
  <c r="BZK2" i="3"/>
  <c r="BZL2" i="3"/>
  <c r="BZM2" i="3"/>
  <c r="BZN2" i="3"/>
  <c r="BZO2" i="3"/>
  <c r="BZP2" i="3"/>
  <c r="BZQ2" i="3"/>
  <c r="BZR2" i="3"/>
  <c r="BZS2" i="3"/>
  <c r="BZT2" i="3"/>
  <c r="BZU2" i="3"/>
  <c r="BZV2" i="3"/>
  <c r="BZW2" i="3"/>
  <c r="BZX2" i="3"/>
  <c r="BZY2" i="3"/>
  <c r="BZZ2" i="3"/>
  <c r="CAA2" i="3"/>
  <c r="CAB2" i="3"/>
  <c r="CAC2" i="3"/>
  <c r="CAD2" i="3"/>
  <c r="CAE2" i="3"/>
  <c r="CAF2" i="3"/>
  <c r="CAG2" i="3"/>
  <c r="CAH2" i="3"/>
  <c r="CAI2" i="3"/>
  <c r="CAJ2" i="3"/>
  <c r="CAK2" i="3"/>
  <c r="CAL2" i="3"/>
  <c r="CAM2" i="3"/>
  <c r="CAN2" i="3"/>
  <c r="CAO2" i="3"/>
  <c r="CAP2" i="3"/>
  <c r="CAQ2" i="3"/>
  <c r="CAR2" i="3"/>
  <c r="CAS2" i="3"/>
  <c r="CAT2" i="3"/>
  <c r="CAU2" i="3"/>
  <c r="CAV2" i="3"/>
  <c r="CAW2" i="3"/>
  <c r="CAX2" i="3"/>
  <c r="CAY2" i="3"/>
  <c r="CAZ2" i="3"/>
  <c r="CBA2" i="3"/>
  <c r="CBB2" i="3"/>
  <c r="CBC2" i="3"/>
  <c r="CBD2" i="3"/>
  <c r="CBE2" i="3"/>
  <c r="CBF2" i="3"/>
  <c r="CBG2" i="3"/>
  <c r="CBH2" i="3"/>
  <c r="CBI2" i="3"/>
  <c r="CBJ2" i="3"/>
  <c r="CBK2" i="3"/>
  <c r="CBL2" i="3"/>
  <c r="CBM2" i="3"/>
  <c r="CBN2" i="3"/>
  <c r="CBO2" i="3"/>
  <c r="CBP2" i="3"/>
  <c r="CBQ2" i="3"/>
  <c r="CBR2" i="3"/>
  <c r="CBS2" i="3"/>
  <c r="CBT2" i="3"/>
  <c r="CBU2" i="3"/>
  <c r="CBV2" i="3"/>
  <c r="CBW2" i="3"/>
  <c r="CBX2" i="3"/>
  <c r="CBY2" i="3"/>
  <c r="CBZ2" i="3"/>
  <c r="CCA2" i="3"/>
  <c r="CCB2" i="3"/>
  <c r="CCC2" i="3"/>
  <c r="CCD2" i="3"/>
  <c r="CCE2" i="3"/>
  <c r="CCF2" i="3"/>
  <c r="CCG2" i="3"/>
  <c r="CCH2" i="3"/>
  <c r="CCI2" i="3"/>
  <c r="CCJ2" i="3"/>
  <c r="CCK2" i="3"/>
  <c r="CCL2" i="3"/>
  <c r="CCM2" i="3"/>
  <c r="CCN2" i="3"/>
  <c r="CCO2" i="3"/>
  <c r="CCP2" i="3"/>
  <c r="CCQ2" i="3"/>
  <c r="CCR2" i="3"/>
  <c r="CCS2" i="3"/>
  <c r="CCT2" i="3"/>
  <c r="CCU2" i="3"/>
  <c r="CCV2" i="3"/>
  <c r="CCW2" i="3"/>
  <c r="CCX2" i="3"/>
  <c r="CCY2" i="3"/>
  <c r="CCZ2" i="3"/>
  <c r="CDA2" i="3"/>
  <c r="CDB2" i="3"/>
  <c r="CDC2" i="3"/>
  <c r="CDD2" i="3"/>
  <c r="CDE2" i="3"/>
  <c r="CDF2" i="3"/>
  <c r="CDG2" i="3"/>
  <c r="CDH2" i="3"/>
  <c r="CDI2" i="3"/>
  <c r="CDJ2" i="3"/>
  <c r="CDK2" i="3"/>
  <c r="CDL2" i="3"/>
  <c r="CDM2" i="3"/>
  <c r="CDN2" i="3"/>
  <c r="CDO2" i="3"/>
  <c r="CDP2" i="3"/>
  <c r="CDQ2" i="3"/>
  <c r="CDR2" i="3"/>
  <c r="CDS2" i="3"/>
  <c r="CDT2" i="3"/>
  <c r="CDU2" i="3"/>
  <c r="CDV2" i="3"/>
  <c r="CDW2" i="3"/>
  <c r="CDX2" i="3"/>
  <c r="CDY2" i="3"/>
  <c r="CDZ2" i="3"/>
  <c r="CEA2" i="3"/>
  <c r="CEB2" i="3"/>
  <c r="CEC2" i="3"/>
  <c r="CED2" i="3"/>
  <c r="CEE2" i="3"/>
  <c r="CEF2" i="3"/>
  <c r="CEG2" i="3"/>
  <c r="CEH2" i="3"/>
  <c r="CEI2" i="3"/>
  <c r="CEJ2" i="3"/>
  <c r="CEK2" i="3"/>
  <c r="CEL2" i="3"/>
  <c r="CEM2" i="3"/>
  <c r="CEN2" i="3"/>
  <c r="CEO2" i="3"/>
  <c r="CEP2" i="3"/>
  <c r="CEQ2" i="3"/>
  <c r="CER2" i="3"/>
  <c r="CES2" i="3"/>
  <c r="CET2" i="3"/>
  <c r="CEU2" i="3"/>
  <c r="CEV2" i="3"/>
  <c r="CEW2" i="3"/>
  <c r="CEX2" i="3"/>
  <c r="CEY2" i="3"/>
  <c r="CEZ2" i="3"/>
  <c r="CFA2" i="3"/>
  <c r="CFB2" i="3"/>
  <c r="CFC2" i="3"/>
  <c r="CFD2" i="3"/>
  <c r="CFE2" i="3"/>
  <c r="CFF2" i="3"/>
  <c r="CFG2" i="3"/>
  <c r="CFH2" i="3"/>
  <c r="CFI2" i="3"/>
  <c r="CFJ2" i="3"/>
  <c r="CFK2" i="3"/>
  <c r="CFL2" i="3"/>
  <c r="CFM2" i="3"/>
  <c r="CFN2" i="3"/>
  <c r="CFO2" i="3"/>
  <c r="CFP2" i="3"/>
  <c r="CFQ2" i="3"/>
  <c r="CFR2" i="3"/>
  <c r="CFS2" i="3"/>
  <c r="CFT2" i="3"/>
  <c r="CFU2" i="3"/>
  <c r="CFV2" i="3"/>
  <c r="CFW2" i="3"/>
  <c r="CFX2" i="3"/>
  <c r="CFY2" i="3"/>
  <c r="CFZ2" i="3"/>
  <c r="CGA2" i="3"/>
  <c r="CGB2" i="3"/>
  <c r="CGC2" i="3"/>
  <c r="CGD2" i="3"/>
  <c r="CGE2" i="3"/>
  <c r="CGF2" i="3"/>
  <c r="CGG2" i="3"/>
  <c r="CGH2" i="3"/>
  <c r="CGI2" i="3"/>
  <c r="CGJ2" i="3"/>
  <c r="CGK2" i="3"/>
  <c r="CGL2" i="3"/>
  <c r="CGM2" i="3"/>
  <c r="CGN2" i="3"/>
  <c r="CGO2" i="3"/>
  <c r="CGP2" i="3"/>
  <c r="CGQ2" i="3"/>
  <c r="CGR2" i="3"/>
  <c r="CGS2" i="3"/>
  <c r="CGT2" i="3"/>
  <c r="CGU2" i="3"/>
  <c r="CGV2" i="3"/>
  <c r="CGW2" i="3"/>
  <c r="CGX2" i="3"/>
  <c r="CGY2" i="3"/>
  <c r="CGZ2" i="3"/>
  <c r="CHA2" i="3"/>
  <c r="CHB2" i="3"/>
  <c r="CHC2" i="3"/>
  <c r="CHD2" i="3"/>
  <c r="CHE2" i="3"/>
  <c r="CHF2" i="3"/>
  <c r="CHG2" i="3"/>
  <c r="CHH2" i="3"/>
  <c r="CHI2" i="3"/>
  <c r="CHJ2" i="3"/>
  <c r="CHK2" i="3"/>
  <c r="CHL2" i="3"/>
  <c r="CHM2" i="3"/>
  <c r="CHN2" i="3"/>
  <c r="CHO2" i="3"/>
  <c r="CHP2" i="3"/>
  <c r="CHQ2" i="3"/>
  <c r="CHR2" i="3"/>
  <c r="CHS2" i="3"/>
  <c r="CHT2" i="3"/>
  <c r="CHU2" i="3"/>
  <c r="CHV2" i="3"/>
  <c r="CHW2" i="3"/>
  <c r="CHX2" i="3"/>
  <c r="CHY2" i="3"/>
  <c r="CHZ2" i="3"/>
  <c r="CIA2" i="3"/>
  <c r="CIB2" i="3"/>
  <c r="CIC2" i="3"/>
  <c r="CID2" i="3"/>
  <c r="CIE2" i="3"/>
  <c r="CIF2" i="3"/>
  <c r="CIG2" i="3"/>
  <c r="CIH2" i="3"/>
  <c r="CII2" i="3"/>
  <c r="CIJ2" i="3"/>
  <c r="CIK2" i="3"/>
  <c r="CIL2" i="3"/>
  <c r="CIM2" i="3"/>
  <c r="CIN2" i="3"/>
  <c r="CIO2" i="3"/>
  <c r="CIP2" i="3"/>
  <c r="CIQ2" i="3"/>
  <c r="CIR2" i="3"/>
  <c r="CIS2" i="3"/>
  <c r="CIT2" i="3"/>
  <c r="CIU2" i="3"/>
  <c r="CIV2" i="3"/>
  <c r="CIW2" i="3"/>
  <c r="CIX2" i="3"/>
  <c r="CIY2" i="3"/>
  <c r="CIZ2" i="3"/>
  <c r="CJA2" i="3"/>
  <c r="CJB2" i="3"/>
  <c r="CJC2" i="3"/>
  <c r="CJD2" i="3"/>
  <c r="CJE2" i="3"/>
  <c r="CJF2" i="3"/>
  <c r="CJG2" i="3"/>
  <c r="CJH2" i="3"/>
  <c r="CJI2" i="3"/>
  <c r="CJJ2" i="3"/>
  <c r="CJK2" i="3"/>
  <c r="CJL2" i="3"/>
  <c r="CJM2" i="3"/>
  <c r="CJN2" i="3"/>
  <c r="CJO2" i="3"/>
  <c r="CJP2" i="3"/>
  <c r="CJQ2" i="3"/>
  <c r="CJR2" i="3"/>
  <c r="CJS2" i="3"/>
  <c r="CJT2" i="3"/>
  <c r="CJU2" i="3"/>
  <c r="CJV2" i="3"/>
  <c r="CJW2" i="3"/>
  <c r="CJX2" i="3"/>
  <c r="CJY2" i="3"/>
  <c r="CJZ2" i="3"/>
  <c r="CKA2" i="3"/>
  <c r="CKB2" i="3"/>
  <c r="CKC2" i="3"/>
  <c r="CKD2" i="3"/>
  <c r="CKE2" i="3"/>
  <c r="CKF2" i="3"/>
  <c r="CKG2" i="3"/>
  <c r="CKH2" i="3"/>
  <c r="CKI2" i="3"/>
  <c r="CKJ2" i="3"/>
  <c r="CKK2" i="3"/>
  <c r="CKL2" i="3"/>
  <c r="CKM2" i="3"/>
  <c r="CKN2" i="3"/>
  <c r="CKO2" i="3"/>
  <c r="CKP2" i="3"/>
  <c r="CKQ2" i="3"/>
  <c r="CKR2" i="3"/>
  <c r="CKS2" i="3"/>
  <c r="CKT2" i="3"/>
  <c r="CKU2" i="3"/>
  <c r="CKV2" i="3"/>
  <c r="CKW2" i="3"/>
  <c r="CKX2" i="3"/>
  <c r="CKY2" i="3"/>
  <c r="CKZ2" i="3"/>
  <c r="CLA2" i="3"/>
  <c r="CLB2" i="3"/>
  <c r="CLC2" i="3"/>
  <c r="CLD2" i="3"/>
  <c r="CLE2" i="3"/>
  <c r="CLF2" i="3"/>
  <c r="CLG2" i="3"/>
  <c r="CLH2" i="3"/>
  <c r="CLI2" i="3"/>
  <c r="CLJ2" i="3"/>
  <c r="CLK2" i="3"/>
  <c r="CLL2" i="3"/>
  <c r="CLM2" i="3"/>
  <c r="CLN2" i="3"/>
  <c r="CLO2" i="3"/>
  <c r="CLP2" i="3"/>
  <c r="CLQ2" i="3"/>
  <c r="CLR2" i="3"/>
  <c r="CLS2" i="3"/>
  <c r="CLT2" i="3"/>
  <c r="CLU2" i="3"/>
  <c r="CLV2" i="3"/>
  <c r="CLW2" i="3"/>
  <c r="CLX2" i="3"/>
  <c r="CLY2" i="3"/>
  <c r="CLZ2" i="3"/>
  <c r="CMA2" i="3"/>
  <c r="CMB2" i="3"/>
  <c r="CMC2" i="3"/>
  <c r="CMD2" i="3"/>
  <c r="CME2" i="3"/>
  <c r="CMF2" i="3"/>
  <c r="CMG2" i="3"/>
  <c r="CMH2" i="3"/>
  <c r="CMI2" i="3"/>
  <c r="CMJ2" i="3"/>
  <c r="CMK2" i="3"/>
  <c r="CML2" i="3"/>
  <c r="CMM2" i="3"/>
  <c r="CMN2" i="3"/>
  <c r="CMO2" i="3"/>
  <c r="CMP2" i="3"/>
  <c r="CMQ2" i="3"/>
  <c r="CMR2" i="3"/>
  <c r="CMS2" i="3"/>
  <c r="CMT2" i="3"/>
  <c r="CMU2" i="3"/>
  <c r="CMV2" i="3"/>
  <c r="CMW2" i="3"/>
  <c r="CMX2" i="3"/>
  <c r="CMY2" i="3"/>
  <c r="CMZ2" i="3"/>
  <c r="CNA2" i="3"/>
  <c r="CNB2" i="3"/>
  <c r="CNC2" i="3"/>
  <c r="CND2" i="3"/>
  <c r="CNE2" i="3"/>
  <c r="CNF2" i="3"/>
  <c r="CNG2" i="3"/>
  <c r="CNH2" i="3"/>
  <c r="CNI2" i="3"/>
  <c r="CNJ2" i="3"/>
  <c r="CNK2" i="3"/>
  <c r="CNL2" i="3"/>
  <c r="CNM2" i="3"/>
  <c r="CNN2" i="3"/>
  <c r="CNO2" i="3"/>
  <c r="CNP2" i="3"/>
  <c r="CNQ2" i="3"/>
  <c r="CNR2" i="3"/>
  <c r="CNS2" i="3"/>
  <c r="CNT2" i="3"/>
  <c r="CNU2" i="3"/>
  <c r="CNV2" i="3"/>
  <c r="CNW2" i="3"/>
  <c r="CNX2" i="3"/>
  <c r="CNY2" i="3"/>
  <c r="CNZ2" i="3"/>
  <c r="COA2" i="3"/>
  <c r="COB2" i="3"/>
  <c r="COC2" i="3"/>
  <c r="COD2" i="3"/>
  <c r="COE2" i="3"/>
  <c r="COF2" i="3"/>
  <c r="COG2" i="3"/>
  <c r="COH2" i="3"/>
  <c r="COI2" i="3"/>
  <c r="COJ2" i="3"/>
  <c r="COK2" i="3"/>
  <c r="COL2" i="3"/>
  <c r="COM2" i="3"/>
  <c r="CON2" i="3"/>
  <c r="COO2" i="3"/>
  <c r="COP2" i="3"/>
  <c r="COQ2" i="3"/>
  <c r="COR2" i="3"/>
  <c r="COS2" i="3"/>
  <c r="COT2" i="3"/>
  <c r="COU2" i="3"/>
  <c r="COV2" i="3"/>
  <c r="COW2" i="3"/>
  <c r="COX2" i="3"/>
  <c r="COY2" i="3"/>
  <c r="COZ2" i="3"/>
  <c r="CPA2" i="3"/>
  <c r="CPB2" i="3"/>
  <c r="CPC2" i="3"/>
  <c r="CPD2" i="3"/>
  <c r="CPE2" i="3"/>
  <c r="CPF2" i="3"/>
  <c r="CPG2" i="3"/>
  <c r="CPH2" i="3"/>
  <c r="CPI2" i="3"/>
  <c r="CPJ2" i="3"/>
  <c r="CPK2" i="3"/>
  <c r="CPL2" i="3"/>
  <c r="CPM2" i="3"/>
  <c r="CPN2" i="3"/>
  <c r="CPO2" i="3"/>
  <c r="CPP2" i="3"/>
  <c r="CPQ2" i="3"/>
  <c r="CPR2" i="3"/>
  <c r="CPS2" i="3"/>
  <c r="CPT2" i="3"/>
  <c r="CPU2" i="3"/>
  <c r="CPV2" i="3"/>
  <c r="CPW2" i="3"/>
  <c r="CPX2" i="3"/>
  <c r="CPY2" i="3"/>
  <c r="CPZ2" i="3"/>
  <c r="CQA2" i="3"/>
  <c r="CQB2" i="3"/>
  <c r="CQC2" i="3"/>
  <c r="CQD2" i="3"/>
  <c r="CQE2" i="3"/>
  <c r="CQF2" i="3"/>
  <c r="CQG2" i="3"/>
  <c r="CQH2" i="3"/>
  <c r="CQI2" i="3"/>
  <c r="CQJ2" i="3"/>
  <c r="CQK2" i="3"/>
  <c r="CQL2" i="3"/>
  <c r="CQM2" i="3"/>
  <c r="CQN2" i="3"/>
  <c r="CQO2" i="3"/>
  <c r="CQP2" i="3"/>
  <c r="CQQ2" i="3"/>
  <c r="CQR2" i="3"/>
  <c r="CQS2" i="3"/>
  <c r="CQT2" i="3"/>
  <c r="CQU2" i="3"/>
  <c r="CQV2" i="3"/>
  <c r="CQW2" i="3"/>
  <c r="CQX2" i="3"/>
  <c r="CQY2" i="3"/>
  <c r="CQZ2" i="3"/>
  <c r="CRA2" i="3"/>
  <c r="CRB2" i="3"/>
  <c r="CRC2" i="3"/>
  <c r="CRD2" i="3"/>
  <c r="CRE2" i="3"/>
  <c r="CRF2" i="3"/>
  <c r="CRG2" i="3"/>
  <c r="CRH2" i="3"/>
  <c r="CRI2" i="3"/>
  <c r="CRJ2" i="3"/>
  <c r="CRK2" i="3"/>
  <c r="CRL2" i="3"/>
  <c r="CRM2" i="3"/>
  <c r="CRN2" i="3"/>
  <c r="CRO2" i="3"/>
  <c r="CRP2" i="3"/>
  <c r="CRQ2" i="3"/>
  <c r="CRR2" i="3"/>
  <c r="CRS2" i="3"/>
  <c r="CRT2" i="3"/>
  <c r="CRU2" i="3"/>
  <c r="CRV2" i="3"/>
  <c r="CRW2" i="3"/>
  <c r="CRX2" i="3"/>
  <c r="CRY2" i="3"/>
  <c r="CRZ2" i="3"/>
  <c r="CSA2" i="3"/>
  <c r="CSB2" i="3"/>
  <c r="CSC2" i="3"/>
  <c r="CSD2" i="3"/>
  <c r="CSE2" i="3"/>
  <c r="CSF2" i="3"/>
  <c r="CSG2" i="3"/>
  <c r="CSH2" i="3"/>
  <c r="CSI2" i="3"/>
  <c r="CSJ2" i="3"/>
  <c r="CSK2" i="3"/>
  <c r="CSL2" i="3"/>
  <c r="CSM2" i="3"/>
  <c r="CSN2" i="3"/>
  <c r="CSO2" i="3"/>
  <c r="CSP2" i="3"/>
  <c r="CSQ2" i="3"/>
  <c r="CSR2" i="3"/>
  <c r="CSS2" i="3"/>
  <c r="CST2" i="3"/>
  <c r="CSU2" i="3"/>
  <c r="CSV2" i="3"/>
  <c r="CSW2" i="3"/>
  <c r="CSX2" i="3"/>
  <c r="CSY2" i="3"/>
  <c r="CSZ2" i="3"/>
  <c r="CTA2" i="3"/>
  <c r="CTB2" i="3"/>
  <c r="CTC2" i="3"/>
  <c r="CTD2" i="3"/>
  <c r="CTE2" i="3"/>
  <c r="CTF2" i="3"/>
  <c r="CTG2" i="3"/>
  <c r="CTH2" i="3"/>
  <c r="CTI2" i="3"/>
  <c r="CTJ2" i="3"/>
  <c r="CTK2" i="3"/>
  <c r="CTL2" i="3"/>
  <c r="CTM2" i="3"/>
  <c r="CTN2" i="3"/>
  <c r="CTO2" i="3"/>
  <c r="CTP2" i="3"/>
  <c r="CTQ2" i="3"/>
  <c r="CTR2" i="3"/>
  <c r="CTS2" i="3"/>
  <c r="CTT2" i="3"/>
  <c r="CTU2" i="3"/>
  <c r="CTV2" i="3"/>
  <c r="CTW2" i="3"/>
  <c r="CTX2" i="3"/>
  <c r="CTY2" i="3"/>
  <c r="CTZ2" i="3"/>
  <c r="CUA2" i="3"/>
  <c r="CUB2" i="3"/>
  <c r="CUC2" i="3"/>
  <c r="CUD2" i="3"/>
  <c r="CUE2" i="3"/>
  <c r="CUF2" i="3"/>
  <c r="CUG2" i="3"/>
  <c r="CUH2" i="3"/>
  <c r="CUI2" i="3"/>
  <c r="CUJ2" i="3"/>
  <c r="CUK2" i="3"/>
  <c r="CUL2" i="3"/>
  <c r="CUM2" i="3"/>
  <c r="CUN2" i="3"/>
  <c r="CUO2" i="3"/>
  <c r="CUP2" i="3"/>
  <c r="CUQ2" i="3"/>
  <c r="CUR2" i="3"/>
  <c r="CUS2" i="3"/>
  <c r="CUT2" i="3"/>
  <c r="CUU2" i="3"/>
  <c r="CUV2" i="3"/>
  <c r="CUW2" i="3"/>
  <c r="CUX2" i="3"/>
  <c r="CUY2" i="3"/>
  <c r="CUZ2" i="3"/>
  <c r="CVA2" i="3"/>
  <c r="CVB2" i="3"/>
  <c r="CVC2" i="3"/>
  <c r="CVD2" i="3"/>
  <c r="CVE2" i="3"/>
  <c r="CVF2" i="3"/>
  <c r="CVG2" i="3"/>
  <c r="CVH2" i="3"/>
  <c r="CVI2" i="3"/>
  <c r="CVJ2" i="3"/>
  <c r="CVK2" i="3"/>
  <c r="CVL2" i="3"/>
  <c r="CVM2" i="3"/>
  <c r="CVN2" i="3"/>
  <c r="CVO2" i="3"/>
  <c r="CVP2" i="3"/>
  <c r="CVQ2" i="3"/>
  <c r="CVR2" i="3"/>
  <c r="CVS2" i="3"/>
  <c r="CVT2" i="3"/>
  <c r="CVU2" i="3"/>
  <c r="CVV2" i="3"/>
  <c r="CVW2" i="3"/>
  <c r="CVX2" i="3"/>
  <c r="CVY2" i="3"/>
  <c r="CVZ2" i="3"/>
  <c r="CWA2" i="3"/>
  <c r="CWB2" i="3"/>
  <c r="CWC2" i="3"/>
  <c r="CWD2" i="3"/>
  <c r="CWE2" i="3"/>
  <c r="CWF2" i="3"/>
  <c r="CWG2" i="3"/>
  <c r="CWH2" i="3"/>
  <c r="CWI2" i="3"/>
  <c r="CWJ2" i="3"/>
  <c r="CWK2" i="3"/>
  <c r="CWL2" i="3"/>
  <c r="CWM2" i="3"/>
  <c r="CWN2" i="3"/>
  <c r="CWO2" i="3"/>
  <c r="CWP2" i="3"/>
  <c r="CWQ2" i="3"/>
  <c r="CWR2" i="3"/>
  <c r="CWS2" i="3"/>
  <c r="CWT2" i="3"/>
  <c r="CWU2" i="3"/>
  <c r="CWV2" i="3"/>
  <c r="CWW2" i="3"/>
  <c r="CWX2" i="3"/>
  <c r="CWY2" i="3"/>
  <c r="CWZ2" i="3"/>
  <c r="CXA2" i="3"/>
  <c r="CXB2" i="3"/>
  <c r="CXC2" i="3"/>
  <c r="CXD2" i="3"/>
  <c r="CXE2" i="3"/>
  <c r="CXF2" i="3"/>
  <c r="CXG2" i="3"/>
  <c r="CXH2" i="3"/>
  <c r="CXI2" i="3"/>
  <c r="CXJ2" i="3"/>
  <c r="CXK2" i="3"/>
  <c r="CXL2" i="3"/>
  <c r="CXM2" i="3"/>
  <c r="CXN2" i="3"/>
  <c r="CXO2" i="3"/>
  <c r="CXP2" i="3"/>
  <c r="CXQ2" i="3"/>
  <c r="CXR2" i="3"/>
  <c r="CXS2" i="3"/>
  <c r="CXT2" i="3"/>
  <c r="CXU2" i="3"/>
  <c r="CXV2" i="3"/>
  <c r="CXW2" i="3"/>
  <c r="CXX2" i="3"/>
  <c r="CXY2" i="3"/>
  <c r="CXZ2" i="3"/>
  <c r="CYA2" i="3"/>
  <c r="CYB2" i="3"/>
  <c r="CYC2" i="3"/>
  <c r="CYD2" i="3"/>
  <c r="CYE2" i="3"/>
  <c r="CYF2" i="3"/>
  <c r="CYG2" i="3"/>
  <c r="CYH2" i="3"/>
  <c r="CYI2" i="3"/>
  <c r="CYJ2" i="3"/>
  <c r="CYK2" i="3"/>
  <c r="CYL2" i="3"/>
  <c r="CYM2" i="3"/>
  <c r="CYN2" i="3"/>
  <c r="CYO2" i="3"/>
  <c r="CYP2" i="3"/>
  <c r="CYQ2" i="3"/>
  <c r="CYR2" i="3"/>
  <c r="CYS2" i="3"/>
  <c r="CYT2" i="3"/>
  <c r="CYU2" i="3"/>
  <c r="CYV2" i="3"/>
  <c r="CYW2" i="3"/>
  <c r="CYX2" i="3"/>
  <c r="CYY2" i="3"/>
  <c r="CYZ2" i="3"/>
  <c r="CZA2" i="3"/>
  <c r="CZB2" i="3"/>
  <c r="CZC2" i="3"/>
  <c r="CZD2" i="3"/>
  <c r="CZE2" i="3"/>
  <c r="CZF2" i="3"/>
  <c r="CZG2" i="3"/>
  <c r="CZH2" i="3"/>
  <c r="CZI2" i="3"/>
  <c r="CZJ2" i="3"/>
  <c r="CZK2" i="3"/>
  <c r="CZL2" i="3"/>
  <c r="CZM2" i="3"/>
  <c r="CZN2" i="3"/>
  <c r="CZO2" i="3"/>
  <c r="CZP2" i="3"/>
  <c r="CZQ2" i="3"/>
  <c r="CZR2" i="3"/>
  <c r="CZS2" i="3"/>
  <c r="CZT2" i="3"/>
  <c r="CZU2" i="3"/>
  <c r="AAN3" i="3"/>
  <c r="AAO3" i="3"/>
  <c r="AAP3" i="3"/>
  <c r="AAQ3" i="3"/>
  <c r="AAR3" i="3"/>
  <c r="AAS3" i="3"/>
  <c r="AAT3" i="3"/>
  <c r="AAU3" i="3"/>
  <c r="AAV3" i="3"/>
  <c r="AAW3" i="3"/>
  <c r="AAX3" i="3"/>
  <c r="AAY3" i="3"/>
  <c r="AAZ3" i="3"/>
  <c r="ABA3" i="3"/>
  <c r="ABB3" i="3"/>
  <c r="ABC3" i="3"/>
  <c r="ABD3" i="3"/>
  <c r="ABE3" i="3"/>
  <c r="ABF3" i="3"/>
  <c r="ABG3" i="3"/>
  <c r="ABH3" i="3"/>
  <c r="ABI3" i="3"/>
  <c r="ABJ3" i="3"/>
  <c r="ABK3" i="3"/>
  <c r="ABL3" i="3"/>
  <c r="ABM3" i="3"/>
  <c r="ABN3" i="3"/>
  <c r="ABO3" i="3"/>
  <c r="ABP3" i="3"/>
  <c r="ABQ3" i="3"/>
  <c r="ABR3" i="3"/>
  <c r="ABS3" i="3"/>
  <c r="ABT3" i="3"/>
  <c r="ABU3" i="3"/>
  <c r="ABV3" i="3"/>
  <c r="ABW3" i="3"/>
  <c r="ABX3" i="3"/>
  <c r="ABY3" i="3"/>
  <c r="ABZ3" i="3"/>
  <c r="ACA3" i="3"/>
  <c r="ACB3" i="3"/>
  <c r="ACC3" i="3"/>
  <c r="ACD3" i="3"/>
  <c r="ACE3" i="3"/>
  <c r="ACF3" i="3"/>
  <c r="ACG3" i="3"/>
  <c r="ACH3" i="3"/>
  <c r="ACI3" i="3"/>
  <c r="ACJ3" i="3"/>
  <c r="ACK3" i="3"/>
  <c r="ACL3" i="3"/>
  <c r="ACM3" i="3"/>
  <c r="ACN3" i="3"/>
  <c r="ACO3" i="3"/>
  <c r="ACP3" i="3"/>
  <c r="ACQ3" i="3"/>
  <c r="ACR3" i="3"/>
  <c r="ACS3" i="3"/>
  <c r="ACT3" i="3"/>
  <c r="ACU3" i="3"/>
  <c r="ACV3" i="3"/>
  <c r="ACW3" i="3"/>
  <c r="ACX3" i="3"/>
  <c r="ACY3" i="3"/>
  <c r="ACZ3" i="3"/>
  <c r="ADA3" i="3"/>
  <c r="ADB3" i="3"/>
  <c r="ADC3" i="3"/>
  <c r="ADD3" i="3"/>
  <c r="ADE3" i="3"/>
  <c r="ADF3" i="3"/>
  <c r="ADG3" i="3"/>
  <c r="ADH3" i="3"/>
  <c r="ADI3" i="3"/>
  <c r="ADJ3" i="3"/>
  <c r="ADK3" i="3"/>
  <c r="ADL3" i="3"/>
  <c r="ADM3" i="3"/>
  <c r="ADN3" i="3"/>
  <c r="ADO3" i="3"/>
  <c r="ADP3" i="3"/>
  <c r="ADQ3" i="3"/>
  <c r="ADR3" i="3"/>
  <c r="ADS3" i="3"/>
  <c r="ADT3" i="3"/>
  <c r="ADU3" i="3"/>
  <c r="ADV3" i="3"/>
  <c r="ADW3" i="3"/>
  <c r="ADX3" i="3"/>
  <c r="ADY3" i="3"/>
  <c r="ADZ3" i="3"/>
  <c r="AEA3" i="3"/>
  <c r="AEB3" i="3"/>
  <c r="AEC3" i="3"/>
  <c r="AED3" i="3"/>
  <c r="AEE3" i="3"/>
  <c r="AEF3" i="3"/>
  <c r="AEG3" i="3"/>
  <c r="AEH3" i="3"/>
  <c r="AEI3" i="3"/>
  <c r="AEJ3" i="3"/>
  <c r="AEK3" i="3"/>
  <c r="AEL3" i="3"/>
  <c r="AEM3" i="3"/>
  <c r="AEN3" i="3"/>
  <c r="AEO3" i="3"/>
  <c r="AEP3" i="3"/>
  <c r="AEQ3" i="3"/>
  <c r="AER3" i="3"/>
  <c r="AES3" i="3"/>
  <c r="AET3" i="3"/>
  <c r="AEU3" i="3"/>
  <c r="AEV3" i="3"/>
  <c r="AEW3" i="3"/>
  <c r="AEX3" i="3"/>
  <c r="AEY3" i="3"/>
  <c r="AEZ3" i="3"/>
  <c r="AFA3" i="3"/>
  <c r="AFB3" i="3"/>
  <c r="AFC3" i="3"/>
  <c r="AFD3" i="3"/>
  <c r="AFE3" i="3"/>
  <c r="AFF3" i="3"/>
  <c r="AFG3" i="3"/>
  <c r="AFH3" i="3"/>
  <c r="AFI3" i="3"/>
  <c r="AFJ3" i="3"/>
  <c r="AFK3" i="3"/>
  <c r="AFL3" i="3"/>
  <c r="AFM3" i="3"/>
  <c r="AFN3" i="3"/>
  <c r="AFO3" i="3"/>
  <c r="AFP3" i="3"/>
  <c r="AFQ3" i="3"/>
  <c r="AFR3" i="3"/>
  <c r="AFS3" i="3"/>
  <c r="AFT3" i="3"/>
  <c r="AFU3" i="3"/>
  <c r="AFV3" i="3"/>
  <c r="AFW3" i="3"/>
  <c r="AFX3" i="3"/>
  <c r="AFY3" i="3"/>
  <c r="AFZ3" i="3"/>
  <c r="AGA3" i="3"/>
  <c r="AGB3" i="3"/>
  <c r="AGC3" i="3"/>
  <c r="AGD3" i="3"/>
  <c r="AGE3" i="3"/>
  <c r="AGF3" i="3"/>
  <c r="AGG3" i="3"/>
  <c r="AGH3" i="3"/>
  <c r="AGI3" i="3"/>
  <c r="AGJ3" i="3"/>
  <c r="AGK3" i="3"/>
  <c r="AGL3" i="3"/>
  <c r="AGM3" i="3"/>
  <c r="AGN3" i="3"/>
  <c r="AGO3" i="3"/>
  <c r="AGP3" i="3"/>
  <c r="AGQ3" i="3"/>
  <c r="AGR3" i="3"/>
  <c r="AGS3" i="3"/>
  <c r="AGT3" i="3"/>
  <c r="AGU3" i="3"/>
  <c r="AGV3" i="3"/>
  <c r="AGW3" i="3"/>
  <c r="AGX3" i="3"/>
  <c r="AGY3" i="3"/>
  <c r="AGZ3" i="3"/>
  <c r="AHA3" i="3"/>
  <c r="AHB3" i="3"/>
  <c r="AHC3" i="3"/>
  <c r="AHD3" i="3"/>
  <c r="AHE3" i="3"/>
  <c r="AHF3" i="3"/>
  <c r="AHG3" i="3"/>
  <c r="AHH3" i="3"/>
  <c r="AHI3" i="3"/>
  <c r="AHJ3" i="3"/>
  <c r="AHK3" i="3"/>
  <c r="AHL3" i="3"/>
  <c r="AHM3" i="3"/>
  <c r="AHN3" i="3"/>
  <c r="AHO3" i="3"/>
  <c r="AHP3" i="3"/>
  <c r="AHQ3" i="3"/>
  <c r="AHR3" i="3"/>
  <c r="AHS3" i="3"/>
  <c r="AHT3" i="3"/>
  <c r="AHU3" i="3"/>
  <c r="AHV3" i="3"/>
  <c r="AHW3" i="3"/>
  <c r="AHX3" i="3"/>
  <c r="AHY3" i="3"/>
  <c r="AHZ3" i="3"/>
  <c r="AIA3" i="3"/>
  <c r="AIB3" i="3"/>
  <c r="AIC3" i="3"/>
  <c r="AID3" i="3"/>
  <c r="AIE3" i="3"/>
  <c r="AIF3" i="3"/>
  <c r="AIG3" i="3"/>
  <c r="AIH3" i="3"/>
  <c r="AII3" i="3"/>
  <c r="AIJ3" i="3"/>
  <c r="AIK3" i="3"/>
  <c r="AIL3" i="3"/>
  <c r="AIM3" i="3"/>
  <c r="AIN3" i="3"/>
  <c r="AIO3" i="3"/>
  <c r="AIP3" i="3"/>
  <c r="AIQ3" i="3"/>
  <c r="AIR3" i="3"/>
  <c r="AIS3" i="3"/>
  <c r="AIT3" i="3"/>
  <c r="AIU3" i="3"/>
  <c r="AIV3" i="3"/>
  <c r="AIW3" i="3"/>
  <c r="AIX3" i="3"/>
  <c r="AIY3" i="3"/>
  <c r="AIZ3" i="3"/>
  <c r="AJA3" i="3"/>
  <c r="AJB3" i="3"/>
  <c r="AJC3" i="3"/>
  <c r="AJD3" i="3"/>
  <c r="AJE3" i="3"/>
  <c r="AJF3" i="3"/>
  <c r="AJG3" i="3"/>
  <c r="AJH3" i="3"/>
  <c r="AJI3" i="3"/>
  <c r="AJJ3" i="3"/>
  <c r="AJK3" i="3"/>
  <c r="AJL3" i="3"/>
  <c r="AJM3" i="3"/>
  <c r="AJN3" i="3"/>
  <c r="AJO3" i="3"/>
  <c r="AJP3" i="3"/>
  <c r="AJQ3" i="3"/>
  <c r="AJR3" i="3"/>
  <c r="AJS3" i="3"/>
  <c r="AJT3" i="3"/>
  <c r="AJU3" i="3"/>
  <c r="AJV3" i="3"/>
  <c r="AJW3" i="3"/>
  <c r="AJX3" i="3"/>
  <c r="AJY3" i="3"/>
  <c r="AJZ3" i="3"/>
  <c r="AKA3" i="3"/>
  <c r="AKB3" i="3"/>
  <c r="AKC3" i="3"/>
  <c r="AKD3" i="3"/>
  <c r="AKE3" i="3"/>
  <c r="AKF3" i="3"/>
  <c r="AKG3" i="3"/>
  <c r="AKH3" i="3"/>
  <c r="AKI3" i="3"/>
  <c r="AKJ3" i="3"/>
  <c r="AKK3" i="3"/>
  <c r="AKL3" i="3"/>
  <c r="AKM3" i="3"/>
  <c r="AKN3" i="3"/>
  <c r="AKO3" i="3"/>
  <c r="AKP3" i="3"/>
  <c r="AKQ3" i="3"/>
  <c r="AKR3" i="3"/>
  <c r="AKS3" i="3"/>
  <c r="AKT3" i="3"/>
  <c r="AKU3" i="3"/>
  <c r="AKV3" i="3"/>
  <c r="AKW3" i="3"/>
  <c r="AKX3" i="3"/>
  <c r="AKY3" i="3"/>
  <c r="AKZ3" i="3"/>
  <c r="ALA3" i="3"/>
  <c r="ALB3" i="3"/>
  <c r="ALC3" i="3"/>
  <c r="ALD3" i="3"/>
  <c r="ALE3" i="3"/>
  <c r="ALF3" i="3"/>
  <c r="ALG3" i="3"/>
  <c r="ALH3" i="3"/>
  <c r="ALI3" i="3"/>
  <c r="ALJ3" i="3"/>
  <c r="ALK3" i="3"/>
  <c r="ALL3" i="3"/>
  <c r="ALM3" i="3"/>
  <c r="ALN3" i="3"/>
  <c r="ALO3" i="3"/>
  <c r="ALP3" i="3"/>
  <c r="ALQ3" i="3"/>
  <c r="ALR3" i="3"/>
  <c r="ALS3" i="3"/>
  <c r="ALT3" i="3"/>
  <c r="ALU3" i="3"/>
  <c r="ALV3" i="3"/>
  <c r="ALW3" i="3"/>
  <c r="ALX3" i="3"/>
  <c r="ALY3" i="3"/>
  <c r="ALZ3" i="3"/>
  <c r="AMA3" i="3"/>
  <c r="AMB3" i="3"/>
  <c r="AMC3" i="3"/>
  <c r="AMD3" i="3"/>
  <c r="AME3" i="3"/>
  <c r="AMF3" i="3"/>
  <c r="AMG3" i="3"/>
  <c r="AMH3" i="3"/>
  <c r="AMI3" i="3"/>
  <c r="AMJ3" i="3"/>
  <c r="AMK3" i="3"/>
  <c r="AML3" i="3"/>
  <c r="AMM3" i="3"/>
  <c r="AMN3" i="3"/>
  <c r="AMO3" i="3"/>
  <c r="AMP3" i="3"/>
  <c r="AMQ3" i="3"/>
  <c r="AMR3" i="3"/>
  <c r="AMS3" i="3"/>
  <c r="AMT3" i="3"/>
  <c r="AMU3" i="3"/>
  <c r="AMV3" i="3"/>
  <c r="AMW3" i="3"/>
  <c r="AMX3" i="3"/>
  <c r="AMY3" i="3"/>
  <c r="AMZ3" i="3"/>
  <c r="ANA3" i="3"/>
  <c r="ANB3" i="3"/>
  <c r="ANC3" i="3"/>
  <c r="AND3" i="3"/>
  <c r="ANE3" i="3"/>
  <c r="ANF3" i="3"/>
  <c r="ANG3" i="3"/>
  <c r="ANH3" i="3"/>
  <c r="ANI3" i="3"/>
  <c r="ANJ3" i="3"/>
  <c r="ANK3" i="3"/>
  <c r="ANL3" i="3"/>
  <c r="ANM3" i="3"/>
  <c r="ANN3" i="3"/>
  <c r="ANO3" i="3"/>
  <c r="ANP3" i="3"/>
  <c r="ANQ3" i="3"/>
  <c r="ANR3" i="3"/>
  <c r="ANS3" i="3"/>
  <c r="ANT3" i="3"/>
  <c r="ANU3" i="3"/>
  <c r="ANV3" i="3"/>
  <c r="ANW3" i="3"/>
  <c r="ANX3" i="3"/>
  <c r="ANY3" i="3"/>
  <c r="ANZ3" i="3"/>
  <c r="AOA3" i="3"/>
  <c r="AOB3" i="3"/>
  <c r="AOC3" i="3"/>
  <c r="AOD3" i="3"/>
  <c r="AOE3" i="3"/>
  <c r="AOF3" i="3"/>
  <c r="AOG3" i="3"/>
  <c r="AOH3" i="3"/>
  <c r="AOI3" i="3"/>
  <c r="AOJ3" i="3"/>
  <c r="AOK3" i="3"/>
  <c r="AOL3" i="3"/>
  <c r="AOM3" i="3"/>
  <c r="AON3" i="3"/>
  <c r="AOO3" i="3"/>
  <c r="AOP3" i="3"/>
  <c r="AOQ3" i="3"/>
  <c r="AOR3" i="3"/>
  <c r="AOS3" i="3"/>
  <c r="AOT3" i="3"/>
  <c r="AOU3" i="3"/>
  <c r="AOV3" i="3"/>
  <c r="AOW3" i="3"/>
  <c r="AOX3" i="3"/>
  <c r="AOY3" i="3"/>
  <c r="AOZ3" i="3"/>
  <c r="APA3" i="3"/>
  <c r="APB3" i="3"/>
  <c r="APC3" i="3"/>
  <c r="APD3" i="3"/>
  <c r="APE3" i="3"/>
  <c r="APF3" i="3"/>
  <c r="APG3" i="3"/>
  <c r="APH3" i="3"/>
  <c r="API3" i="3"/>
  <c r="APJ3" i="3"/>
  <c r="APK3" i="3"/>
  <c r="APL3" i="3"/>
  <c r="APM3" i="3"/>
  <c r="APN3" i="3"/>
  <c r="APO3" i="3"/>
  <c r="APP3" i="3"/>
  <c r="APQ3" i="3"/>
  <c r="APR3" i="3"/>
  <c r="APS3" i="3"/>
  <c r="APT3" i="3"/>
  <c r="APU3" i="3"/>
  <c r="APV3" i="3"/>
  <c r="APW3" i="3"/>
  <c r="APX3" i="3"/>
  <c r="APY3" i="3"/>
  <c r="APZ3" i="3"/>
  <c r="AQA3" i="3"/>
  <c r="AQB3" i="3"/>
  <c r="AQC3" i="3"/>
  <c r="AQD3" i="3"/>
  <c r="AQE3" i="3"/>
  <c r="AQF3" i="3"/>
  <c r="AQG3" i="3"/>
  <c r="AQH3" i="3"/>
  <c r="AQI3" i="3"/>
  <c r="AQJ3" i="3"/>
  <c r="AQK3" i="3"/>
  <c r="AQL3" i="3"/>
  <c r="AQM3" i="3"/>
  <c r="AQN3" i="3"/>
  <c r="AQO3" i="3"/>
  <c r="AQP3" i="3"/>
  <c r="AQQ3" i="3"/>
  <c r="AQR3" i="3"/>
  <c r="AQS3" i="3"/>
  <c r="AQT3" i="3"/>
  <c r="AQU3" i="3"/>
  <c r="AQV3" i="3"/>
  <c r="AQW3" i="3"/>
  <c r="AQX3" i="3"/>
  <c r="AQY3" i="3"/>
  <c r="AQZ3" i="3"/>
  <c r="ARA3" i="3"/>
  <c r="ARB3" i="3"/>
  <c r="ARC3" i="3"/>
  <c r="ARD3" i="3"/>
  <c r="ARE3" i="3"/>
  <c r="ARF3" i="3"/>
  <c r="ARG3" i="3"/>
  <c r="ARH3" i="3"/>
  <c r="ARI3" i="3"/>
  <c r="ARJ3" i="3"/>
  <c r="ARK3" i="3"/>
  <c r="ARL3" i="3"/>
  <c r="ARM3" i="3"/>
  <c r="ARN3" i="3"/>
  <c r="ARO3" i="3"/>
  <c r="ARP3" i="3"/>
  <c r="ARQ3" i="3"/>
  <c r="ARR3" i="3"/>
  <c r="ARS3" i="3"/>
  <c r="ART3" i="3"/>
  <c r="ARU3" i="3"/>
  <c r="ARV3" i="3"/>
  <c r="ARW3" i="3"/>
  <c r="ARX3" i="3"/>
  <c r="ARY3" i="3"/>
  <c r="ARZ3" i="3"/>
  <c r="ASA3" i="3"/>
  <c r="ASB3" i="3"/>
  <c r="ASC3" i="3"/>
  <c r="ASD3" i="3"/>
  <c r="ASE3" i="3"/>
  <c r="ASF3" i="3"/>
  <c r="ASG3" i="3"/>
  <c r="ASH3" i="3"/>
  <c r="ASI3" i="3"/>
  <c r="ASJ3" i="3"/>
  <c r="ASK3" i="3"/>
  <c r="ASL3" i="3"/>
  <c r="ASM3" i="3"/>
  <c r="ASN3" i="3"/>
  <c r="ASO3" i="3"/>
  <c r="ASP3" i="3"/>
  <c r="ASQ3" i="3"/>
  <c r="ASR3" i="3"/>
  <c r="ASS3" i="3"/>
  <c r="AST3" i="3"/>
  <c r="ASU3" i="3"/>
  <c r="ASV3" i="3"/>
  <c r="ASW3" i="3"/>
  <c r="ASX3" i="3"/>
  <c r="ASY3" i="3"/>
  <c r="ASZ3" i="3"/>
  <c r="ATA3" i="3"/>
  <c r="ATB3" i="3"/>
  <c r="ATC3" i="3"/>
  <c r="ATD3" i="3"/>
  <c r="ATE3" i="3"/>
  <c r="ATF3" i="3"/>
  <c r="ATG3" i="3"/>
  <c r="ATH3" i="3"/>
  <c r="ATI3" i="3"/>
  <c r="ATJ3" i="3"/>
  <c r="ATK3" i="3"/>
  <c r="ATL3" i="3"/>
  <c r="ATM3" i="3"/>
  <c r="ATN3" i="3"/>
  <c r="ATO3" i="3"/>
  <c r="ATP3" i="3"/>
  <c r="ATQ3" i="3"/>
  <c r="ATR3" i="3"/>
  <c r="ATS3" i="3"/>
  <c r="ATT3" i="3"/>
  <c r="ATU3" i="3"/>
  <c r="ATV3" i="3"/>
  <c r="ATW3" i="3"/>
  <c r="ATX3" i="3"/>
  <c r="ATY3" i="3"/>
  <c r="ATZ3" i="3"/>
  <c r="AUA3" i="3"/>
  <c r="AUB3" i="3"/>
  <c r="AUC3" i="3"/>
  <c r="AUD3" i="3"/>
  <c r="AUE3" i="3"/>
  <c r="AUF3" i="3"/>
  <c r="AUG3" i="3"/>
  <c r="AUH3" i="3"/>
  <c r="AUI3" i="3"/>
  <c r="AUJ3" i="3"/>
  <c r="AUK3" i="3"/>
  <c r="AUL3" i="3"/>
  <c r="AUM3" i="3"/>
  <c r="AUN3" i="3"/>
  <c r="AUO3" i="3"/>
  <c r="AUP3" i="3"/>
  <c r="AUQ3" i="3"/>
  <c r="AUR3" i="3"/>
  <c r="AUS3" i="3"/>
  <c r="AUT3" i="3"/>
  <c r="AUU3" i="3"/>
  <c r="AUV3" i="3"/>
  <c r="AUW3" i="3"/>
  <c r="AUX3" i="3"/>
  <c r="AUY3" i="3"/>
  <c r="AUZ3" i="3"/>
  <c r="AVA3" i="3"/>
  <c r="AVB3" i="3"/>
  <c r="AVC3" i="3"/>
  <c r="AVD3" i="3"/>
  <c r="AVE3" i="3"/>
  <c r="AVF3" i="3"/>
  <c r="AVG3" i="3"/>
  <c r="AVH3" i="3"/>
  <c r="AVI3" i="3"/>
  <c r="AVJ3" i="3"/>
  <c r="AVK3" i="3"/>
  <c r="AVL3" i="3"/>
  <c r="AVM3" i="3"/>
  <c r="AVN3" i="3"/>
  <c r="AVO3" i="3"/>
  <c r="AVP3" i="3"/>
  <c r="AVQ3" i="3"/>
  <c r="AVR3" i="3"/>
  <c r="AVS3" i="3"/>
  <c r="AVT3" i="3"/>
  <c r="AVU3" i="3"/>
  <c r="AVV3" i="3"/>
  <c r="AVW3" i="3"/>
  <c r="AVX3" i="3"/>
  <c r="AVY3" i="3"/>
  <c r="AVZ3" i="3"/>
  <c r="AWA3" i="3"/>
  <c r="AWB3" i="3"/>
  <c r="AWC3" i="3"/>
  <c r="AWD3" i="3"/>
  <c r="AWE3" i="3"/>
  <c r="AWF3" i="3"/>
  <c r="AWG3" i="3"/>
  <c r="AWH3" i="3"/>
  <c r="AWI3" i="3"/>
  <c r="AWJ3" i="3"/>
  <c r="AWK3" i="3"/>
  <c r="AWL3" i="3"/>
  <c r="AWM3" i="3"/>
  <c r="AWN3" i="3"/>
  <c r="AWO3" i="3"/>
  <c r="AWP3" i="3"/>
  <c r="AWQ3" i="3"/>
  <c r="AWR3" i="3"/>
  <c r="AWS3" i="3"/>
  <c r="AWT3" i="3"/>
  <c r="AWU3" i="3"/>
  <c r="AWV3" i="3"/>
  <c r="AWW3" i="3"/>
  <c r="AWX3" i="3"/>
  <c r="AWY3" i="3"/>
  <c r="AWZ3" i="3"/>
  <c r="AXA3" i="3"/>
  <c r="AXB3" i="3"/>
  <c r="AXC3" i="3"/>
  <c r="AXD3" i="3"/>
  <c r="AXE3" i="3"/>
  <c r="AXF3" i="3"/>
  <c r="AXG3" i="3"/>
  <c r="AXH3" i="3"/>
  <c r="AXI3" i="3"/>
  <c r="AXJ3" i="3"/>
  <c r="AXK3" i="3"/>
  <c r="AXL3" i="3"/>
  <c r="AXM3" i="3"/>
  <c r="AXN3" i="3"/>
  <c r="AXO3" i="3"/>
  <c r="AXP3" i="3"/>
  <c r="AXQ3" i="3"/>
  <c r="AXR3" i="3"/>
  <c r="AXS3" i="3"/>
  <c r="AXT3" i="3"/>
  <c r="AXU3" i="3"/>
  <c r="AXV3" i="3"/>
  <c r="AXW3" i="3"/>
  <c r="AXX3" i="3"/>
  <c r="AXY3" i="3"/>
  <c r="AXZ3" i="3"/>
  <c r="AYA3" i="3"/>
  <c r="AYB3" i="3"/>
  <c r="AYC3" i="3"/>
  <c r="AYD3" i="3"/>
  <c r="AYE3" i="3"/>
  <c r="AYF3" i="3"/>
  <c r="AYG3" i="3"/>
  <c r="AYH3" i="3"/>
  <c r="AYI3" i="3"/>
  <c r="AYJ3" i="3"/>
  <c r="AYK3" i="3"/>
  <c r="AYL3" i="3"/>
  <c r="AYM3" i="3"/>
  <c r="AYN3" i="3"/>
  <c r="AYO3" i="3"/>
  <c r="AYP3" i="3"/>
  <c r="AYQ3" i="3"/>
  <c r="AYR3" i="3"/>
  <c r="AYS3" i="3"/>
  <c r="AYT3" i="3"/>
  <c r="AYU3" i="3"/>
  <c r="AYV3" i="3"/>
  <c r="AYW3" i="3"/>
  <c r="AYX3" i="3"/>
  <c r="AYY3" i="3"/>
  <c r="AYZ3" i="3"/>
  <c r="AZA3" i="3"/>
  <c r="AZB3" i="3"/>
  <c r="AZC3" i="3"/>
  <c r="AZD3" i="3"/>
  <c r="AZE3" i="3"/>
  <c r="AZF3" i="3"/>
  <c r="AZG3" i="3"/>
  <c r="AZH3" i="3"/>
  <c r="AZI3" i="3"/>
  <c r="AZJ3" i="3"/>
  <c r="AZK3" i="3"/>
  <c r="AZL3" i="3"/>
  <c r="AZM3" i="3"/>
  <c r="AZN3" i="3"/>
  <c r="AZO3" i="3"/>
  <c r="AZP3" i="3"/>
  <c r="AZQ3" i="3"/>
  <c r="AZR3" i="3"/>
  <c r="AZS3" i="3"/>
  <c r="AZT3" i="3"/>
  <c r="AZU3" i="3"/>
  <c r="AZV3" i="3"/>
  <c r="AZW3" i="3"/>
  <c r="AZX3" i="3"/>
  <c r="AZY3" i="3"/>
  <c r="AZZ3" i="3"/>
  <c r="BAA3" i="3"/>
  <c r="BAB3" i="3"/>
  <c r="BAC3" i="3"/>
  <c r="BAD3" i="3"/>
  <c r="BAE3" i="3"/>
  <c r="BAF3" i="3"/>
  <c r="BAG3" i="3"/>
  <c r="BAH3" i="3"/>
  <c r="BAI3" i="3"/>
  <c r="BAJ3" i="3"/>
  <c r="BAK3" i="3"/>
  <c r="BAL3" i="3"/>
  <c r="BAM3" i="3"/>
  <c r="BAN3" i="3"/>
  <c r="BAO3" i="3"/>
  <c r="BAP3" i="3"/>
  <c r="BAQ3" i="3"/>
  <c r="BAR3" i="3"/>
  <c r="BAS3" i="3"/>
  <c r="BAT3" i="3"/>
  <c r="BAU3" i="3"/>
  <c r="BAV3" i="3"/>
  <c r="BAW3" i="3"/>
  <c r="BAX3" i="3"/>
  <c r="BAY3" i="3"/>
  <c r="BAZ3" i="3"/>
  <c r="BBA3" i="3"/>
  <c r="BBB3" i="3"/>
  <c r="BBC3" i="3"/>
  <c r="BBD3" i="3"/>
  <c r="BBE3" i="3"/>
  <c r="BBF3" i="3"/>
  <c r="BBG3" i="3"/>
  <c r="BBH3" i="3"/>
  <c r="BBI3" i="3"/>
  <c r="BBJ3" i="3"/>
  <c r="BBK3" i="3"/>
  <c r="BBL3" i="3"/>
  <c r="BBM3" i="3"/>
  <c r="BBN3" i="3"/>
  <c r="BBO3" i="3"/>
  <c r="BBP3" i="3"/>
  <c r="BBQ3" i="3"/>
  <c r="BBR3" i="3"/>
  <c r="BBS3" i="3"/>
  <c r="BBT3" i="3"/>
  <c r="BBU3" i="3"/>
  <c r="BBV3" i="3"/>
  <c r="BBW3" i="3"/>
  <c r="BBX3" i="3"/>
  <c r="BBY3" i="3"/>
  <c r="BBZ3" i="3"/>
  <c r="BCA3" i="3"/>
  <c r="BCB3" i="3"/>
  <c r="BCC3" i="3"/>
  <c r="BCD3" i="3"/>
  <c r="BCE3" i="3"/>
  <c r="BCF3" i="3"/>
  <c r="BCG3" i="3"/>
  <c r="BCH3" i="3"/>
  <c r="BCI3" i="3"/>
  <c r="BCJ3" i="3"/>
  <c r="BCK3" i="3"/>
  <c r="BCL3" i="3"/>
  <c r="BCM3" i="3"/>
  <c r="BCN3" i="3"/>
  <c r="BCO3" i="3"/>
  <c r="BCP3" i="3"/>
  <c r="BCQ3" i="3"/>
  <c r="BCR3" i="3"/>
  <c r="BCS3" i="3"/>
  <c r="BCT3" i="3"/>
  <c r="BCU3" i="3"/>
  <c r="BCV3" i="3"/>
  <c r="BCW3" i="3"/>
  <c r="BCX3" i="3"/>
  <c r="BCY3" i="3"/>
  <c r="BCZ3" i="3"/>
  <c r="BDA3" i="3"/>
  <c r="BDB3" i="3"/>
  <c r="BDC3" i="3"/>
  <c r="BDD3" i="3"/>
  <c r="BDE3" i="3"/>
  <c r="BDF3" i="3"/>
  <c r="BDG3" i="3"/>
  <c r="BDH3" i="3"/>
  <c r="BDI3" i="3"/>
  <c r="BDJ3" i="3"/>
  <c r="BDK3" i="3"/>
  <c r="BDL3" i="3"/>
  <c r="BDM3" i="3"/>
  <c r="BDN3" i="3"/>
  <c r="BDO3" i="3"/>
  <c r="BDP3" i="3"/>
  <c r="BDQ3" i="3"/>
  <c r="BDR3" i="3"/>
  <c r="BDS3" i="3"/>
  <c r="BDT3" i="3"/>
  <c r="BDU3" i="3"/>
  <c r="BDV3" i="3"/>
  <c r="BDW3" i="3"/>
  <c r="BDX3" i="3"/>
  <c r="BDY3" i="3"/>
  <c r="BDZ3" i="3"/>
  <c r="BEA3" i="3"/>
  <c r="BEB3" i="3"/>
  <c r="BEC3" i="3"/>
  <c r="BED3" i="3"/>
  <c r="BEE3" i="3"/>
  <c r="BEF3" i="3"/>
  <c r="BEG3" i="3"/>
  <c r="BEH3" i="3"/>
  <c r="BEI3" i="3"/>
  <c r="BEJ3" i="3"/>
  <c r="BEK3" i="3"/>
  <c r="BEL3" i="3"/>
  <c r="BEM3" i="3"/>
  <c r="BEN3" i="3"/>
  <c r="BEO3" i="3"/>
  <c r="BEP3" i="3"/>
  <c r="BEQ3" i="3"/>
  <c r="BER3" i="3"/>
  <c r="BES3" i="3"/>
  <c r="BET3" i="3"/>
  <c r="BEU3" i="3"/>
  <c r="BEV3" i="3"/>
  <c r="BEW3" i="3"/>
  <c r="BEX3" i="3"/>
  <c r="BEY3" i="3"/>
  <c r="BEZ3" i="3"/>
  <c r="BFA3" i="3"/>
  <c r="BFB3" i="3"/>
  <c r="BFC3" i="3"/>
  <c r="BFD3" i="3"/>
  <c r="BFE3" i="3"/>
  <c r="BFF3" i="3"/>
  <c r="BFG3" i="3"/>
  <c r="BFH3" i="3"/>
  <c r="BFI3" i="3"/>
  <c r="BFJ3" i="3"/>
  <c r="BFK3" i="3"/>
  <c r="BFL3" i="3"/>
  <c r="BFM3" i="3"/>
  <c r="BFN3" i="3"/>
  <c r="BFO3" i="3"/>
  <c r="BFP3" i="3"/>
  <c r="BFQ3" i="3"/>
  <c r="BFR3" i="3"/>
  <c r="BFS3" i="3"/>
  <c r="BFT3" i="3"/>
  <c r="BFU3" i="3"/>
  <c r="BFV3" i="3"/>
  <c r="BFW3" i="3"/>
  <c r="BFX3" i="3"/>
  <c r="BFY3" i="3"/>
  <c r="BFZ3" i="3"/>
  <c r="BGA3" i="3"/>
  <c r="BGB3" i="3"/>
  <c r="BGC3" i="3"/>
  <c r="BGD3" i="3"/>
  <c r="BGE3" i="3"/>
  <c r="BGF3" i="3"/>
  <c r="BGG3" i="3"/>
  <c r="BGH3" i="3"/>
  <c r="BGI3" i="3"/>
  <c r="BGJ3" i="3"/>
  <c r="BGK3" i="3"/>
  <c r="BGL3" i="3"/>
  <c r="BGM3" i="3"/>
  <c r="BGN3" i="3"/>
  <c r="BGO3" i="3"/>
  <c r="BGP3" i="3"/>
  <c r="BGQ3" i="3"/>
  <c r="BGR3" i="3"/>
  <c r="BGS3" i="3"/>
  <c r="BGT3" i="3"/>
  <c r="BGU3" i="3"/>
  <c r="BGV3" i="3"/>
  <c r="BGW3" i="3"/>
  <c r="BGX3" i="3"/>
  <c r="BGY3" i="3"/>
  <c r="BGZ3" i="3"/>
  <c r="BHA3" i="3"/>
  <c r="BHB3" i="3"/>
  <c r="BHC3" i="3"/>
  <c r="BHD3" i="3"/>
  <c r="BHE3" i="3"/>
  <c r="BHF3" i="3"/>
  <c r="BHG3" i="3"/>
  <c r="BHH3" i="3"/>
  <c r="BHI3" i="3"/>
  <c r="BHJ3" i="3"/>
  <c r="BHK3" i="3"/>
  <c r="BHL3" i="3"/>
  <c r="BHM3" i="3"/>
  <c r="BHN3" i="3"/>
  <c r="BHO3" i="3"/>
  <c r="BHP3" i="3"/>
  <c r="BHQ3" i="3"/>
  <c r="BHR3" i="3"/>
  <c r="BHS3" i="3"/>
  <c r="BHT3" i="3"/>
  <c r="BHU3" i="3"/>
  <c r="BHV3" i="3"/>
  <c r="BHW3" i="3"/>
  <c r="BHX3" i="3"/>
  <c r="BHY3" i="3"/>
  <c r="BHZ3" i="3"/>
  <c r="BIA3" i="3"/>
  <c r="BIB3" i="3"/>
  <c r="BIC3" i="3"/>
  <c r="BID3" i="3"/>
  <c r="BIE3" i="3"/>
  <c r="BIF3" i="3"/>
  <c r="BIG3" i="3"/>
  <c r="BIH3" i="3"/>
  <c r="BII3" i="3"/>
  <c r="BIJ3" i="3"/>
  <c r="BIK3" i="3"/>
  <c r="BIL3" i="3"/>
  <c r="BIM3" i="3"/>
  <c r="BIN3" i="3"/>
  <c r="BIO3" i="3"/>
  <c r="BIP3" i="3"/>
  <c r="BIQ3" i="3"/>
  <c r="BIR3" i="3"/>
  <c r="BIS3" i="3"/>
  <c r="BIT3" i="3"/>
  <c r="BIU3" i="3"/>
  <c r="BIV3" i="3"/>
  <c r="BIW3" i="3"/>
  <c r="BIX3" i="3"/>
  <c r="BIY3" i="3"/>
  <c r="BIZ3" i="3"/>
  <c r="BJA3" i="3"/>
  <c r="BJB3" i="3"/>
  <c r="BJC3" i="3"/>
  <c r="BJD3" i="3"/>
  <c r="BJE3" i="3"/>
  <c r="BJF3" i="3"/>
  <c r="BJG3" i="3"/>
  <c r="BJH3" i="3"/>
  <c r="BJI3" i="3"/>
  <c r="BJJ3" i="3"/>
  <c r="BJK3" i="3"/>
  <c r="BJL3" i="3"/>
  <c r="BJM3" i="3"/>
  <c r="BJN3" i="3"/>
  <c r="BJO3" i="3"/>
  <c r="BJP3" i="3"/>
  <c r="BJQ3" i="3"/>
  <c r="BJR3" i="3"/>
  <c r="BJS3" i="3"/>
  <c r="BJT3" i="3"/>
  <c r="BJU3" i="3"/>
  <c r="BJV3" i="3"/>
  <c r="BJW3" i="3"/>
  <c r="BJX3" i="3"/>
  <c r="BJY3" i="3"/>
  <c r="BJZ3" i="3"/>
  <c r="BKA3" i="3"/>
  <c r="BKB3" i="3"/>
  <c r="BKC3" i="3"/>
  <c r="BKD3" i="3"/>
  <c r="BKE3" i="3"/>
  <c r="BKF3" i="3"/>
  <c r="BKG3" i="3"/>
  <c r="BKH3" i="3"/>
  <c r="BKI3" i="3"/>
  <c r="BKJ3" i="3"/>
  <c r="BKK3" i="3"/>
  <c r="BKL3" i="3"/>
  <c r="BKM3" i="3"/>
  <c r="BKN3" i="3"/>
  <c r="BKO3" i="3"/>
  <c r="BKP3" i="3"/>
  <c r="BKQ3" i="3"/>
  <c r="BKR3" i="3"/>
  <c r="BKS3" i="3"/>
  <c r="BKT3" i="3"/>
  <c r="BKU3" i="3"/>
  <c r="BKV3" i="3"/>
  <c r="BKW3" i="3"/>
  <c r="BKX3" i="3"/>
  <c r="BKY3" i="3"/>
  <c r="BKZ3" i="3"/>
  <c r="BLA3" i="3"/>
  <c r="BLB3" i="3"/>
  <c r="BLC3" i="3"/>
  <c r="BLD3" i="3"/>
  <c r="BLE3" i="3"/>
  <c r="BLF3" i="3"/>
  <c r="BLG3" i="3"/>
  <c r="BLH3" i="3"/>
  <c r="BLI3" i="3"/>
  <c r="BLJ3" i="3"/>
  <c r="BLK3" i="3"/>
  <c r="BLL3" i="3"/>
  <c r="BLM3" i="3"/>
  <c r="BLN3" i="3"/>
  <c r="BLO3" i="3"/>
  <c r="BLP3" i="3"/>
  <c r="BLQ3" i="3"/>
  <c r="BLR3" i="3"/>
  <c r="BLS3" i="3"/>
  <c r="BLT3" i="3"/>
  <c r="BLU3" i="3"/>
  <c r="BLV3" i="3"/>
  <c r="BLW3" i="3"/>
  <c r="BLX3" i="3"/>
  <c r="BLY3" i="3"/>
  <c r="BLZ3" i="3"/>
  <c r="BMA3" i="3"/>
  <c r="BMB3" i="3"/>
  <c r="BMC3" i="3"/>
  <c r="BMD3" i="3"/>
  <c r="BME3" i="3"/>
  <c r="BMF3" i="3"/>
  <c r="BMG3" i="3"/>
  <c r="BMH3" i="3"/>
  <c r="BMI3" i="3"/>
  <c r="BMJ3" i="3"/>
  <c r="BMK3" i="3"/>
  <c r="BML3" i="3"/>
  <c r="BMM3" i="3"/>
  <c r="BMN3" i="3"/>
  <c r="BMO3" i="3"/>
  <c r="BMP3" i="3"/>
  <c r="BMQ3" i="3"/>
  <c r="BMR3" i="3"/>
  <c r="BMS3" i="3"/>
  <c r="BMT3" i="3"/>
  <c r="BMU3" i="3"/>
  <c r="BMV3" i="3"/>
  <c r="BMW3" i="3"/>
  <c r="BMX3" i="3"/>
  <c r="BMY3" i="3"/>
  <c r="BMZ3" i="3"/>
  <c r="BNA3" i="3"/>
  <c r="BNB3" i="3"/>
  <c r="BNC3" i="3"/>
  <c r="BND3" i="3"/>
  <c r="BNE3" i="3"/>
  <c r="BNF3" i="3"/>
  <c r="BNG3" i="3"/>
  <c r="BNH3" i="3"/>
  <c r="BNI3" i="3"/>
  <c r="BNJ3" i="3"/>
  <c r="BNK3" i="3"/>
  <c r="BNL3" i="3"/>
  <c r="BNM3" i="3"/>
  <c r="BNN3" i="3"/>
  <c r="BNO3" i="3"/>
  <c r="BNP3" i="3"/>
  <c r="BNQ3" i="3"/>
  <c r="BNR3" i="3"/>
  <c r="BNS3" i="3"/>
  <c r="BNT3" i="3"/>
  <c r="BNU3" i="3"/>
  <c r="BNV3" i="3"/>
  <c r="BNW3" i="3"/>
  <c r="BNX3" i="3"/>
  <c r="BNY3" i="3"/>
  <c r="BNZ3" i="3"/>
  <c r="BOA3" i="3"/>
  <c r="BOB3" i="3"/>
  <c r="BOC3" i="3"/>
  <c r="BOD3" i="3"/>
  <c r="BOE3" i="3"/>
  <c r="BOF3" i="3"/>
  <c r="BOG3" i="3"/>
  <c r="BOH3" i="3"/>
  <c r="BOI3" i="3"/>
  <c r="BOJ3" i="3"/>
  <c r="BOK3" i="3"/>
  <c r="BOL3" i="3"/>
  <c r="BOM3" i="3"/>
  <c r="BON3" i="3"/>
  <c r="BOO3" i="3"/>
  <c r="BOP3" i="3"/>
  <c r="BOQ3" i="3"/>
  <c r="BOR3" i="3"/>
  <c r="BOS3" i="3"/>
  <c r="BOT3" i="3"/>
  <c r="BOU3" i="3"/>
  <c r="BOV3" i="3"/>
  <c r="BOW3" i="3"/>
  <c r="BOX3" i="3"/>
  <c r="BOY3" i="3"/>
  <c r="BOZ3" i="3"/>
  <c r="BPA3" i="3"/>
  <c r="BPB3" i="3"/>
  <c r="BPC3" i="3"/>
  <c r="BPD3" i="3"/>
  <c r="BPE3" i="3"/>
  <c r="BPF3" i="3"/>
  <c r="BPG3" i="3"/>
  <c r="BPH3" i="3"/>
  <c r="BPI3" i="3"/>
  <c r="BPJ3" i="3"/>
  <c r="BPK3" i="3"/>
  <c r="BPL3" i="3"/>
  <c r="BPM3" i="3"/>
  <c r="BPN3" i="3"/>
  <c r="BPO3" i="3"/>
  <c r="BPP3" i="3"/>
  <c r="BPQ3" i="3"/>
  <c r="BPR3" i="3"/>
  <c r="BPS3" i="3"/>
  <c r="BPT3" i="3"/>
  <c r="BPU3" i="3"/>
  <c r="BPV3" i="3"/>
  <c r="BPW3" i="3"/>
  <c r="BPX3" i="3"/>
  <c r="BPY3" i="3"/>
  <c r="BPZ3" i="3"/>
  <c r="BQA3" i="3"/>
  <c r="BQB3" i="3"/>
  <c r="BQC3" i="3"/>
  <c r="BQD3" i="3"/>
  <c r="BQE3" i="3"/>
  <c r="BQF3" i="3"/>
  <c r="BQG3" i="3"/>
  <c r="BQH3" i="3"/>
  <c r="BQI3" i="3"/>
  <c r="BQJ3" i="3"/>
  <c r="BQK3" i="3"/>
  <c r="BQL3" i="3"/>
  <c r="BQM3" i="3"/>
  <c r="BQN3" i="3"/>
  <c r="BQO3" i="3"/>
  <c r="BQP3" i="3"/>
  <c r="BQQ3" i="3"/>
  <c r="BQR3" i="3"/>
  <c r="BQS3" i="3"/>
  <c r="BQT3" i="3"/>
  <c r="BQU3" i="3"/>
  <c r="BQV3" i="3"/>
  <c r="BQW3" i="3"/>
  <c r="BQX3" i="3"/>
  <c r="BQY3" i="3"/>
  <c r="BQZ3" i="3"/>
  <c r="BRA3" i="3"/>
  <c r="BRB3" i="3"/>
  <c r="BRC3" i="3"/>
  <c r="BRD3" i="3"/>
  <c r="BRE3" i="3"/>
  <c r="BRF3" i="3"/>
  <c r="BRG3" i="3"/>
  <c r="BRH3" i="3"/>
  <c r="BRI3" i="3"/>
  <c r="BRJ3" i="3"/>
  <c r="BRK3" i="3"/>
  <c r="BRL3" i="3"/>
  <c r="BRM3" i="3"/>
  <c r="BRN3" i="3"/>
  <c r="BRO3" i="3"/>
  <c r="BRP3" i="3"/>
  <c r="BRQ3" i="3"/>
  <c r="BRR3" i="3"/>
  <c r="BRS3" i="3"/>
  <c r="BRT3" i="3"/>
  <c r="BRU3" i="3"/>
  <c r="BRV3" i="3"/>
  <c r="BRW3" i="3"/>
  <c r="BRX3" i="3"/>
  <c r="BRY3" i="3"/>
  <c r="BRZ3" i="3"/>
  <c r="BSA3" i="3"/>
  <c r="BSB3" i="3"/>
  <c r="BSC3" i="3"/>
  <c r="BSD3" i="3"/>
  <c r="BSE3" i="3"/>
  <c r="BSF3" i="3"/>
  <c r="BSG3" i="3"/>
  <c r="BSH3" i="3"/>
  <c r="BSI3" i="3"/>
  <c r="BSJ3" i="3"/>
  <c r="BSK3" i="3"/>
  <c r="BSL3" i="3"/>
  <c r="BSM3" i="3"/>
  <c r="BSN3" i="3"/>
  <c r="BSO3" i="3"/>
  <c r="BSP3" i="3"/>
  <c r="BSQ3" i="3"/>
  <c r="BSR3" i="3"/>
  <c r="BSS3" i="3"/>
  <c r="BST3" i="3"/>
  <c r="BSU3" i="3"/>
  <c r="BSV3" i="3"/>
  <c r="BSW3" i="3"/>
  <c r="BSX3" i="3"/>
  <c r="BSY3" i="3"/>
  <c r="BSZ3" i="3"/>
  <c r="BTA3" i="3"/>
  <c r="BTB3" i="3"/>
  <c r="BTC3" i="3"/>
  <c r="BTD3" i="3"/>
  <c r="BTE3" i="3"/>
  <c r="BTF3" i="3"/>
  <c r="BTG3" i="3"/>
  <c r="BTH3" i="3"/>
  <c r="BTI3" i="3"/>
  <c r="BTJ3" i="3"/>
  <c r="BTK3" i="3"/>
  <c r="BTL3" i="3"/>
  <c r="BTM3" i="3"/>
  <c r="BTN3" i="3"/>
  <c r="BTO3" i="3"/>
  <c r="BTP3" i="3"/>
  <c r="BTQ3" i="3"/>
  <c r="BTR3" i="3"/>
  <c r="BTS3" i="3"/>
  <c r="BTT3" i="3"/>
  <c r="BTU3" i="3"/>
  <c r="BTV3" i="3"/>
  <c r="BTW3" i="3"/>
  <c r="BTX3" i="3"/>
  <c r="BTY3" i="3"/>
  <c r="BTZ3" i="3"/>
  <c r="BUA3" i="3"/>
  <c r="BUB3" i="3"/>
  <c r="BUC3" i="3"/>
  <c r="BUD3" i="3"/>
  <c r="BUE3" i="3"/>
  <c r="BUF3" i="3"/>
  <c r="BUG3" i="3"/>
  <c r="BUH3" i="3"/>
  <c r="BUI3" i="3"/>
  <c r="BUJ3" i="3"/>
  <c r="BUK3" i="3"/>
  <c r="BUL3" i="3"/>
  <c r="BUM3" i="3"/>
  <c r="BUN3" i="3"/>
  <c r="BUO3" i="3"/>
  <c r="BUP3" i="3"/>
  <c r="BUQ3" i="3"/>
  <c r="BUR3" i="3"/>
  <c r="BUS3" i="3"/>
  <c r="BUT3" i="3"/>
  <c r="BUU3" i="3"/>
  <c r="BUV3" i="3"/>
  <c r="BUW3" i="3"/>
  <c r="BUX3" i="3"/>
  <c r="BUY3" i="3"/>
  <c r="BUZ3" i="3"/>
  <c r="BVA3" i="3"/>
  <c r="BVB3" i="3"/>
  <c r="BVC3" i="3"/>
  <c r="BVD3" i="3"/>
  <c r="BVE3" i="3"/>
  <c r="BVF3" i="3"/>
  <c r="BVG3" i="3"/>
  <c r="BVH3" i="3"/>
  <c r="BVI3" i="3"/>
  <c r="BVJ3" i="3"/>
  <c r="BVK3" i="3"/>
  <c r="BVL3" i="3"/>
  <c r="BVM3" i="3"/>
  <c r="BVN3" i="3"/>
  <c r="BVO3" i="3"/>
  <c r="BVP3" i="3"/>
  <c r="BVQ3" i="3"/>
  <c r="BVR3" i="3"/>
  <c r="BVS3" i="3"/>
  <c r="BVT3" i="3"/>
  <c r="BVU3" i="3"/>
  <c r="BVV3" i="3"/>
  <c r="BVW3" i="3"/>
  <c r="BVX3" i="3"/>
  <c r="BVY3" i="3"/>
  <c r="BVZ3" i="3"/>
  <c r="BWA3" i="3"/>
  <c r="BWB3" i="3"/>
  <c r="BWC3" i="3"/>
  <c r="BWD3" i="3"/>
  <c r="BWE3" i="3"/>
  <c r="BWF3" i="3"/>
  <c r="BWG3" i="3"/>
  <c r="BWH3" i="3"/>
  <c r="BWI3" i="3"/>
  <c r="BWJ3" i="3"/>
  <c r="BWK3" i="3"/>
  <c r="BWL3" i="3"/>
  <c r="BWM3" i="3"/>
  <c r="BWN3" i="3"/>
  <c r="BWO3" i="3"/>
  <c r="BWP3" i="3"/>
  <c r="BWQ3" i="3"/>
  <c r="BWR3" i="3"/>
  <c r="BWS3" i="3"/>
  <c r="BWT3" i="3"/>
  <c r="BWU3" i="3"/>
  <c r="BWV3" i="3"/>
  <c r="BWW3" i="3"/>
  <c r="BWX3" i="3"/>
  <c r="BWY3" i="3"/>
  <c r="BWZ3" i="3"/>
  <c r="BXA3" i="3"/>
  <c r="BXB3" i="3"/>
  <c r="BXC3" i="3"/>
  <c r="BXD3" i="3"/>
  <c r="BXE3" i="3"/>
  <c r="BXF3" i="3"/>
  <c r="BXG3" i="3"/>
  <c r="BXH3" i="3"/>
  <c r="BXI3" i="3"/>
  <c r="BXJ3" i="3"/>
  <c r="BXK3" i="3"/>
  <c r="BXL3" i="3"/>
  <c r="BXM3" i="3"/>
  <c r="BXN3" i="3"/>
  <c r="BXO3" i="3"/>
  <c r="BXP3" i="3"/>
  <c r="BXQ3" i="3"/>
  <c r="BXR3" i="3"/>
  <c r="BXS3" i="3"/>
  <c r="BXT3" i="3"/>
  <c r="BXU3" i="3"/>
  <c r="BXV3" i="3"/>
  <c r="BXW3" i="3"/>
  <c r="BXX3" i="3"/>
  <c r="BXY3" i="3"/>
  <c r="BXZ3" i="3"/>
  <c r="BYA3" i="3"/>
  <c r="BYB3" i="3"/>
  <c r="BYC3" i="3"/>
  <c r="BYD3" i="3"/>
  <c r="BYE3" i="3"/>
  <c r="BYF3" i="3"/>
  <c r="BYG3" i="3"/>
  <c r="BYH3" i="3"/>
  <c r="BYI3" i="3"/>
  <c r="BYJ3" i="3"/>
  <c r="BYK3" i="3"/>
  <c r="BYL3" i="3"/>
  <c r="BYM3" i="3"/>
  <c r="BYN3" i="3"/>
  <c r="BYO3" i="3"/>
  <c r="BYP3" i="3"/>
  <c r="BYQ3" i="3"/>
  <c r="BYR3" i="3"/>
  <c r="BYS3" i="3"/>
  <c r="BYT3" i="3"/>
  <c r="BYU3" i="3"/>
  <c r="BYV3" i="3"/>
  <c r="BYW3" i="3"/>
  <c r="BYX3" i="3"/>
  <c r="BYY3" i="3"/>
  <c r="BYZ3" i="3"/>
  <c r="BZA3" i="3"/>
  <c r="BZB3" i="3"/>
  <c r="BZC3" i="3"/>
  <c r="BZD3" i="3"/>
  <c r="BZE3" i="3"/>
  <c r="BZF3" i="3"/>
  <c r="BZG3" i="3"/>
  <c r="BZH3" i="3"/>
  <c r="BZI3" i="3"/>
  <c r="BZJ3" i="3"/>
  <c r="BZK3" i="3"/>
  <c r="BZL3" i="3"/>
  <c r="BZM3" i="3"/>
  <c r="BZN3" i="3"/>
  <c r="BZO3" i="3"/>
  <c r="BZP3" i="3"/>
  <c r="BZQ3" i="3"/>
  <c r="BZR3" i="3"/>
  <c r="BZS3" i="3"/>
  <c r="BZT3" i="3"/>
  <c r="BZU3" i="3"/>
  <c r="BZV3" i="3"/>
  <c r="BZW3" i="3"/>
  <c r="BZX3" i="3"/>
  <c r="BZY3" i="3"/>
  <c r="BZZ3" i="3"/>
  <c r="CAA3" i="3"/>
  <c r="CAB3" i="3"/>
  <c r="CAC3" i="3"/>
  <c r="CAD3" i="3"/>
  <c r="CAE3" i="3"/>
  <c r="CAF3" i="3"/>
  <c r="CAG3" i="3"/>
  <c r="CAH3" i="3"/>
  <c r="CAI3" i="3"/>
  <c r="CAJ3" i="3"/>
  <c r="CAK3" i="3"/>
  <c r="CAL3" i="3"/>
  <c r="CAM3" i="3"/>
  <c r="CAN3" i="3"/>
  <c r="CAO3" i="3"/>
  <c r="CAP3" i="3"/>
  <c r="CAQ3" i="3"/>
  <c r="CAR3" i="3"/>
  <c r="CAS3" i="3"/>
  <c r="CAT3" i="3"/>
  <c r="CAU3" i="3"/>
  <c r="CAV3" i="3"/>
  <c r="CAW3" i="3"/>
  <c r="CAX3" i="3"/>
  <c r="CAY3" i="3"/>
  <c r="CAZ3" i="3"/>
  <c r="CBA3" i="3"/>
  <c r="CBB3" i="3"/>
  <c r="CBC3" i="3"/>
  <c r="CBD3" i="3"/>
  <c r="CBE3" i="3"/>
  <c r="CBF3" i="3"/>
  <c r="CBG3" i="3"/>
  <c r="CBH3" i="3"/>
  <c r="CBI3" i="3"/>
  <c r="CBJ3" i="3"/>
  <c r="CBK3" i="3"/>
  <c r="CBL3" i="3"/>
  <c r="CBM3" i="3"/>
  <c r="CBN3" i="3"/>
  <c r="CBO3" i="3"/>
  <c r="CBP3" i="3"/>
  <c r="CBQ3" i="3"/>
  <c r="CBR3" i="3"/>
  <c r="CBS3" i="3"/>
  <c r="CBT3" i="3"/>
  <c r="CBU3" i="3"/>
  <c r="CBV3" i="3"/>
  <c r="CBW3" i="3"/>
  <c r="CBX3" i="3"/>
  <c r="CBY3" i="3"/>
  <c r="CBZ3" i="3"/>
  <c r="CCA3" i="3"/>
  <c r="CCB3" i="3"/>
  <c r="CCC3" i="3"/>
  <c r="CCD3" i="3"/>
  <c r="CCE3" i="3"/>
  <c r="CCF3" i="3"/>
  <c r="CCG3" i="3"/>
  <c r="CCH3" i="3"/>
  <c r="CCI3" i="3"/>
  <c r="CCJ3" i="3"/>
  <c r="CCK3" i="3"/>
  <c r="CCL3" i="3"/>
  <c r="CCM3" i="3"/>
  <c r="CCN3" i="3"/>
  <c r="CCO3" i="3"/>
  <c r="CCP3" i="3"/>
  <c r="CCQ3" i="3"/>
  <c r="CCR3" i="3"/>
  <c r="CCS3" i="3"/>
  <c r="CCT3" i="3"/>
  <c r="CCU3" i="3"/>
  <c r="CCV3" i="3"/>
  <c r="CCW3" i="3"/>
  <c r="CCX3" i="3"/>
  <c r="CCY3" i="3"/>
  <c r="CCZ3" i="3"/>
  <c r="CDA3" i="3"/>
  <c r="CDB3" i="3"/>
  <c r="CDC3" i="3"/>
  <c r="CDD3" i="3"/>
  <c r="CDE3" i="3"/>
  <c r="CDF3" i="3"/>
  <c r="CDG3" i="3"/>
  <c r="CDH3" i="3"/>
  <c r="CDI3" i="3"/>
  <c r="CDJ3" i="3"/>
  <c r="CDK3" i="3"/>
  <c r="CDL3" i="3"/>
  <c r="CDM3" i="3"/>
  <c r="CDN3" i="3"/>
  <c r="CDO3" i="3"/>
  <c r="CDP3" i="3"/>
  <c r="CDQ3" i="3"/>
  <c r="CDR3" i="3"/>
  <c r="CDS3" i="3"/>
  <c r="CDT3" i="3"/>
  <c r="CDU3" i="3"/>
  <c r="CDV3" i="3"/>
  <c r="CDW3" i="3"/>
  <c r="CDX3" i="3"/>
  <c r="CDY3" i="3"/>
  <c r="CDZ3" i="3"/>
  <c r="CEA3" i="3"/>
  <c r="CEB3" i="3"/>
  <c r="CEC3" i="3"/>
  <c r="CED3" i="3"/>
  <c r="CEE3" i="3"/>
  <c r="CEF3" i="3"/>
  <c r="CEG3" i="3"/>
  <c r="CEH3" i="3"/>
  <c r="CEI3" i="3"/>
  <c r="CEJ3" i="3"/>
  <c r="CEK3" i="3"/>
  <c r="CEL3" i="3"/>
  <c r="CEM3" i="3"/>
  <c r="CEN3" i="3"/>
  <c r="CEO3" i="3"/>
  <c r="CEP3" i="3"/>
  <c r="CEQ3" i="3"/>
  <c r="CER3" i="3"/>
  <c r="CES3" i="3"/>
  <c r="CET3" i="3"/>
  <c r="CEU3" i="3"/>
  <c r="CEV3" i="3"/>
  <c r="CEW3" i="3"/>
  <c r="CEX3" i="3"/>
  <c r="CEY3" i="3"/>
  <c r="CEZ3" i="3"/>
  <c r="CFA3" i="3"/>
  <c r="CFB3" i="3"/>
  <c r="CFC3" i="3"/>
  <c r="CFD3" i="3"/>
  <c r="CFE3" i="3"/>
  <c r="CFF3" i="3"/>
  <c r="CFG3" i="3"/>
  <c r="CFH3" i="3"/>
  <c r="CFI3" i="3"/>
  <c r="CFJ3" i="3"/>
  <c r="CFK3" i="3"/>
  <c r="CFL3" i="3"/>
  <c r="CFM3" i="3"/>
  <c r="CFN3" i="3"/>
  <c r="CFO3" i="3"/>
  <c r="CFP3" i="3"/>
  <c r="CFQ3" i="3"/>
  <c r="CFR3" i="3"/>
  <c r="CFS3" i="3"/>
  <c r="CFT3" i="3"/>
  <c r="CFU3" i="3"/>
  <c r="CFV3" i="3"/>
  <c r="CFW3" i="3"/>
  <c r="CFX3" i="3"/>
  <c r="CFY3" i="3"/>
  <c r="CFZ3" i="3"/>
  <c r="CGA3" i="3"/>
  <c r="CGB3" i="3"/>
  <c r="CGC3" i="3"/>
  <c r="CGD3" i="3"/>
  <c r="CGE3" i="3"/>
  <c r="CGF3" i="3"/>
  <c r="CGG3" i="3"/>
  <c r="CGH3" i="3"/>
  <c r="CGI3" i="3"/>
  <c r="CGJ3" i="3"/>
  <c r="CGK3" i="3"/>
  <c r="CGL3" i="3"/>
  <c r="CGM3" i="3"/>
  <c r="CGN3" i="3"/>
  <c r="CGO3" i="3"/>
  <c r="CGP3" i="3"/>
  <c r="CGQ3" i="3"/>
  <c r="CGR3" i="3"/>
  <c r="CGS3" i="3"/>
  <c r="CGT3" i="3"/>
  <c r="CGU3" i="3"/>
  <c r="CGV3" i="3"/>
  <c r="CGW3" i="3"/>
  <c r="CGX3" i="3"/>
  <c r="CGY3" i="3"/>
  <c r="CGZ3" i="3"/>
  <c r="CHA3" i="3"/>
  <c r="CHB3" i="3"/>
  <c r="CHC3" i="3"/>
  <c r="CHD3" i="3"/>
  <c r="CHE3" i="3"/>
  <c r="CHF3" i="3"/>
  <c r="CHG3" i="3"/>
  <c r="CHH3" i="3"/>
  <c r="CHI3" i="3"/>
  <c r="CHJ3" i="3"/>
  <c r="CHK3" i="3"/>
  <c r="CHL3" i="3"/>
  <c r="CHM3" i="3"/>
  <c r="CHN3" i="3"/>
  <c r="CHO3" i="3"/>
  <c r="CHP3" i="3"/>
  <c r="CHQ3" i="3"/>
  <c r="CHR3" i="3"/>
  <c r="CHS3" i="3"/>
  <c r="CHT3" i="3"/>
  <c r="CHU3" i="3"/>
  <c r="CHV3" i="3"/>
  <c r="CHW3" i="3"/>
  <c r="CHX3" i="3"/>
  <c r="CHY3" i="3"/>
  <c r="CHZ3" i="3"/>
  <c r="CIA3" i="3"/>
  <c r="CIB3" i="3"/>
  <c r="CIC3" i="3"/>
  <c r="CID3" i="3"/>
  <c r="CIE3" i="3"/>
  <c r="CIF3" i="3"/>
  <c r="CIG3" i="3"/>
  <c r="CIH3" i="3"/>
  <c r="CII3" i="3"/>
  <c r="CIJ3" i="3"/>
  <c r="CIK3" i="3"/>
  <c r="CIL3" i="3"/>
  <c r="CIM3" i="3"/>
  <c r="CIN3" i="3"/>
  <c r="CIO3" i="3"/>
  <c r="CIP3" i="3"/>
  <c r="CIQ3" i="3"/>
  <c r="CIR3" i="3"/>
  <c r="CIS3" i="3"/>
  <c r="CIT3" i="3"/>
  <c r="CIU3" i="3"/>
  <c r="CIV3" i="3"/>
  <c r="CIW3" i="3"/>
  <c r="CIX3" i="3"/>
  <c r="CIY3" i="3"/>
  <c r="CIZ3" i="3"/>
  <c r="CJA3" i="3"/>
  <c r="CJB3" i="3"/>
  <c r="CJC3" i="3"/>
  <c r="CJD3" i="3"/>
  <c r="CJE3" i="3"/>
  <c r="CJF3" i="3"/>
  <c r="CJG3" i="3"/>
  <c r="CJH3" i="3"/>
  <c r="CJI3" i="3"/>
  <c r="CJJ3" i="3"/>
  <c r="CJK3" i="3"/>
  <c r="CJL3" i="3"/>
  <c r="CJM3" i="3"/>
  <c r="CJN3" i="3"/>
  <c r="CJO3" i="3"/>
  <c r="CJP3" i="3"/>
  <c r="CJQ3" i="3"/>
  <c r="CJR3" i="3"/>
  <c r="CJS3" i="3"/>
  <c r="CJT3" i="3"/>
  <c r="CJU3" i="3"/>
  <c r="CJV3" i="3"/>
  <c r="CJW3" i="3"/>
  <c r="CJX3" i="3"/>
  <c r="CJY3" i="3"/>
  <c r="CJZ3" i="3"/>
  <c r="CKA3" i="3"/>
  <c r="CKB3" i="3"/>
  <c r="CKC3" i="3"/>
  <c r="CKD3" i="3"/>
  <c r="CKE3" i="3"/>
  <c r="CKF3" i="3"/>
  <c r="CKG3" i="3"/>
  <c r="CKH3" i="3"/>
  <c r="CKI3" i="3"/>
  <c r="CKJ3" i="3"/>
  <c r="CKK3" i="3"/>
  <c r="CKL3" i="3"/>
  <c r="CKM3" i="3"/>
  <c r="CKN3" i="3"/>
  <c r="CKO3" i="3"/>
  <c r="CKP3" i="3"/>
  <c r="CKQ3" i="3"/>
  <c r="CKR3" i="3"/>
  <c r="CKS3" i="3"/>
  <c r="CKT3" i="3"/>
  <c r="CKU3" i="3"/>
  <c r="CKV3" i="3"/>
  <c r="CKW3" i="3"/>
  <c r="CKX3" i="3"/>
  <c r="CKY3" i="3"/>
  <c r="CKZ3" i="3"/>
  <c r="CLA3" i="3"/>
  <c r="CLB3" i="3"/>
  <c r="CLC3" i="3"/>
  <c r="CLD3" i="3"/>
  <c r="CLE3" i="3"/>
  <c r="CLF3" i="3"/>
  <c r="CLG3" i="3"/>
  <c r="CLH3" i="3"/>
  <c r="CLI3" i="3"/>
  <c r="CLJ3" i="3"/>
  <c r="CLK3" i="3"/>
  <c r="CLL3" i="3"/>
  <c r="CLM3" i="3"/>
  <c r="CLN3" i="3"/>
  <c r="CLO3" i="3"/>
  <c r="CLP3" i="3"/>
  <c r="CLQ3" i="3"/>
  <c r="CLR3" i="3"/>
  <c r="CLS3" i="3"/>
  <c r="CLT3" i="3"/>
  <c r="CLU3" i="3"/>
  <c r="CLV3" i="3"/>
  <c r="CLW3" i="3"/>
  <c r="CLX3" i="3"/>
  <c r="CLY3" i="3"/>
  <c r="CLZ3" i="3"/>
  <c r="CMA3" i="3"/>
  <c r="CMB3" i="3"/>
  <c r="CMC3" i="3"/>
  <c r="CMD3" i="3"/>
  <c r="CME3" i="3"/>
  <c r="CMF3" i="3"/>
  <c r="CMG3" i="3"/>
  <c r="CMH3" i="3"/>
  <c r="CMI3" i="3"/>
  <c r="CMJ3" i="3"/>
  <c r="CMK3" i="3"/>
  <c r="CML3" i="3"/>
  <c r="CMM3" i="3"/>
  <c r="CMN3" i="3"/>
  <c r="CMO3" i="3"/>
  <c r="CMP3" i="3"/>
  <c r="CMQ3" i="3"/>
  <c r="CMR3" i="3"/>
  <c r="CMS3" i="3"/>
  <c r="CMT3" i="3"/>
  <c r="CMU3" i="3"/>
  <c r="CMV3" i="3"/>
  <c r="CMW3" i="3"/>
  <c r="CMX3" i="3"/>
  <c r="CMY3" i="3"/>
  <c r="CMZ3" i="3"/>
  <c r="CNA3" i="3"/>
  <c r="CNB3" i="3"/>
  <c r="CNC3" i="3"/>
  <c r="CND3" i="3"/>
  <c r="CNE3" i="3"/>
  <c r="CNF3" i="3"/>
  <c r="CNG3" i="3"/>
  <c r="CNH3" i="3"/>
  <c r="CNI3" i="3"/>
  <c r="CNJ3" i="3"/>
  <c r="CNK3" i="3"/>
  <c r="CNL3" i="3"/>
  <c r="CNM3" i="3"/>
  <c r="CNN3" i="3"/>
  <c r="CNO3" i="3"/>
  <c r="CNP3" i="3"/>
  <c r="CNQ3" i="3"/>
  <c r="CNR3" i="3"/>
  <c r="CNS3" i="3"/>
  <c r="CNT3" i="3"/>
  <c r="CNU3" i="3"/>
  <c r="CNV3" i="3"/>
  <c r="CNW3" i="3"/>
  <c r="CNX3" i="3"/>
  <c r="CNY3" i="3"/>
  <c r="CNZ3" i="3"/>
  <c r="COA3" i="3"/>
  <c r="COB3" i="3"/>
  <c r="COC3" i="3"/>
  <c r="COD3" i="3"/>
  <c r="COE3" i="3"/>
  <c r="COF3" i="3"/>
  <c r="COG3" i="3"/>
  <c r="COH3" i="3"/>
  <c r="COI3" i="3"/>
  <c r="COJ3" i="3"/>
  <c r="COK3" i="3"/>
  <c r="COL3" i="3"/>
  <c r="COM3" i="3"/>
  <c r="CON3" i="3"/>
  <c r="COO3" i="3"/>
  <c r="COP3" i="3"/>
  <c r="COQ3" i="3"/>
  <c r="COR3" i="3"/>
  <c r="COS3" i="3"/>
  <c r="COT3" i="3"/>
  <c r="COU3" i="3"/>
  <c r="COV3" i="3"/>
  <c r="COW3" i="3"/>
  <c r="COX3" i="3"/>
  <c r="COY3" i="3"/>
  <c r="COZ3" i="3"/>
  <c r="CPA3" i="3"/>
  <c r="CPB3" i="3"/>
  <c r="CPC3" i="3"/>
  <c r="CPD3" i="3"/>
  <c r="CPE3" i="3"/>
  <c r="CPF3" i="3"/>
  <c r="CPG3" i="3"/>
  <c r="CPH3" i="3"/>
  <c r="CPI3" i="3"/>
  <c r="CPJ3" i="3"/>
  <c r="CPK3" i="3"/>
  <c r="CPL3" i="3"/>
  <c r="CPM3" i="3"/>
  <c r="CPN3" i="3"/>
  <c r="CPO3" i="3"/>
  <c r="CPP3" i="3"/>
  <c r="CPQ3" i="3"/>
  <c r="CPR3" i="3"/>
  <c r="CPS3" i="3"/>
  <c r="CPT3" i="3"/>
  <c r="CPU3" i="3"/>
  <c r="CPV3" i="3"/>
  <c r="CPW3" i="3"/>
  <c r="CPX3" i="3"/>
  <c r="CPY3" i="3"/>
  <c r="CPZ3" i="3"/>
  <c r="CQA3" i="3"/>
  <c r="CQB3" i="3"/>
  <c r="CQC3" i="3"/>
  <c r="CQD3" i="3"/>
  <c r="CQE3" i="3"/>
  <c r="CQF3" i="3"/>
  <c r="CQG3" i="3"/>
  <c r="CQH3" i="3"/>
  <c r="CQI3" i="3"/>
  <c r="CQJ3" i="3"/>
  <c r="CQK3" i="3"/>
  <c r="CQL3" i="3"/>
  <c r="CQM3" i="3"/>
  <c r="CQN3" i="3"/>
  <c r="CQO3" i="3"/>
  <c r="CQP3" i="3"/>
  <c r="CQQ3" i="3"/>
  <c r="CQR3" i="3"/>
  <c r="CQS3" i="3"/>
  <c r="CQT3" i="3"/>
  <c r="CQU3" i="3"/>
  <c r="CQV3" i="3"/>
  <c r="CQW3" i="3"/>
  <c r="CQX3" i="3"/>
  <c r="CQY3" i="3"/>
  <c r="CQZ3" i="3"/>
  <c r="CRA3" i="3"/>
  <c r="CRB3" i="3"/>
  <c r="CRC3" i="3"/>
  <c r="CRD3" i="3"/>
  <c r="CRE3" i="3"/>
  <c r="CRF3" i="3"/>
  <c r="CRG3" i="3"/>
  <c r="CRH3" i="3"/>
  <c r="CRI3" i="3"/>
  <c r="CRJ3" i="3"/>
  <c r="CRK3" i="3"/>
  <c r="CRL3" i="3"/>
  <c r="CRM3" i="3"/>
  <c r="CRN3" i="3"/>
  <c r="CRO3" i="3"/>
  <c r="CRP3" i="3"/>
  <c r="CRQ3" i="3"/>
  <c r="CRR3" i="3"/>
  <c r="CRS3" i="3"/>
  <c r="CRT3" i="3"/>
  <c r="CRU3" i="3"/>
  <c r="CRV3" i="3"/>
  <c r="CRW3" i="3"/>
  <c r="CRX3" i="3"/>
  <c r="CRY3" i="3"/>
  <c r="CRZ3" i="3"/>
  <c r="CSA3" i="3"/>
  <c r="CSB3" i="3"/>
  <c r="CSC3" i="3"/>
  <c r="CSD3" i="3"/>
  <c r="CSE3" i="3"/>
  <c r="CSF3" i="3"/>
  <c r="CSG3" i="3"/>
  <c r="CSH3" i="3"/>
  <c r="CSI3" i="3"/>
  <c r="CSJ3" i="3"/>
  <c r="CSK3" i="3"/>
  <c r="CSL3" i="3"/>
  <c r="CSM3" i="3"/>
  <c r="CSN3" i="3"/>
  <c r="CSO3" i="3"/>
  <c r="CSP3" i="3"/>
  <c r="CSQ3" i="3"/>
  <c r="CSR3" i="3"/>
  <c r="CSS3" i="3"/>
  <c r="CST3" i="3"/>
  <c r="CSU3" i="3"/>
  <c r="CSV3" i="3"/>
  <c r="CSW3" i="3"/>
  <c r="CSX3" i="3"/>
  <c r="CSY3" i="3"/>
  <c r="CSZ3" i="3"/>
  <c r="CTA3" i="3"/>
  <c r="CTB3" i="3"/>
  <c r="CTC3" i="3"/>
  <c r="CTD3" i="3"/>
  <c r="CTE3" i="3"/>
  <c r="CTF3" i="3"/>
  <c r="CTG3" i="3"/>
  <c r="CTH3" i="3"/>
  <c r="CTI3" i="3"/>
  <c r="CTJ3" i="3"/>
  <c r="CTK3" i="3"/>
  <c r="CTL3" i="3"/>
  <c r="CTM3" i="3"/>
  <c r="CTN3" i="3"/>
  <c r="CTO3" i="3"/>
  <c r="CTP3" i="3"/>
  <c r="CTQ3" i="3"/>
  <c r="CTR3" i="3"/>
  <c r="CTS3" i="3"/>
  <c r="CTT3" i="3"/>
  <c r="CTU3" i="3"/>
  <c r="CTV3" i="3"/>
  <c r="CTW3" i="3"/>
  <c r="CTX3" i="3"/>
  <c r="CTY3" i="3"/>
  <c r="CTZ3" i="3"/>
  <c r="CUA3" i="3"/>
  <c r="CUB3" i="3"/>
  <c r="CUC3" i="3"/>
  <c r="CUD3" i="3"/>
  <c r="CUE3" i="3"/>
  <c r="CUF3" i="3"/>
  <c r="CUG3" i="3"/>
  <c r="CUH3" i="3"/>
  <c r="CUI3" i="3"/>
  <c r="CUJ3" i="3"/>
  <c r="CUK3" i="3"/>
  <c r="CUL3" i="3"/>
  <c r="CUM3" i="3"/>
  <c r="CUN3" i="3"/>
  <c r="CUO3" i="3"/>
  <c r="CUP3" i="3"/>
  <c r="CUQ3" i="3"/>
  <c r="CUR3" i="3"/>
  <c r="CUS3" i="3"/>
  <c r="CUT3" i="3"/>
  <c r="CUU3" i="3"/>
  <c r="CUV3" i="3"/>
  <c r="CUW3" i="3"/>
  <c r="CUX3" i="3"/>
  <c r="CUY3" i="3"/>
  <c r="CUZ3" i="3"/>
  <c r="CVA3" i="3"/>
  <c r="CVB3" i="3"/>
  <c r="CVC3" i="3"/>
  <c r="CVD3" i="3"/>
  <c r="CVE3" i="3"/>
  <c r="CVF3" i="3"/>
  <c r="CVG3" i="3"/>
  <c r="CVH3" i="3"/>
  <c r="CVI3" i="3"/>
  <c r="CVJ3" i="3"/>
  <c r="CVK3" i="3"/>
  <c r="CVL3" i="3"/>
  <c r="CVM3" i="3"/>
  <c r="CVN3" i="3"/>
  <c r="CVO3" i="3"/>
  <c r="CVP3" i="3"/>
  <c r="CVQ3" i="3"/>
  <c r="CVR3" i="3"/>
  <c r="CVS3" i="3"/>
  <c r="CVT3" i="3"/>
  <c r="CVU3" i="3"/>
  <c r="CVV3" i="3"/>
  <c r="CVW3" i="3"/>
  <c r="CVX3" i="3"/>
  <c r="CVY3" i="3"/>
  <c r="CVZ3" i="3"/>
  <c r="CWA3" i="3"/>
  <c r="CWB3" i="3"/>
  <c r="CWC3" i="3"/>
  <c r="CWD3" i="3"/>
  <c r="CWE3" i="3"/>
  <c r="CWF3" i="3"/>
  <c r="CWG3" i="3"/>
  <c r="CWH3" i="3"/>
  <c r="CWI3" i="3"/>
  <c r="CWJ3" i="3"/>
  <c r="CWK3" i="3"/>
  <c r="CWL3" i="3"/>
  <c r="CWM3" i="3"/>
  <c r="CWN3" i="3"/>
  <c r="CWO3" i="3"/>
  <c r="CWP3" i="3"/>
  <c r="CWQ3" i="3"/>
  <c r="CWR3" i="3"/>
  <c r="CWS3" i="3"/>
  <c r="CWT3" i="3"/>
  <c r="CWU3" i="3"/>
  <c r="CWV3" i="3"/>
  <c r="CWW3" i="3"/>
  <c r="CWX3" i="3"/>
  <c r="CWY3" i="3"/>
  <c r="CWZ3" i="3"/>
  <c r="CXA3" i="3"/>
  <c r="CXB3" i="3"/>
  <c r="CXC3" i="3"/>
  <c r="CXD3" i="3"/>
  <c r="CXE3" i="3"/>
  <c r="CXF3" i="3"/>
  <c r="CXG3" i="3"/>
  <c r="CXH3" i="3"/>
  <c r="CXI3" i="3"/>
  <c r="CXJ3" i="3"/>
  <c r="CXK3" i="3"/>
  <c r="CXL3" i="3"/>
  <c r="CXM3" i="3"/>
  <c r="CXN3" i="3"/>
  <c r="CXO3" i="3"/>
  <c r="CXP3" i="3"/>
  <c r="CXQ3" i="3"/>
  <c r="CXR3" i="3"/>
  <c r="CXS3" i="3"/>
  <c r="CXT3" i="3"/>
  <c r="CXU3" i="3"/>
  <c r="CXV3" i="3"/>
  <c r="CXW3" i="3"/>
  <c r="CXX3" i="3"/>
  <c r="CXY3" i="3"/>
  <c r="CXZ3" i="3"/>
  <c r="CYA3" i="3"/>
  <c r="CYB3" i="3"/>
  <c r="CYC3" i="3"/>
  <c r="CYD3" i="3"/>
  <c r="CYE3" i="3"/>
  <c r="CYF3" i="3"/>
  <c r="CYG3" i="3"/>
  <c r="CYH3" i="3"/>
  <c r="CYI3" i="3"/>
  <c r="CYJ3" i="3"/>
  <c r="CYK3" i="3"/>
  <c r="CYL3" i="3"/>
  <c r="CYM3" i="3"/>
  <c r="CYN3" i="3"/>
  <c r="CYO3" i="3"/>
  <c r="CYP3" i="3"/>
  <c r="CYQ3" i="3"/>
  <c r="CYR3" i="3"/>
  <c r="CYS3" i="3"/>
  <c r="CYT3" i="3"/>
  <c r="CYU3" i="3"/>
  <c r="CYV3" i="3"/>
  <c r="CYW3" i="3"/>
  <c r="CYX3" i="3"/>
  <c r="CYY3" i="3"/>
  <c r="CYZ3" i="3"/>
  <c r="CZA3" i="3"/>
  <c r="CZB3" i="3"/>
  <c r="CZC3" i="3"/>
  <c r="CZD3" i="3"/>
  <c r="CZE3" i="3"/>
  <c r="CZF3" i="3"/>
  <c r="CZG3" i="3"/>
  <c r="CZH3" i="3"/>
  <c r="CZI3" i="3"/>
  <c r="CZJ3" i="3"/>
  <c r="CZK3" i="3"/>
  <c r="CZL3" i="3"/>
  <c r="CZM3" i="3"/>
  <c r="CZN3" i="3"/>
  <c r="CZO3" i="3"/>
  <c r="CZP3" i="3"/>
  <c r="CZQ3" i="3"/>
  <c r="CZR3" i="3"/>
  <c r="CZS3" i="3"/>
  <c r="CZT3" i="3"/>
  <c r="CZU3" i="3"/>
  <c r="AAN4" i="3"/>
  <c r="AAO4" i="3"/>
  <c r="AAP4" i="3"/>
  <c r="AAQ4" i="3"/>
  <c r="AAR4" i="3"/>
  <c r="AAS4" i="3"/>
  <c r="AAT4" i="3"/>
  <c r="AAU4" i="3"/>
  <c r="AAV4" i="3"/>
  <c r="AAW4" i="3"/>
  <c r="AAX4" i="3"/>
  <c r="AAY4" i="3"/>
  <c r="AAZ4" i="3"/>
  <c r="ABA4" i="3"/>
  <c r="ABB4" i="3"/>
  <c r="ABC4" i="3"/>
  <c r="ABD4" i="3"/>
  <c r="ABE4" i="3"/>
  <c r="ABF4" i="3"/>
  <c r="ABG4" i="3"/>
  <c r="ABH4" i="3"/>
  <c r="ABI4" i="3"/>
  <c r="ABJ4" i="3"/>
  <c r="ABK4" i="3"/>
  <c r="ABL4" i="3"/>
  <c r="ABM4" i="3"/>
  <c r="ABN4" i="3"/>
  <c r="ABO4" i="3"/>
  <c r="ABP4" i="3"/>
  <c r="ABQ4" i="3"/>
  <c r="ABR4" i="3"/>
  <c r="ABS4" i="3"/>
  <c r="ABT4" i="3"/>
  <c r="ABU4" i="3"/>
  <c r="ABV4" i="3"/>
  <c r="ABW4" i="3"/>
  <c r="ABX4" i="3"/>
  <c r="ABY4" i="3"/>
  <c r="ABZ4" i="3"/>
  <c r="ACA4" i="3"/>
  <c r="ACB4" i="3"/>
  <c r="ACC4" i="3"/>
  <c r="ACD4" i="3"/>
  <c r="ACE4" i="3"/>
  <c r="ACF4" i="3"/>
  <c r="ACG4" i="3"/>
  <c r="ACH4" i="3"/>
  <c r="ACI4" i="3"/>
  <c r="ACJ4" i="3"/>
  <c r="ACK4" i="3"/>
  <c r="ACL4" i="3"/>
  <c r="ACM4" i="3"/>
  <c r="ACN4" i="3"/>
  <c r="ACO4" i="3"/>
  <c r="ACP4" i="3"/>
  <c r="ACQ4" i="3"/>
  <c r="ACR4" i="3"/>
  <c r="ACS4" i="3"/>
  <c r="ACT4" i="3"/>
  <c r="ACU4" i="3"/>
  <c r="ACV4" i="3"/>
  <c r="ACW4" i="3"/>
  <c r="ACX4" i="3"/>
  <c r="ACY4" i="3"/>
  <c r="ACZ4" i="3"/>
  <c r="ADA4" i="3"/>
  <c r="ADB4" i="3"/>
  <c r="ADC4" i="3"/>
  <c r="ADD4" i="3"/>
  <c r="ADE4" i="3"/>
  <c r="ADF4" i="3"/>
  <c r="ADG4" i="3"/>
  <c r="ADH4" i="3"/>
  <c r="ADI4" i="3"/>
  <c r="ADJ4" i="3"/>
  <c r="ADK4" i="3"/>
  <c r="ADL4" i="3"/>
  <c r="ADM4" i="3"/>
  <c r="ADN4" i="3"/>
  <c r="ADO4" i="3"/>
  <c r="ADP4" i="3"/>
  <c r="ADQ4" i="3"/>
  <c r="ADR4" i="3"/>
  <c r="ADS4" i="3"/>
  <c r="ADT4" i="3"/>
  <c r="ADU4" i="3"/>
  <c r="ADV4" i="3"/>
  <c r="ADW4" i="3"/>
  <c r="ADX4" i="3"/>
  <c r="ADY4" i="3"/>
  <c r="ADZ4" i="3"/>
  <c r="AEA4" i="3"/>
  <c r="AEB4" i="3"/>
  <c r="AEC4" i="3"/>
  <c r="AED4" i="3"/>
  <c r="AEE4" i="3"/>
  <c r="AEF4" i="3"/>
  <c r="AEG4" i="3"/>
  <c r="AEH4" i="3"/>
  <c r="AEI4" i="3"/>
  <c r="AEJ4" i="3"/>
  <c r="AEK4" i="3"/>
  <c r="AEL4" i="3"/>
  <c r="AEM4" i="3"/>
  <c r="AEN4" i="3"/>
  <c r="AEO4" i="3"/>
  <c r="AEP4" i="3"/>
  <c r="AEQ4" i="3"/>
  <c r="AER4" i="3"/>
  <c r="AES4" i="3"/>
  <c r="AET4" i="3"/>
  <c r="AEU4" i="3"/>
  <c r="AEV4" i="3"/>
  <c r="AEW4" i="3"/>
  <c r="AEX4" i="3"/>
  <c r="AEY4" i="3"/>
  <c r="AEZ4" i="3"/>
  <c r="AFA4" i="3"/>
  <c r="AFB4" i="3"/>
  <c r="AFC4" i="3"/>
  <c r="AFD4" i="3"/>
  <c r="AFE4" i="3"/>
  <c r="AFF4" i="3"/>
  <c r="AFG4" i="3"/>
  <c r="AFH4" i="3"/>
  <c r="AFI4" i="3"/>
  <c r="AFJ4" i="3"/>
  <c r="AFK4" i="3"/>
  <c r="AFL4" i="3"/>
  <c r="AFM4" i="3"/>
  <c r="AFN4" i="3"/>
  <c r="AFO4" i="3"/>
  <c r="AFP4" i="3"/>
  <c r="AFQ4" i="3"/>
  <c r="AFR4" i="3"/>
  <c r="AFS4" i="3"/>
  <c r="AFT4" i="3"/>
  <c r="AFU4" i="3"/>
  <c r="AFV4" i="3"/>
  <c r="AFW4" i="3"/>
  <c r="AFX4" i="3"/>
  <c r="AFY4" i="3"/>
  <c r="AFZ4" i="3"/>
  <c r="AGA4" i="3"/>
  <c r="AGB4" i="3"/>
  <c r="AGC4" i="3"/>
  <c r="AGD4" i="3"/>
  <c r="AGE4" i="3"/>
  <c r="AGF4" i="3"/>
  <c r="AGG4" i="3"/>
  <c r="AGH4" i="3"/>
  <c r="AGI4" i="3"/>
  <c r="AGJ4" i="3"/>
  <c r="AGK4" i="3"/>
  <c r="AGL4" i="3"/>
  <c r="AGM4" i="3"/>
  <c r="AGN4" i="3"/>
  <c r="AGO4" i="3"/>
  <c r="AGP4" i="3"/>
  <c r="AGQ4" i="3"/>
  <c r="AGR4" i="3"/>
  <c r="AGS4" i="3"/>
  <c r="AGT4" i="3"/>
  <c r="AGU4" i="3"/>
  <c r="AGV4" i="3"/>
  <c r="AGW4" i="3"/>
  <c r="AGX4" i="3"/>
  <c r="AGY4" i="3"/>
  <c r="AGZ4" i="3"/>
  <c r="AHA4" i="3"/>
  <c r="AHB4" i="3"/>
  <c r="AHC4" i="3"/>
  <c r="AHD4" i="3"/>
  <c r="AHE4" i="3"/>
  <c r="AHF4" i="3"/>
  <c r="AHG4" i="3"/>
  <c r="AHH4" i="3"/>
  <c r="AHI4" i="3"/>
  <c r="AHJ4" i="3"/>
  <c r="AHK4" i="3"/>
  <c r="AHL4" i="3"/>
  <c r="AHM4" i="3"/>
  <c r="AHN4" i="3"/>
  <c r="AHO4" i="3"/>
  <c r="AHP4" i="3"/>
  <c r="AHQ4" i="3"/>
  <c r="AHR4" i="3"/>
  <c r="AHS4" i="3"/>
  <c r="AHT4" i="3"/>
  <c r="AHU4" i="3"/>
  <c r="AHV4" i="3"/>
  <c r="AHW4" i="3"/>
  <c r="AHX4" i="3"/>
  <c r="AHY4" i="3"/>
  <c r="AHZ4" i="3"/>
  <c r="AIA4" i="3"/>
  <c r="AIB4" i="3"/>
  <c r="AIC4" i="3"/>
  <c r="AID4" i="3"/>
  <c r="AIE4" i="3"/>
  <c r="AIF4" i="3"/>
  <c r="AIG4" i="3"/>
  <c r="AIH4" i="3"/>
  <c r="AII4" i="3"/>
  <c r="AIJ4" i="3"/>
  <c r="AIK4" i="3"/>
  <c r="AIL4" i="3"/>
  <c r="AIM4" i="3"/>
  <c r="AIN4" i="3"/>
  <c r="AIO4" i="3"/>
  <c r="AIP4" i="3"/>
  <c r="AIQ4" i="3"/>
  <c r="AIR4" i="3"/>
  <c r="AIS4" i="3"/>
  <c r="AIT4" i="3"/>
  <c r="AIU4" i="3"/>
  <c r="AIV4" i="3"/>
  <c r="AIW4" i="3"/>
  <c r="AIX4" i="3"/>
  <c r="AIY4" i="3"/>
  <c r="AIZ4" i="3"/>
  <c r="AJA4" i="3"/>
  <c r="AJB4" i="3"/>
  <c r="AJC4" i="3"/>
  <c r="AJD4" i="3"/>
  <c r="AJE4" i="3"/>
  <c r="AJF4" i="3"/>
  <c r="AJG4" i="3"/>
  <c r="AJH4" i="3"/>
  <c r="AJI4" i="3"/>
  <c r="AJJ4" i="3"/>
  <c r="AJK4" i="3"/>
  <c r="AJL4" i="3"/>
  <c r="AJM4" i="3"/>
  <c r="AJN4" i="3"/>
  <c r="AJO4" i="3"/>
  <c r="AJP4" i="3"/>
  <c r="AJQ4" i="3"/>
  <c r="AJR4" i="3"/>
  <c r="AJS4" i="3"/>
  <c r="AJT4" i="3"/>
  <c r="AJU4" i="3"/>
  <c r="AJV4" i="3"/>
  <c r="AJW4" i="3"/>
  <c r="AJX4" i="3"/>
  <c r="AJY4" i="3"/>
  <c r="AJZ4" i="3"/>
  <c r="AKA4" i="3"/>
  <c r="AKB4" i="3"/>
  <c r="AKC4" i="3"/>
  <c r="AKD4" i="3"/>
  <c r="AKE4" i="3"/>
  <c r="AKF4" i="3"/>
  <c r="AKG4" i="3"/>
  <c r="AKH4" i="3"/>
  <c r="AKI4" i="3"/>
  <c r="AKJ4" i="3"/>
  <c r="AKK4" i="3"/>
  <c r="AKL4" i="3"/>
  <c r="AKM4" i="3"/>
  <c r="AKN4" i="3"/>
  <c r="AKO4" i="3"/>
  <c r="AKP4" i="3"/>
  <c r="AKQ4" i="3"/>
  <c r="AKR4" i="3"/>
  <c r="AKS4" i="3"/>
  <c r="AKT4" i="3"/>
  <c r="AKU4" i="3"/>
  <c r="AKV4" i="3"/>
  <c r="AKW4" i="3"/>
  <c r="AKX4" i="3"/>
  <c r="AKY4" i="3"/>
  <c r="AKZ4" i="3"/>
  <c r="ALA4" i="3"/>
  <c r="ALB4" i="3"/>
  <c r="ALC4" i="3"/>
  <c r="ALD4" i="3"/>
  <c r="ALE4" i="3"/>
  <c r="ALF4" i="3"/>
  <c r="ALG4" i="3"/>
  <c r="ALH4" i="3"/>
  <c r="ALI4" i="3"/>
  <c r="ALJ4" i="3"/>
  <c r="ALK4" i="3"/>
  <c r="ALL4" i="3"/>
  <c r="ALM4" i="3"/>
  <c r="ALN4" i="3"/>
  <c r="ALO4" i="3"/>
  <c r="ALP4" i="3"/>
  <c r="ALQ4" i="3"/>
  <c r="ALR4" i="3"/>
  <c r="ALS4" i="3"/>
  <c r="ALT4" i="3"/>
  <c r="ALU4" i="3"/>
  <c r="ALV4" i="3"/>
  <c r="ALW4" i="3"/>
  <c r="ALX4" i="3"/>
  <c r="ALY4" i="3"/>
  <c r="ALZ4" i="3"/>
  <c r="AMA4" i="3"/>
  <c r="AMB4" i="3"/>
  <c r="AMC4" i="3"/>
  <c r="AMD4" i="3"/>
  <c r="AME4" i="3"/>
  <c r="AMF4" i="3"/>
  <c r="AMG4" i="3"/>
  <c r="AMH4" i="3"/>
  <c r="AMI4" i="3"/>
  <c r="AMJ4" i="3"/>
  <c r="AMK4" i="3"/>
  <c r="AML4" i="3"/>
  <c r="AMM4" i="3"/>
  <c r="AMN4" i="3"/>
  <c r="AMO4" i="3"/>
  <c r="AMP4" i="3"/>
  <c r="AMQ4" i="3"/>
  <c r="AMR4" i="3"/>
  <c r="AMS4" i="3"/>
  <c r="AMT4" i="3"/>
  <c r="AMU4" i="3"/>
  <c r="AMV4" i="3"/>
  <c r="AMW4" i="3"/>
  <c r="AMX4" i="3"/>
  <c r="AMY4" i="3"/>
  <c r="AMZ4" i="3"/>
  <c r="ANA4" i="3"/>
  <c r="ANB4" i="3"/>
  <c r="ANC4" i="3"/>
  <c r="AND4" i="3"/>
  <c r="ANE4" i="3"/>
  <c r="ANF4" i="3"/>
  <c r="ANG4" i="3"/>
  <c r="ANH4" i="3"/>
  <c r="ANI4" i="3"/>
  <c r="ANJ4" i="3"/>
  <c r="ANK4" i="3"/>
  <c r="ANL4" i="3"/>
  <c r="ANM4" i="3"/>
  <c r="ANN4" i="3"/>
  <c r="ANO4" i="3"/>
  <c r="ANP4" i="3"/>
  <c r="ANQ4" i="3"/>
  <c r="ANR4" i="3"/>
  <c r="ANS4" i="3"/>
  <c r="ANT4" i="3"/>
  <c r="ANU4" i="3"/>
  <c r="ANV4" i="3"/>
  <c r="ANW4" i="3"/>
  <c r="ANX4" i="3"/>
  <c r="ANY4" i="3"/>
  <c r="ANZ4" i="3"/>
  <c r="AOA4" i="3"/>
  <c r="AOB4" i="3"/>
  <c r="AOC4" i="3"/>
  <c r="AOD4" i="3"/>
  <c r="AOE4" i="3"/>
  <c r="AOF4" i="3"/>
  <c r="AOG4" i="3"/>
  <c r="AOH4" i="3"/>
  <c r="AOI4" i="3"/>
  <c r="AOJ4" i="3"/>
  <c r="AOK4" i="3"/>
  <c r="AOL4" i="3"/>
  <c r="AOM4" i="3"/>
  <c r="AON4" i="3"/>
  <c r="AOO4" i="3"/>
  <c r="AOP4" i="3"/>
  <c r="AOQ4" i="3"/>
  <c r="AOR4" i="3"/>
  <c r="AOS4" i="3"/>
  <c r="AOT4" i="3"/>
  <c r="AOU4" i="3"/>
  <c r="AOV4" i="3"/>
  <c r="AOW4" i="3"/>
  <c r="AOX4" i="3"/>
  <c r="AOY4" i="3"/>
  <c r="AOZ4" i="3"/>
  <c r="APA4" i="3"/>
  <c r="APB4" i="3"/>
  <c r="APC4" i="3"/>
  <c r="APD4" i="3"/>
  <c r="APE4" i="3"/>
  <c r="APF4" i="3"/>
  <c r="APG4" i="3"/>
  <c r="APH4" i="3"/>
  <c r="API4" i="3"/>
  <c r="APJ4" i="3"/>
  <c r="APK4" i="3"/>
  <c r="APL4" i="3"/>
  <c r="APM4" i="3"/>
  <c r="APN4" i="3"/>
  <c r="APO4" i="3"/>
  <c r="APP4" i="3"/>
  <c r="APQ4" i="3"/>
  <c r="APR4" i="3"/>
  <c r="APS4" i="3"/>
  <c r="APT4" i="3"/>
  <c r="APU4" i="3"/>
  <c r="APV4" i="3"/>
  <c r="APW4" i="3"/>
  <c r="APX4" i="3"/>
  <c r="APY4" i="3"/>
  <c r="APZ4" i="3"/>
  <c r="AQA4" i="3"/>
  <c r="AQB4" i="3"/>
  <c r="AQC4" i="3"/>
  <c r="AQD4" i="3"/>
  <c r="AQE4" i="3"/>
  <c r="AQF4" i="3"/>
  <c r="AQG4" i="3"/>
  <c r="AQH4" i="3"/>
  <c r="AQI4" i="3"/>
  <c r="AQJ4" i="3"/>
  <c r="AQK4" i="3"/>
  <c r="AQL4" i="3"/>
  <c r="AQM4" i="3"/>
  <c r="AQN4" i="3"/>
  <c r="AQO4" i="3"/>
  <c r="AQP4" i="3"/>
  <c r="AQQ4" i="3"/>
  <c r="AQR4" i="3"/>
  <c r="AQS4" i="3"/>
  <c r="AQT4" i="3"/>
  <c r="AQU4" i="3"/>
  <c r="AQV4" i="3"/>
  <c r="AQW4" i="3"/>
  <c r="AQX4" i="3"/>
  <c r="AQY4" i="3"/>
  <c r="AQZ4" i="3"/>
  <c r="ARA4" i="3"/>
  <c r="ARB4" i="3"/>
  <c r="ARC4" i="3"/>
  <c r="ARD4" i="3"/>
  <c r="ARE4" i="3"/>
  <c r="ARF4" i="3"/>
  <c r="ARG4" i="3"/>
  <c r="ARH4" i="3"/>
  <c r="ARI4" i="3"/>
  <c r="ARJ4" i="3"/>
  <c r="ARK4" i="3"/>
  <c r="ARL4" i="3"/>
  <c r="ARM4" i="3"/>
  <c r="ARN4" i="3"/>
  <c r="ARO4" i="3"/>
  <c r="ARP4" i="3"/>
  <c r="ARQ4" i="3"/>
  <c r="ARR4" i="3"/>
  <c r="ARS4" i="3"/>
  <c r="ART4" i="3"/>
  <c r="ARU4" i="3"/>
  <c r="ARV4" i="3"/>
  <c r="ARW4" i="3"/>
  <c r="ARX4" i="3"/>
  <c r="ARY4" i="3"/>
  <c r="ARZ4" i="3"/>
  <c r="ASA4" i="3"/>
  <c r="ASB4" i="3"/>
  <c r="ASC4" i="3"/>
  <c r="ASD4" i="3"/>
  <c r="ASE4" i="3"/>
  <c r="ASF4" i="3"/>
  <c r="ASG4" i="3"/>
  <c r="ASH4" i="3"/>
  <c r="ASI4" i="3"/>
  <c r="ASJ4" i="3"/>
  <c r="ASK4" i="3"/>
  <c r="ASL4" i="3"/>
  <c r="ASM4" i="3"/>
  <c r="ASN4" i="3"/>
  <c r="ASO4" i="3"/>
  <c r="ASP4" i="3"/>
  <c r="ASQ4" i="3"/>
  <c r="ASR4" i="3"/>
  <c r="ASS4" i="3"/>
  <c r="AST4" i="3"/>
  <c r="ASU4" i="3"/>
  <c r="ASV4" i="3"/>
  <c r="ASW4" i="3"/>
  <c r="ASX4" i="3"/>
  <c r="ASY4" i="3"/>
  <c r="ASZ4" i="3"/>
  <c r="ATA4" i="3"/>
  <c r="ATB4" i="3"/>
  <c r="ATC4" i="3"/>
  <c r="ATD4" i="3"/>
  <c r="ATE4" i="3"/>
  <c r="ATF4" i="3"/>
  <c r="ATG4" i="3"/>
  <c r="ATH4" i="3"/>
  <c r="ATI4" i="3"/>
  <c r="ATJ4" i="3"/>
  <c r="ATK4" i="3"/>
  <c r="ATL4" i="3"/>
  <c r="ATM4" i="3"/>
  <c r="ATN4" i="3"/>
  <c r="ATO4" i="3"/>
  <c r="ATP4" i="3"/>
  <c r="ATQ4" i="3"/>
  <c r="ATR4" i="3"/>
  <c r="ATS4" i="3"/>
  <c r="ATT4" i="3"/>
  <c r="ATU4" i="3"/>
  <c r="ATV4" i="3"/>
  <c r="ATW4" i="3"/>
  <c r="ATX4" i="3"/>
  <c r="ATY4" i="3"/>
  <c r="ATZ4" i="3"/>
  <c r="AUA4" i="3"/>
  <c r="AUB4" i="3"/>
  <c r="AUC4" i="3"/>
  <c r="AUD4" i="3"/>
  <c r="AUE4" i="3"/>
  <c r="AUF4" i="3"/>
  <c r="AUG4" i="3"/>
  <c r="AUH4" i="3"/>
  <c r="AUI4" i="3"/>
  <c r="AUJ4" i="3"/>
  <c r="AUK4" i="3"/>
  <c r="AUL4" i="3"/>
  <c r="AUM4" i="3"/>
  <c r="AUN4" i="3"/>
  <c r="AUO4" i="3"/>
  <c r="AUP4" i="3"/>
  <c r="AUQ4" i="3"/>
  <c r="AUR4" i="3"/>
  <c r="AUS4" i="3"/>
  <c r="AUT4" i="3"/>
  <c r="AUU4" i="3"/>
  <c r="AUV4" i="3"/>
  <c r="AUW4" i="3"/>
  <c r="AUX4" i="3"/>
  <c r="AUY4" i="3"/>
  <c r="AUZ4" i="3"/>
  <c r="AVA4" i="3"/>
  <c r="AVB4" i="3"/>
  <c r="AVC4" i="3"/>
  <c r="AVD4" i="3"/>
  <c r="AVE4" i="3"/>
  <c r="AVF4" i="3"/>
  <c r="AVG4" i="3"/>
  <c r="AVH4" i="3"/>
  <c r="AVI4" i="3"/>
  <c r="AVJ4" i="3"/>
  <c r="AVK4" i="3"/>
  <c r="AVL4" i="3"/>
  <c r="AVM4" i="3"/>
  <c r="AVN4" i="3"/>
  <c r="AVO4" i="3"/>
  <c r="AVP4" i="3"/>
  <c r="AVQ4" i="3"/>
  <c r="AVR4" i="3"/>
  <c r="AVS4" i="3"/>
  <c r="AVT4" i="3"/>
  <c r="AVU4" i="3"/>
  <c r="AVV4" i="3"/>
  <c r="AVW4" i="3"/>
  <c r="AVX4" i="3"/>
  <c r="AVY4" i="3"/>
  <c r="AVZ4" i="3"/>
  <c r="AWA4" i="3"/>
  <c r="AWB4" i="3"/>
  <c r="AWC4" i="3"/>
  <c r="AWD4" i="3"/>
  <c r="AWE4" i="3"/>
  <c r="AWF4" i="3"/>
  <c r="AWG4" i="3"/>
  <c r="AWH4" i="3"/>
  <c r="AWI4" i="3"/>
  <c r="AWJ4" i="3"/>
  <c r="AWK4" i="3"/>
  <c r="AWL4" i="3"/>
  <c r="AWM4" i="3"/>
  <c r="AWN4" i="3"/>
  <c r="AWO4" i="3"/>
  <c r="AWP4" i="3"/>
  <c r="AWQ4" i="3"/>
  <c r="AWR4" i="3"/>
  <c r="AWS4" i="3"/>
  <c r="AWT4" i="3"/>
  <c r="AWU4" i="3"/>
  <c r="AWV4" i="3"/>
  <c r="AWW4" i="3"/>
  <c r="AWX4" i="3"/>
  <c r="AWY4" i="3"/>
  <c r="AWZ4" i="3"/>
  <c r="AXA4" i="3"/>
  <c r="AXB4" i="3"/>
  <c r="AXC4" i="3"/>
  <c r="AXD4" i="3"/>
  <c r="AXE4" i="3"/>
  <c r="AXF4" i="3"/>
  <c r="AXG4" i="3"/>
  <c r="AXH4" i="3"/>
  <c r="AXI4" i="3"/>
  <c r="AXJ4" i="3"/>
  <c r="AXK4" i="3"/>
  <c r="AXL4" i="3"/>
  <c r="AXM4" i="3"/>
  <c r="AXN4" i="3"/>
  <c r="AXO4" i="3"/>
  <c r="AXP4" i="3"/>
  <c r="AXQ4" i="3"/>
  <c r="AXR4" i="3"/>
  <c r="AXS4" i="3"/>
  <c r="AXT4" i="3"/>
  <c r="AXU4" i="3"/>
  <c r="AXV4" i="3"/>
  <c r="AXW4" i="3"/>
  <c r="AXX4" i="3"/>
  <c r="AXY4" i="3"/>
  <c r="AXZ4" i="3"/>
  <c r="AYA4" i="3"/>
  <c r="AYB4" i="3"/>
  <c r="AYC4" i="3"/>
  <c r="AYD4" i="3"/>
  <c r="AYE4" i="3"/>
  <c r="AYF4" i="3"/>
  <c r="AYG4" i="3"/>
  <c r="AYH4" i="3"/>
  <c r="AYI4" i="3"/>
  <c r="AYJ4" i="3"/>
  <c r="AYK4" i="3"/>
  <c r="AYL4" i="3"/>
  <c r="AYM4" i="3"/>
  <c r="AYN4" i="3"/>
  <c r="AYO4" i="3"/>
  <c r="AYP4" i="3"/>
  <c r="AYQ4" i="3"/>
  <c r="AYR4" i="3"/>
  <c r="AYS4" i="3"/>
  <c r="AYT4" i="3"/>
  <c r="AYU4" i="3"/>
  <c r="AYV4" i="3"/>
  <c r="AYW4" i="3"/>
  <c r="AYX4" i="3"/>
  <c r="AYY4" i="3"/>
  <c r="AYZ4" i="3"/>
  <c r="AZA4" i="3"/>
  <c r="AZB4" i="3"/>
  <c r="AZC4" i="3"/>
  <c r="AZD4" i="3"/>
  <c r="AZE4" i="3"/>
  <c r="AZF4" i="3"/>
  <c r="AZG4" i="3"/>
  <c r="AZH4" i="3"/>
  <c r="AZI4" i="3"/>
  <c r="AZJ4" i="3"/>
  <c r="AZK4" i="3"/>
  <c r="AZL4" i="3"/>
  <c r="AZM4" i="3"/>
  <c r="AZN4" i="3"/>
  <c r="AZO4" i="3"/>
  <c r="AZP4" i="3"/>
  <c r="AZQ4" i="3"/>
  <c r="AZR4" i="3"/>
  <c r="AZS4" i="3"/>
  <c r="AZT4" i="3"/>
  <c r="AZU4" i="3"/>
  <c r="AZV4" i="3"/>
  <c r="AZW4" i="3"/>
  <c r="AZX4" i="3"/>
  <c r="AZY4" i="3"/>
  <c r="AZZ4" i="3"/>
  <c r="BAA4" i="3"/>
  <c r="BAB4" i="3"/>
  <c r="BAC4" i="3"/>
  <c r="BAD4" i="3"/>
  <c r="BAE4" i="3"/>
  <c r="BAF4" i="3"/>
  <c r="BAG4" i="3"/>
  <c r="BAH4" i="3"/>
  <c r="BAI4" i="3"/>
  <c r="BAJ4" i="3"/>
  <c r="BAK4" i="3"/>
  <c r="BAL4" i="3"/>
  <c r="BAM4" i="3"/>
  <c r="BAN4" i="3"/>
  <c r="BAO4" i="3"/>
  <c r="BAP4" i="3"/>
  <c r="BAQ4" i="3"/>
  <c r="BAR4" i="3"/>
  <c r="BAS4" i="3"/>
  <c r="BAT4" i="3"/>
  <c r="BAU4" i="3"/>
  <c r="BAV4" i="3"/>
  <c r="BAW4" i="3"/>
  <c r="BAX4" i="3"/>
  <c r="BAY4" i="3"/>
  <c r="BAZ4" i="3"/>
  <c r="BBA4" i="3"/>
  <c r="BBB4" i="3"/>
  <c r="BBC4" i="3"/>
  <c r="BBD4" i="3"/>
  <c r="BBE4" i="3"/>
  <c r="BBF4" i="3"/>
  <c r="BBG4" i="3"/>
  <c r="BBH4" i="3"/>
  <c r="BBI4" i="3"/>
  <c r="BBJ4" i="3"/>
  <c r="BBK4" i="3"/>
  <c r="BBL4" i="3"/>
  <c r="BBM4" i="3"/>
  <c r="BBN4" i="3"/>
  <c r="BBO4" i="3"/>
  <c r="BBP4" i="3"/>
  <c r="BBQ4" i="3"/>
  <c r="BBR4" i="3"/>
  <c r="BBS4" i="3"/>
  <c r="BBT4" i="3"/>
  <c r="BBU4" i="3"/>
  <c r="BBV4" i="3"/>
  <c r="BBW4" i="3"/>
  <c r="BBX4" i="3"/>
  <c r="BBY4" i="3"/>
  <c r="BBZ4" i="3"/>
  <c r="BCA4" i="3"/>
  <c r="BCB4" i="3"/>
  <c r="BCC4" i="3"/>
  <c r="BCD4" i="3"/>
  <c r="BCE4" i="3"/>
  <c r="BCF4" i="3"/>
  <c r="BCG4" i="3"/>
  <c r="BCH4" i="3"/>
  <c r="BCI4" i="3"/>
  <c r="BCJ4" i="3"/>
  <c r="BCK4" i="3"/>
  <c r="BCL4" i="3"/>
  <c r="BCM4" i="3"/>
  <c r="BCN4" i="3"/>
  <c r="BCO4" i="3"/>
  <c r="BCP4" i="3"/>
  <c r="BCQ4" i="3"/>
  <c r="BCR4" i="3"/>
  <c r="BCS4" i="3"/>
  <c r="BCT4" i="3"/>
  <c r="BCU4" i="3"/>
  <c r="BCV4" i="3"/>
  <c r="BCW4" i="3"/>
  <c r="BCX4" i="3"/>
  <c r="BCY4" i="3"/>
  <c r="BCZ4" i="3"/>
  <c r="BDA4" i="3"/>
  <c r="BDB4" i="3"/>
  <c r="BDC4" i="3"/>
  <c r="BDD4" i="3"/>
  <c r="BDE4" i="3"/>
  <c r="BDF4" i="3"/>
  <c r="BDG4" i="3"/>
  <c r="BDH4" i="3"/>
  <c r="BDI4" i="3"/>
  <c r="BDJ4" i="3"/>
  <c r="BDK4" i="3"/>
  <c r="BDL4" i="3"/>
  <c r="BDM4" i="3"/>
  <c r="BDN4" i="3"/>
  <c r="BDO4" i="3"/>
  <c r="BDP4" i="3"/>
  <c r="BDQ4" i="3"/>
  <c r="BDR4" i="3"/>
  <c r="BDS4" i="3"/>
  <c r="BDT4" i="3"/>
  <c r="BDU4" i="3"/>
  <c r="BDV4" i="3"/>
  <c r="BDW4" i="3"/>
  <c r="BDX4" i="3"/>
  <c r="BDY4" i="3"/>
  <c r="BDZ4" i="3"/>
  <c r="BEA4" i="3"/>
  <c r="BEB4" i="3"/>
  <c r="BEC4" i="3"/>
  <c r="BED4" i="3"/>
  <c r="BEE4" i="3"/>
  <c r="BEF4" i="3"/>
  <c r="BEG4" i="3"/>
  <c r="BEH4" i="3"/>
  <c r="BEI4" i="3"/>
  <c r="BEJ4" i="3"/>
  <c r="BEK4" i="3"/>
  <c r="BEL4" i="3"/>
  <c r="BEM4" i="3"/>
  <c r="BEN4" i="3"/>
  <c r="BEO4" i="3"/>
  <c r="BEP4" i="3"/>
  <c r="BEQ4" i="3"/>
  <c r="BER4" i="3"/>
  <c r="BES4" i="3"/>
  <c r="BET4" i="3"/>
  <c r="BEU4" i="3"/>
  <c r="BEV4" i="3"/>
  <c r="BEW4" i="3"/>
  <c r="BEX4" i="3"/>
  <c r="BEY4" i="3"/>
  <c r="BEZ4" i="3"/>
  <c r="BFA4" i="3"/>
  <c r="BFB4" i="3"/>
  <c r="BFC4" i="3"/>
  <c r="BFD4" i="3"/>
  <c r="BFE4" i="3"/>
  <c r="BFF4" i="3"/>
  <c r="BFG4" i="3"/>
  <c r="BFH4" i="3"/>
  <c r="BFI4" i="3"/>
  <c r="BFJ4" i="3"/>
  <c r="BFK4" i="3"/>
  <c r="BFL4" i="3"/>
  <c r="BFM4" i="3"/>
  <c r="BFN4" i="3"/>
  <c r="BFO4" i="3"/>
  <c r="BFP4" i="3"/>
  <c r="BFQ4" i="3"/>
  <c r="BFR4" i="3"/>
  <c r="BFS4" i="3"/>
  <c r="BFT4" i="3"/>
  <c r="BFU4" i="3"/>
  <c r="BFV4" i="3"/>
  <c r="BFW4" i="3"/>
  <c r="BFX4" i="3"/>
  <c r="BFY4" i="3"/>
  <c r="BFZ4" i="3"/>
  <c r="BGA4" i="3"/>
  <c r="BGB4" i="3"/>
  <c r="BGC4" i="3"/>
  <c r="BGD4" i="3"/>
  <c r="BGE4" i="3"/>
  <c r="BGF4" i="3"/>
  <c r="BGG4" i="3"/>
  <c r="BGH4" i="3"/>
  <c r="BGI4" i="3"/>
  <c r="BGJ4" i="3"/>
  <c r="BGK4" i="3"/>
  <c r="BGL4" i="3"/>
  <c r="BGM4" i="3"/>
  <c r="BGN4" i="3"/>
  <c r="BGO4" i="3"/>
  <c r="BGP4" i="3"/>
  <c r="BGQ4" i="3"/>
  <c r="BGR4" i="3"/>
  <c r="BGS4" i="3"/>
  <c r="BGT4" i="3"/>
  <c r="BGU4" i="3"/>
  <c r="BGV4" i="3"/>
  <c r="BGW4" i="3"/>
  <c r="BGX4" i="3"/>
  <c r="BGY4" i="3"/>
  <c r="BGZ4" i="3"/>
  <c r="BHA4" i="3"/>
  <c r="BHB4" i="3"/>
  <c r="BHC4" i="3"/>
  <c r="BHD4" i="3"/>
  <c r="BHE4" i="3"/>
  <c r="BHF4" i="3"/>
  <c r="BHG4" i="3"/>
  <c r="BHH4" i="3"/>
  <c r="BHI4" i="3"/>
  <c r="BHJ4" i="3"/>
  <c r="BHK4" i="3"/>
  <c r="BHL4" i="3"/>
  <c r="BHM4" i="3"/>
  <c r="BHN4" i="3"/>
  <c r="BHO4" i="3"/>
  <c r="BHP4" i="3"/>
  <c r="BHQ4" i="3"/>
  <c r="BHR4" i="3"/>
  <c r="BHS4" i="3"/>
  <c r="BHT4" i="3"/>
  <c r="BHU4" i="3"/>
  <c r="BHV4" i="3"/>
  <c r="BHW4" i="3"/>
  <c r="BHX4" i="3"/>
  <c r="BHY4" i="3"/>
  <c r="BHZ4" i="3"/>
  <c r="BIA4" i="3"/>
  <c r="BIB4" i="3"/>
  <c r="BIC4" i="3"/>
  <c r="BID4" i="3"/>
  <c r="BIE4" i="3"/>
  <c r="BIF4" i="3"/>
  <c r="BIG4" i="3"/>
  <c r="BIH4" i="3"/>
  <c r="BII4" i="3"/>
  <c r="BIJ4" i="3"/>
  <c r="BIK4" i="3"/>
  <c r="BIL4" i="3"/>
  <c r="BIM4" i="3"/>
  <c r="BIN4" i="3"/>
  <c r="BIO4" i="3"/>
  <c r="BIP4" i="3"/>
  <c r="BIQ4" i="3"/>
  <c r="BIR4" i="3"/>
  <c r="BIS4" i="3"/>
  <c r="BIT4" i="3"/>
  <c r="BIU4" i="3"/>
  <c r="BIV4" i="3"/>
  <c r="BIW4" i="3"/>
  <c r="BIX4" i="3"/>
  <c r="BIY4" i="3"/>
  <c r="BIZ4" i="3"/>
  <c r="BJA4" i="3"/>
  <c r="BJB4" i="3"/>
  <c r="BJC4" i="3"/>
  <c r="BJD4" i="3"/>
  <c r="BJE4" i="3"/>
  <c r="BJF4" i="3"/>
  <c r="BJG4" i="3"/>
  <c r="BJH4" i="3"/>
  <c r="BJI4" i="3"/>
  <c r="BJJ4" i="3"/>
  <c r="BJK4" i="3"/>
  <c r="BJL4" i="3"/>
  <c r="BJM4" i="3"/>
  <c r="BJN4" i="3"/>
  <c r="BJO4" i="3"/>
  <c r="BJP4" i="3"/>
  <c r="BJQ4" i="3"/>
  <c r="BJR4" i="3"/>
  <c r="BJS4" i="3"/>
  <c r="BJT4" i="3"/>
  <c r="BJU4" i="3"/>
  <c r="BJV4" i="3"/>
  <c r="BJW4" i="3"/>
  <c r="BJX4" i="3"/>
  <c r="BJY4" i="3"/>
  <c r="BJZ4" i="3"/>
  <c r="BKA4" i="3"/>
  <c r="BKB4" i="3"/>
  <c r="BKC4" i="3"/>
  <c r="BKD4" i="3"/>
  <c r="BKE4" i="3"/>
  <c r="BKF4" i="3"/>
  <c r="BKG4" i="3"/>
  <c r="BKH4" i="3"/>
  <c r="BKI4" i="3"/>
  <c r="BKJ4" i="3"/>
  <c r="BKK4" i="3"/>
  <c r="BKL4" i="3"/>
  <c r="BKM4" i="3"/>
  <c r="BKN4" i="3"/>
  <c r="BKO4" i="3"/>
  <c r="BKP4" i="3"/>
  <c r="BKQ4" i="3"/>
  <c r="BKR4" i="3"/>
  <c r="BKS4" i="3"/>
  <c r="BKT4" i="3"/>
  <c r="BKU4" i="3"/>
  <c r="BKV4" i="3"/>
  <c r="BKW4" i="3"/>
  <c r="BKX4" i="3"/>
  <c r="BKY4" i="3"/>
  <c r="BKZ4" i="3"/>
  <c r="BLA4" i="3"/>
  <c r="BLB4" i="3"/>
  <c r="BLC4" i="3"/>
  <c r="BLD4" i="3"/>
  <c r="BLE4" i="3"/>
  <c r="BLF4" i="3"/>
  <c r="BLG4" i="3"/>
  <c r="BLH4" i="3"/>
  <c r="BLI4" i="3"/>
  <c r="BLJ4" i="3"/>
  <c r="BLK4" i="3"/>
  <c r="BLL4" i="3"/>
  <c r="BLM4" i="3"/>
  <c r="BLN4" i="3"/>
  <c r="BLO4" i="3"/>
  <c r="BLP4" i="3"/>
  <c r="BLQ4" i="3"/>
  <c r="BLR4" i="3"/>
  <c r="BLS4" i="3"/>
  <c r="BLT4" i="3"/>
  <c r="BLU4" i="3"/>
  <c r="BLV4" i="3"/>
  <c r="BLW4" i="3"/>
  <c r="BLX4" i="3"/>
  <c r="BLY4" i="3"/>
  <c r="BLZ4" i="3"/>
  <c r="BMA4" i="3"/>
  <c r="BMB4" i="3"/>
  <c r="BMC4" i="3"/>
  <c r="BMD4" i="3"/>
  <c r="BME4" i="3"/>
  <c r="BMF4" i="3"/>
  <c r="BMG4" i="3"/>
  <c r="BMH4" i="3"/>
  <c r="BMI4" i="3"/>
  <c r="BMJ4" i="3"/>
  <c r="BMK4" i="3"/>
  <c r="BML4" i="3"/>
  <c r="BMM4" i="3"/>
  <c r="BMN4" i="3"/>
  <c r="BMO4" i="3"/>
  <c r="BMP4" i="3"/>
  <c r="BMQ4" i="3"/>
  <c r="BMR4" i="3"/>
  <c r="BMS4" i="3"/>
  <c r="BMT4" i="3"/>
  <c r="BMU4" i="3"/>
  <c r="BMV4" i="3"/>
  <c r="BMW4" i="3"/>
  <c r="BMX4" i="3"/>
  <c r="BMY4" i="3"/>
  <c r="BMZ4" i="3"/>
  <c r="BNA4" i="3"/>
  <c r="BNB4" i="3"/>
  <c r="BNC4" i="3"/>
  <c r="BND4" i="3"/>
  <c r="BNE4" i="3"/>
  <c r="BNF4" i="3"/>
  <c r="BNG4" i="3"/>
  <c r="BNH4" i="3"/>
  <c r="BNI4" i="3"/>
  <c r="BNJ4" i="3"/>
  <c r="BNK4" i="3"/>
  <c r="BNL4" i="3"/>
  <c r="BNM4" i="3"/>
  <c r="BNN4" i="3"/>
  <c r="BNO4" i="3"/>
  <c r="BNP4" i="3"/>
  <c r="BNQ4" i="3"/>
  <c r="BNR4" i="3"/>
  <c r="BNS4" i="3"/>
  <c r="BNT4" i="3"/>
  <c r="BNU4" i="3"/>
  <c r="BNV4" i="3"/>
  <c r="BNW4" i="3"/>
  <c r="BNX4" i="3"/>
  <c r="BNY4" i="3"/>
  <c r="BNZ4" i="3"/>
  <c r="BOA4" i="3"/>
  <c r="BOB4" i="3"/>
  <c r="BOC4" i="3"/>
  <c r="BOD4" i="3"/>
  <c r="BOE4" i="3"/>
  <c r="BOF4" i="3"/>
  <c r="BOG4" i="3"/>
  <c r="BOH4" i="3"/>
  <c r="BOI4" i="3"/>
  <c r="BOJ4" i="3"/>
  <c r="BOK4" i="3"/>
  <c r="BOL4" i="3"/>
  <c r="BOM4" i="3"/>
  <c r="BON4" i="3"/>
  <c r="BOO4" i="3"/>
  <c r="BOP4" i="3"/>
  <c r="BOQ4" i="3"/>
  <c r="BOR4" i="3"/>
  <c r="BOS4" i="3"/>
  <c r="BOT4" i="3"/>
  <c r="BOU4" i="3"/>
  <c r="BOV4" i="3"/>
  <c r="BOW4" i="3"/>
  <c r="BOX4" i="3"/>
  <c r="BOY4" i="3"/>
  <c r="BOZ4" i="3"/>
  <c r="BPA4" i="3"/>
  <c r="BPB4" i="3"/>
  <c r="BPC4" i="3"/>
  <c r="BPD4" i="3"/>
  <c r="BPE4" i="3"/>
  <c r="BPF4" i="3"/>
  <c r="BPG4" i="3"/>
  <c r="BPH4" i="3"/>
  <c r="BPI4" i="3"/>
  <c r="BPJ4" i="3"/>
  <c r="BPK4" i="3"/>
  <c r="BPL4" i="3"/>
  <c r="BPM4" i="3"/>
  <c r="BPN4" i="3"/>
  <c r="BPO4" i="3"/>
  <c r="BPP4" i="3"/>
  <c r="BPQ4" i="3"/>
  <c r="BPR4" i="3"/>
  <c r="BPS4" i="3"/>
  <c r="BPT4" i="3"/>
  <c r="BPU4" i="3"/>
  <c r="BPV4" i="3"/>
  <c r="BPW4" i="3"/>
  <c r="BPX4" i="3"/>
  <c r="BPY4" i="3"/>
  <c r="BPZ4" i="3"/>
  <c r="BQA4" i="3"/>
  <c r="BQB4" i="3"/>
  <c r="BQC4" i="3"/>
  <c r="BQD4" i="3"/>
  <c r="BQE4" i="3"/>
  <c r="BQF4" i="3"/>
  <c r="BQG4" i="3"/>
  <c r="BQH4" i="3"/>
  <c r="BQI4" i="3"/>
  <c r="BQJ4" i="3"/>
  <c r="BQK4" i="3"/>
  <c r="BQL4" i="3"/>
  <c r="BQM4" i="3"/>
  <c r="BQN4" i="3"/>
  <c r="BQO4" i="3"/>
  <c r="BQP4" i="3"/>
  <c r="BQQ4" i="3"/>
  <c r="BQR4" i="3"/>
  <c r="BQS4" i="3"/>
  <c r="BQT4" i="3"/>
  <c r="BQU4" i="3"/>
  <c r="BQV4" i="3"/>
  <c r="BQW4" i="3"/>
  <c r="BQX4" i="3"/>
  <c r="BQY4" i="3"/>
  <c r="BQZ4" i="3"/>
  <c r="BRA4" i="3"/>
  <c r="BRB4" i="3"/>
  <c r="BRC4" i="3"/>
  <c r="BRD4" i="3"/>
  <c r="BRE4" i="3"/>
  <c r="BRF4" i="3"/>
  <c r="BRG4" i="3"/>
  <c r="BRH4" i="3"/>
  <c r="BRI4" i="3"/>
  <c r="BRJ4" i="3"/>
  <c r="BRK4" i="3"/>
  <c r="BRL4" i="3"/>
  <c r="BRM4" i="3"/>
  <c r="BRN4" i="3"/>
  <c r="BRO4" i="3"/>
  <c r="BRP4" i="3"/>
  <c r="BRQ4" i="3"/>
  <c r="BRR4" i="3"/>
  <c r="BRS4" i="3"/>
  <c r="BRT4" i="3"/>
  <c r="BRU4" i="3"/>
  <c r="BRV4" i="3"/>
  <c r="BRW4" i="3"/>
  <c r="BRX4" i="3"/>
  <c r="BRY4" i="3"/>
  <c r="BRZ4" i="3"/>
  <c r="BSA4" i="3"/>
  <c r="BSB4" i="3"/>
  <c r="BSC4" i="3"/>
  <c r="BSD4" i="3"/>
  <c r="BSE4" i="3"/>
  <c r="BSF4" i="3"/>
  <c r="BSG4" i="3"/>
  <c r="BSH4" i="3"/>
  <c r="BSI4" i="3"/>
  <c r="BSJ4" i="3"/>
  <c r="BSK4" i="3"/>
  <c r="BSL4" i="3"/>
  <c r="BSM4" i="3"/>
  <c r="BSN4" i="3"/>
  <c r="BSO4" i="3"/>
  <c r="BSP4" i="3"/>
  <c r="BSQ4" i="3"/>
  <c r="BSR4" i="3"/>
  <c r="BSS4" i="3"/>
  <c r="BST4" i="3"/>
  <c r="BSU4" i="3"/>
  <c r="BSV4" i="3"/>
  <c r="BSW4" i="3"/>
  <c r="BSX4" i="3"/>
  <c r="BSY4" i="3"/>
  <c r="BSZ4" i="3"/>
  <c r="BTA4" i="3"/>
  <c r="BTB4" i="3"/>
  <c r="BTC4" i="3"/>
  <c r="BTD4" i="3"/>
  <c r="BTE4" i="3"/>
  <c r="BTF4" i="3"/>
  <c r="BTG4" i="3"/>
  <c r="BTH4" i="3"/>
  <c r="BTI4" i="3"/>
  <c r="BTJ4" i="3"/>
  <c r="BTK4" i="3"/>
  <c r="BTL4" i="3"/>
  <c r="BTM4" i="3"/>
  <c r="BTN4" i="3"/>
  <c r="BTO4" i="3"/>
  <c r="BTP4" i="3"/>
  <c r="BTQ4" i="3"/>
  <c r="BTR4" i="3"/>
  <c r="BTS4" i="3"/>
  <c r="BTT4" i="3"/>
  <c r="BTU4" i="3"/>
  <c r="BTV4" i="3"/>
  <c r="BTW4" i="3"/>
  <c r="BTX4" i="3"/>
  <c r="BTY4" i="3"/>
  <c r="BTZ4" i="3"/>
  <c r="BUA4" i="3"/>
  <c r="BUB4" i="3"/>
  <c r="BUC4" i="3"/>
  <c r="BUD4" i="3"/>
  <c r="BUE4" i="3"/>
  <c r="BUF4" i="3"/>
  <c r="BUG4" i="3"/>
  <c r="BUH4" i="3"/>
  <c r="BUI4" i="3"/>
  <c r="BUJ4" i="3"/>
  <c r="BUK4" i="3"/>
  <c r="BUL4" i="3"/>
  <c r="BUM4" i="3"/>
  <c r="BUN4" i="3"/>
  <c r="BUO4" i="3"/>
  <c r="BUP4" i="3"/>
  <c r="BUQ4" i="3"/>
  <c r="BUR4" i="3"/>
  <c r="BUS4" i="3"/>
  <c r="BUT4" i="3"/>
  <c r="BUU4" i="3"/>
  <c r="BUV4" i="3"/>
  <c r="BUW4" i="3"/>
  <c r="BUX4" i="3"/>
  <c r="BUY4" i="3"/>
  <c r="BUZ4" i="3"/>
  <c r="BVA4" i="3"/>
  <c r="BVB4" i="3"/>
  <c r="BVC4" i="3"/>
  <c r="BVD4" i="3"/>
  <c r="BVE4" i="3"/>
  <c r="BVF4" i="3"/>
  <c r="BVG4" i="3"/>
  <c r="BVH4" i="3"/>
  <c r="BVI4" i="3"/>
  <c r="BVJ4" i="3"/>
  <c r="BVK4" i="3"/>
  <c r="BVL4" i="3"/>
  <c r="BVM4" i="3"/>
  <c r="BVN4" i="3"/>
  <c r="BVO4" i="3"/>
  <c r="BVP4" i="3"/>
  <c r="BVQ4" i="3"/>
  <c r="BVR4" i="3"/>
  <c r="BVS4" i="3"/>
  <c r="BVT4" i="3"/>
  <c r="BVU4" i="3"/>
  <c r="BVV4" i="3"/>
  <c r="BVW4" i="3"/>
  <c r="BVX4" i="3"/>
  <c r="BVY4" i="3"/>
  <c r="BVZ4" i="3"/>
  <c r="BWA4" i="3"/>
  <c r="BWB4" i="3"/>
  <c r="BWC4" i="3"/>
  <c r="BWD4" i="3"/>
  <c r="BWE4" i="3"/>
  <c r="BWF4" i="3"/>
  <c r="BWG4" i="3"/>
  <c r="BWH4" i="3"/>
  <c r="BWI4" i="3"/>
  <c r="BWJ4" i="3"/>
  <c r="BWK4" i="3"/>
  <c r="BWL4" i="3"/>
  <c r="BWM4" i="3"/>
  <c r="BWN4" i="3"/>
  <c r="BWO4" i="3"/>
  <c r="BWP4" i="3"/>
  <c r="BWQ4" i="3"/>
  <c r="BWR4" i="3"/>
  <c r="BWS4" i="3"/>
  <c r="BWT4" i="3"/>
  <c r="BWU4" i="3"/>
  <c r="BWV4" i="3"/>
  <c r="BWW4" i="3"/>
  <c r="BWX4" i="3"/>
  <c r="BWY4" i="3"/>
  <c r="BWZ4" i="3"/>
  <c r="BXA4" i="3"/>
  <c r="BXB4" i="3"/>
  <c r="BXC4" i="3"/>
  <c r="BXD4" i="3"/>
  <c r="BXE4" i="3"/>
  <c r="BXF4" i="3"/>
  <c r="BXG4" i="3"/>
  <c r="BXH4" i="3"/>
  <c r="BXI4" i="3"/>
  <c r="BXJ4" i="3"/>
  <c r="BXK4" i="3"/>
  <c r="BXL4" i="3"/>
  <c r="BXM4" i="3"/>
  <c r="BXN4" i="3"/>
  <c r="BXO4" i="3"/>
  <c r="BXP4" i="3"/>
  <c r="BXQ4" i="3"/>
  <c r="BXR4" i="3"/>
  <c r="BXS4" i="3"/>
  <c r="BXT4" i="3"/>
  <c r="BXU4" i="3"/>
  <c r="BXV4" i="3"/>
  <c r="BXW4" i="3"/>
  <c r="BXX4" i="3"/>
  <c r="BXY4" i="3"/>
  <c r="BXZ4" i="3"/>
  <c r="BYA4" i="3"/>
  <c r="BYB4" i="3"/>
  <c r="BYC4" i="3"/>
  <c r="BYD4" i="3"/>
  <c r="BYE4" i="3"/>
  <c r="BYF4" i="3"/>
  <c r="BYG4" i="3"/>
  <c r="BYH4" i="3"/>
  <c r="BYI4" i="3"/>
  <c r="BYJ4" i="3"/>
  <c r="BYK4" i="3"/>
  <c r="BYL4" i="3"/>
  <c r="BYM4" i="3"/>
  <c r="BYN4" i="3"/>
  <c r="BYO4" i="3"/>
  <c r="BYP4" i="3"/>
  <c r="BYQ4" i="3"/>
  <c r="BYR4" i="3"/>
  <c r="BYS4" i="3"/>
  <c r="BYT4" i="3"/>
  <c r="BYU4" i="3"/>
  <c r="BYV4" i="3"/>
  <c r="BYW4" i="3"/>
  <c r="BYX4" i="3"/>
  <c r="BYY4" i="3"/>
  <c r="BYZ4" i="3"/>
  <c r="BZA4" i="3"/>
  <c r="BZB4" i="3"/>
  <c r="BZC4" i="3"/>
  <c r="BZD4" i="3"/>
  <c r="BZE4" i="3"/>
  <c r="BZF4" i="3"/>
  <c r="BZG4" i="3"/>
  <c r="BZH4" i="3"/>
  <c r="BZI4" i="3"/>
  <c r="BZJ4" i="3"/>
  <c r="BZK4" i="3"/>
  <c r="BZL4" i="3"/>
  <c r="BZM4" i="3"/>
  <c r="BZN4" i="3"/>
  <c r="BZO4" i="3"/>
  <c r="BZP4" i="3"/>
  <c r="BZQ4" i="3"/>
  <c r="BZR4" i="3"/>
  <c r="BZS4" i="3"/>
  <c r="BZT4" i="3"/>
  <c r="BZU4" i="3"/>
  <c r="BZV4" i="3"/>
  <c r="BZW4" i="3"/>
  <c r="BZX4" i="3"/>
  <c r="BZY4" i="3"/>
  <c r="BZZ4" i="3"/>
  <c r="CAA4" i="3"/>
  <c r="CAB4" i="3"/>
  <c r="CAC4" i="3"/>
  <c r="CAD4" i="3"/>
  <c r="CAE4" i="3"/>
  <c r="CAF4" i="3"/>
  <c r="CAG4" i="3"/>
  <c r="CAH4" i="3"/>
  <c r="CAI4" i="3"/>
  <c r="CAJ4" i="3"/>
  <c r="CAK4" i="3"/>
  <c r="CAL4" i="3"/>
  <c r="CAM4" i="3"/>
  <c r="CAN4" i="3"/>
  <c r="CAO4" i="3"/>
  <c r="CAP4" i="3"/>
  <c r="CAQ4" i="3"/>
  <c r="CAR4" i="3"/>
  <c r="CAS4" i="3"/>
  <c r="CAT4" i="3"/>
  <c r="CAU4" i="3"/>
  <c r="CAV4" i="3"/>
  <c r="CAW4" i="3"/>
  <c r="CAX4" i="3"/>
  <c r="CAY4" i="3"/>
  <c r="CAZ4" i="3"/>
  <c r="CBA4" i="3"/>
  <c r="CBB4" i="3"/>
  <c r="CBC4" i="3"/>
  <c r="CBD4" i="3"/>
  <c r="CBE4" i="3"/>
  <c r="CBF4" i="3"/>
  <c r="CBG4" i="3"/>
  <c r="CBH4" i="3"/>
  <c r="CBI4" i="3"/>
  <c r="CBJ4" i="3"/>
  <c r="CBK4" i="3"/>
  <c r="CBL4" i="3"/>
  <c r="CBM4" i="3"/>
  <c r="CBN4" i="3"/>
  <c r="CBO4" i="3"/>
  <c r="CBP4" i="3"/>
  <c r="CBQ4" i="3"/>
  <c r="CBR4" i="3"/>
  <c r="CBS4" i="3"/>
  <c r="CBT4" i="3"/>
  <c r="CBU4" i="3"/>
  <c r="CBV4" i="3"/>
  <c r="CBW4" i="3"/>
  <c r="CBX4" i="3"/>
  <c r="CBY4" i="3"/>
  <c r="CBZ4" i="3"/>
  <c r="CCA4" i="3"/>
  <c r="CCB4" i="3"/>
  <c r="CCC4" i="3"/>
  <c r="CCD4" i="3"/>
  <c r="CCE4" i="3"/>
  <c r="CCF4" i="3"/>
  <c r="CCG4" i="3"/>
  <c r="CCH4" i="3"/>
  <c r="CCI4" i="3"/>
  <c r="CCJ4" i="3"/>
  <c r="CCK4" i="3"/>
  <c r="CCL4" i="3"/>
  <c r="CCM4" i="3"/>
  <c r="CCN4" i="3"/>
  <c r="CCO4" i="3"/>
  <c r="CCP4" i="3"/>
  <c r="CCQ4" i="3"/>
  <c r="CCR4" i="3"/>
  <c r="CCS4" i="3"/>
  <c r="CCT4" i="3"/>
  <c r="CCU4" i="3"/>
  <c r="CCV4" i="3"/>
  <c r="CCW4" i="3"/>
  <c r="CCX4" i="3"/>
  <c r="CCY4" i="3"/>
  <c r="CCZ4" i="3"/>
  <c r="CDA4" i="3"/>
  <c r="CDB4" i="3"/>
  <c r="CDC4" i="3"/>
  <c r="CDD4" i="3"/>
  <c r="CDE4" i="3"/>
  <c r="CDF4" i="3"/>
  <c r="CDG4" i="3"/>
  <c r="CDH4" i="3"/>
  <c r="CDI4" i="3"/>
  <c r="CDJ4" i="3"/>
  <c r="CDK4" i="3"/>
  <c r="CDL4" i="3"/>
  <c r="CDM4" i="3"/>
  <c r="CDN4" i="3"/>
  <c r="CDO4" i="3"/>
  <c r="CDP4" i="3"/>
  <c r="CDQ4" i="3"/>
  <c r="CDR4" i="3"/>
  <c r="CDS4" i="3"/>
  <c r="CDT4" i="3"/>
  <c r="CDU4" i="3"/>
  <c r="CDV4" i="3"/>
  <c r="CDW4" i="3"/>
  <c r="CDX4" i="3"/>
  <c r="CDY4" i="3"/>
  <c r="CDZ4" i="3"/>
  <c r="CEA4" i="3"/>
  <c r="CEB4" i="3"/>
  <c r="CEC4" i="3"/>
  <c r="CED4" i="3"/>
  <c r="CEE4" i="3"/>
  <c r="CEF4" i="3"/>
  <c r="CEG4" i="3"/>
  <c r="CEH4" i="3"/>
  <c r="CEI4" i="3"/>
  <c r="CEJ4" i="3"/>
  <c r="CEK4" i="3"/>
  <c r="CEL4" i="3"/>
  <c r="CEM4" i="3"/>
  <c r="CEN4" i="3"/>
  <c r="CEO4" i="3"/>
  <c r="CEP4" i="3"/>
  <c r="CEQ4" i="3"/>
  <c r="CER4" i="3"/>
  <c r="CES4" i="3"/>
  <c r="CET4" i="3"/>
  <c r="CEU4" i="3"/>
  <c r="CEV4" i="3"/>
  <c r="CEW4" i="3"/>
  <c r="CEX4" i="3"/>
  <c r="CEY4" i="3"/>
  <c r="CEZ4" i="3"/>
  <c r="CFA4" i="3"/>
  <c r="CFB4" i="3"/>
  <c r="CFC4" i="3"/>
  <c r="CFD4" i="3"/>
  <c r="CFE4" i="3"/>
  <c r="CFF4" i="3"/>
  <c r="CFG4" i="3"/>
  <c r="CFH4" i="3"/>
  <c r="CFI4" i="3"/>
  <c r="CFJ4" i="3"/>
  <c r="CFK4" i="3"/>
  <c r="CFL4" i="3"/>
  <c r="CFM4" i="3"/>
  <c r="CFN4" i="3"/>
  <c r="CFO4" i="3"/>
  <c r="CFP4" i="3"/>
  <c r="CFQ4" i="3"/>
  <c r="CFR4" i="3"/>
  <c r="CFS4" i="3"/>
  <c r="CFT4" i="3"/>
  <c r="CFU4" i="3"/>
  <c r="CFV4" i="3"/>
  <c r="CFW4" i="3"/>
  <c r="CFX4" i="3"/>
  <c r="CFY4" i="3"/>
  <c r="CFZ4" i="3"/>
  <c r="CGA4" i="3"/>
  <c r="CGB4" i="3"/>
  <c r="CGC4" i="3"/>
  <c r="CGD4" i="3"/>
  <c r="CGE4" i="3"/>
  <c r="CGF4" i="3"/>
  <c r="CGG4" i="3"/>
  <c r="CGH4" i="3"/>
  <c r="CGI4" i="3"/>
  <c r="CGJ4" i="3"/>
  <c r="CGK4" i="3"/>
  <c r="CGL4" i="3"/>
  <c r="CGM4" i="3"/>
  <c r="CGN4" i="3"/>
  <c r="CGO4" i="3"/>
  <c r="CGP4" i="3"/>
  <c r="CGQ4" i="3"/>
  <c r="CGR4" i="3"/>
  <c r="CGS4" i="3"/>
  <c r="CGT4" i="3"/>
  <c r="CGU4" i="3"/>
  <c r="CGV4" i="3"/>
  <c r="CGW4" i="3"/>
  <c r="CGX4" i="3"/>
  <c r="CGY4" i="3"/>
  <c r="CGZ4" i="3"/>
  <c r="CHA4" i="3"/>
  <c r="CHB4" i="3"/>
  <c r="CHC4" i="3"/>
  <c r="CHD4" i="3"/>
  <c r="CHE4" i="3"/>
  <c r="CHF4" i="3"/>
  <c r="CHG4" i="3"/>
  <c r="CHH4" i="3"/>
  <c r="CHI4" i="3"/>
  <c r="CHJ4" i="3"/>
  <c r="CHK4" i="3"/>
  <c r="CHL4" i="3"/>
  <c r="CHM4" i="3"/>
  <c r="CHN4" i="3"/>
  <c r="CHO4" i="3"/>
  <c r="CHP4" i="3"/>
  <c r="CHQ4" i="3"/>
  <c r="CHR4" i="3"/>
  <c r="CHS4" i="3"/>
  <c r="CHT4" i="3"/>
  <c r="CHU4" i="3"/>
  <c r="CHV4" i="3"/>
  <c r="CHW4" i="3"/>
  <c r="CHX4" i="3"/>
  <c r="CHY4" i="3"/>
  <c r="CHZ4" i="3"/>
  <c r="CIA4" i="3"/>
  <c r="CIB4" i="3"/>
  <c r="CIC4" i="3"/>
  <c r="CID4" i="3"/>
  <c r="CIE4" i="3"/>
  <c r="CIF4" i="3"/>
  <c r="CIG4" i="3"/>
  <c r="CIH4" i="3"/>
  <c r="CII4" i="3"/>
  <c r="CIJ4" i="3"/>
  <c r="CIK4" i="3"/>
  <c r="CIL4" i="3"/>
  <c r="CIM4" i="3"/>
  <c r="CIN4" i="3"/>
  <c r="CIO4" i="3"/>
  <c r="CIP4" i="3"/>
  <c r="CIQ4" i="3"/>
  <c r="CIR4" i="3"/>
  <c r="CIS4" i="3"/>
  <c r="CIT4" i="3"/>
  <c r="CIU4" i="3"/>
  <c r="CIV4" i="3"/>
  <c r="CIW4" i="3"/>
  <c r="CIX4" i="3"/>
  <c r="CIY4" i="3"/>
  <c r="CIZ4" i="3"/>
  <c r="CJA4" i="3"/>
  <c r="CJB4" i="3"/>
  <c r="CJC4" i="3"/>
  <c r="CJD4" i="3"/>
  <c r="CJE4" i="3"/>
  <c r="CJF4" i="3"/>
  <c r="CJG4" i="3"/>
  <c r="CJH4" i="3"/>
  <c r="CJI4" i="3"/>
  <c r="CJJ4" i="3"/>
  <c r="CJK4" i="3"/>
  <c r="CJL4" i="3"/>
  <c r="CJM4" i="3"/>
  <c r="CJN4" i="3"/>
  <c r="CJO4" i="3"/>
  <c r="CJP4" i="3"/>
  <c r="CJQ4" i="3"/>
  <c r="CJR4" i="3"/>
  <c r="CJS4" i="3"/>
  <c r="CJT4" i="3"/>
  <c r="CJU4" i="3"/>
  <c r="CJV4" i="3"/>
  <c r="CJW4" i="3"/>
  <c r="CJX4" i="3"/>
  <c r="CJY4" i="3"/>
  <c r="CJZ4" i="3"/>
  <c r="CKA4" i="3"/>
  <c r="CKB4" i="3"/>
  <c r="CKC4" i="3"/>
  <c r="CKD4" i="3"/>
  <c r="CKE4" i="3"/>
  <c r="CKF4" i="3"/>
  <c r="CKG4" i="3"/>
  <c r="CKH4" i="3"/>
  <c r="CKI4" i="3"/>
  <c r="CKJ4" i="3"/>
  <c r="CKK4" i="3"/>
  <c r="CKL4" i="3"/>
  <c r="CKM4" i="3"/>
  <c r="CKN4" i="3"/>
  <c r="CKO4" i="3"/>
  <c r="CKP4" i="3"/>
  <c r="CKQ4" i="3"/>
  <c r="CKR4" i="3"/>
  <c r="CKS4" i="3"/>
  <c r="CKT4" i="3"/>
  <c r="CKU4" i="3"/>
  <c r="CKV4" i="3"/>
  <c r="CKW4" i="3"/>
  <c r="CKX4" i="3"/>
  <c r="CKY4" i="3"/>
  <c r="CKZ4" i="3"/>
  <c r="CLA4" i="3"/>
  <c r="CLB4" i="3"/>
  <c r="CLC4" i="3"/>
  <c r="CLD4" i="3"/>
  <c r="CLE4" i="3"/>
  <c r="CLF4" i="3"/>
  <c r="CLG4" i="3"/>
  <c r="CLH4" i="3"/>
  <c r="CLI4" i="3"/>
  <c r="CLJ4" i="3"/>
  <c r="CLK4" i="3"/>
  <c r="CLL4" i="3"/>
  <c r="CLM4" i="3"/>
  <c r="CLN4" i="3"/>
  <c r="CLO4" i="3"/>
  <c r="CLP4" i="3"/>
  <c r="CLQ4" i="3"/>
  <c r="CLR4" i="3"/>
  <c r="CLS4" i="3"/>
  <c r="CLT4" i="3"/>
  <c r="CLU4" i="3"/>
  <c r="CLV4" i="3"/>
  <c r="CLW4" i="3"/>
  <c r="CLX4" i="3"/>
  <c r="CLY4" i="3"/>
  <c r="CLZ4" i="3"/>
  <c r="CMA4" i="3"/>
  <c r="CMB4" i="3"/>
  <c r="CMC4" i="3"/>
  <c r="CMD4" i="3"/>
  <c r="CME4" i="3"/>
  <c r="CMF4" i="3"/>
  <c r="CMG4" i="3"/>
  <c r="CMH4" i="3"/>
  <c r="CMI4" i="3"/>
  <c r="CMJ4" i="3"/>
  <c r="CMK4" i="3"/>
  <c r="CML4" i="3"/>
  <c r="CMM4" i="3"/>
  <c r="CMN4" i="3"/>
  <c r="CMO4" i="3"/>
  <c r="CMP4" i="3"/>
  <c r="CMQ4" i="3"/>
  <c r="CMR4" i="3"/>
  <c r="CMS4" i="3"/>
  <c r="CMT4" i="3"/>
  <c r="CMU4" i="3"/>
  <c r="CMV4" i="3"/>
  <c r="CMW4" i="3"/>
  <c r="CMX4" i="3"/>
  <c r="CMY4" i="3"/>
  <c r="CMZ4" i="3"/>
  <c r="CNA4" i="3"/>
  <c r="CNB4" i="3"/>
  <c r="CNC4" i="3"/>
  <c r="CND4" i="3"/>
  <c r="CNE4" i="3"/>
  <c r="CNF4" i="3"/>
  <c r="CNG4" i="3"/>
  <c r="CNH4" i="3"/>
  <c r="CNI4" i="3"/>
  <c r="CNJ4" i="3"/>
  <c r="CNK4" i="3"/>
  <c r="CNL4" i="3"/>
  <c r="CNM4" i="3"/>
  <c r="CNN4" i="3"/>
  <c r="CNO4" i="3"/>
  <c r="CNP4" i="3"/>
  <c r="CNQ4" i="3"/>
  <c r="CNR4" i="3"/>
  <c r="CNS4" i="3"/>
  <c r="CNT4" i="3"/>
  <c r="CNU4" i="3"/>
  <c r="CNV4" i="3"/>
  <c r="CNW4" i="3"/>
  <c r="CNX4" i="3"/>
  <c r="CNY4" i="3"/>
  <c r="CNZ4" i="3"/>
  <c r="COA4" i="3"/>
  <c r="COB4" i="3"/>
  <c r="COC4" i="3"/>
  <c r="COD4" i="3"/>
  <c r="COE4" i="3"/>
  <c r="COF4" i="3"/>
  <c r="COG4" i="3"/>
  <c r="COH4" i="3"/>
  <c r="COI4" i="3"/>
  <c r="COJ4" i="3"/>
  <c r="COK4" i="3"/>
  <c r="COL4" i="3"/>
  <c r="COM4" i="3"/>
  <c r="CON4" i="3"/>
  <c r="COO4" i="3"/>
  <c r="COP4" i="3"/>
  <c r="COQ4" i="3"/>
  <c r="COR4" i="3"/>
  <c r="COS4" i="3"/>
  <c r="COT4" i="3"/>
  <c r="COU4" i="3"/>
  <c r="COV4" i="3"/>
  <c r="COW4" i="3"/>
  <c r="COX4" i="3"/>
  <c r="COY4" i="3"/>
  <c r="COZ4" i="3"/>
  <c r="CPA4" i="3"/>
  <c r="CPB4" i="3"/>
  <c r="CPC4" i="3"/>
  <c r="CPD4" i="3"/>
  <c r="CPE4" i="3"/>
  <c r="CPF4" i="3"/>
  <c r="CPG4" i="3"/>
  <c r="CPH4" i="3"/>
  <c r="CPI4" i="3"/>
  <c r="CPJ4" i="3"/>
  <c r="CPK4" i="3"/>
  <c r="CPL4" i="3"/>
  <c r="CPM4" i="3"/>
  <c r="CPN4" i="3"/>
  <c r="CPO4" i="3"/>
  <c r="CPP4" i="3"/>
  <c r="CPQ4" i="3"/>
  <c r="CPR4" i="3"/>
  <c r="CPS4" i="3"/>
  <c r="CPT4" i="3"/>
  <c r="CPU4" i="3"/>
  <c r="CPV4" i="3"/>
  <c r="CPW4" i="3"/>
  <c r="CPX4" i="3"/>
  <c r="CPY4" i="3"/>
  <c r="CPZ4" i="3"/>
  <c r="CQA4" i="3"/>
  <c r="CQB4" i="3"/>
  <c r="CQC4" i="3"/>
  <c r="CQD4" i="3"/>
  <c r="CQE4" i="3"/>
  <c r="CQF4" i="3"/>
  <c r="CQG4" i="3"/>
  <c r="CQH4" i="3"/>
  <c r="CQI4" i="3"/>
  <c r="CQJ4" i="3"/>
  <c r="CQK4" i="3"/>
  <c r="CQL4" i="3"/>
  <c r="CQM4" i="3"/>
  <c r="CQN4" i="3"/>
  <c r="CQO4" i="3"/>
  <c r="CQP4" i="3"/>
  <c r="CQQ4" i="3"/>
  <c r="CQR4" i="3"/>
  <c r="CQS4" i="3"/>
  <c r="CQT4" i="3"/>
  <c r="CQU4" i="3"/>
  <c r="CQV4" i="3"/>
  <c r="CQW4" i="3"/>
  <c r="CQX4" i="3"/>
  <c r="CQY4" i="3"/>
  <c r="CQZ4" i="3"/>
  <c r="CRA4" i="3"/>
  <c r="CRB4" i="3"/>
  <c r="CRC4" i="3"/>
  <c r="CRD4" i="3"/>
  <c r="CRE4" i="3"/>
  <c r="CRF4" i="3"/>
  <c r="CRG4" i="3"/>
  <c r="CRH4" i="3"/>
  <c r="CRI4" i="3"/>
  <c r="CRJ4" i="3"/>
  <c r="CRK4" i="3"/>
  <c r="CRL4" i="3"/>
  <c r="CRM4" i="3"/>
  <c r="CRN4" i="3"/>
  <c r="CRO4" i="3"/>
  <c r="CRP4" i="3"/>
  <c r="CRQ4" i="3"/>
  <c r="CRR4" i="3"/>
  <c r="CRS4" i="3"/>
  <c r="CRT4" i="3"/>
  <c r="CRU4" i="3"/>
  <c r="CRV4" i="3"/>
  <c r="CRW4" i="3"/>
  <c r="CRX4" i="3"/>
  <c r="CRY4" i="3"/>
  <c r="CRZ4" i="3"/>
  <c r="CSA4" i="3"/>
  <c r="CSB4" i="3"/>
  <c r="CSC4" i="3"/>
  <c r="CSD4" i="3"/>
  <c r="CSE4" i="3"/>
  <c r="CSF4" i="3"/>
  <c r="CSG4" i="3"/>
  <c r="CSH4" i="3"/>
  <c r="CSI4" i="3"/>
  <c r="CSJ4" i="3"/>
  <c r="CSK4" i="3"/>
  <c r="CSL4" i="3"/>
  <c r="CSM4" i="3"/>
  <c r="CSN4" i="3"/>
  <c r="CSO4" i="3"/>
  <c r="CSP4" i="3"/>
  <c r="CSQ4" i="3"/>
  <c r="CSR4" i="3"/>
  <c r="CSS4" i="3"/>
  <c r="CST4" i="3"/>
  <c r="CSU4" i="3"/>
  <c r="CSV4" i="3"/>
  <c r="CSW4" i="3"/>
  <c r="CSX4" i="3"/>
  <c r="CSY4" i="3"/>
  <c r="CSZ4" i="3"/>
  <c r="CTA4" i="3"/>
  <c r="CTB4" i="3"/>
  <c r="CTC4" i="3"/>
  <c r="CTD4" i="3"/>
  <c r="CTE4" i="3"/>
  <c r="CTF4" i="3"/>
  <c r="CTG4" i="3"/>
  <c r="CTH4" i="3"/>
  <c r="CTI4" i="3"/>
  <c r="CTJ4" i="3"/>
  <c r="CTK4" i="3"/>
  <c r="CTL4" i="3"/>
  <c r="CTM4" i="3"/>
  <c r="CTN4" i="3"/>
  <c r="CTO4" i="3"/>
  <c r="CTP4" i="3"/>
  <c r="CTQ4" i="3"/>
  <c r="CTR4" i="3"/>
  <c r="CTS4" i="3"/>
  <c r="CTT4" i="3"/>
  <c r="CTU4" i="3"/>
  <c r="CTV4" i="3"/>
  <c r="CTW4" i="3"/>
  <c r="CTX4" i="3"/>
  <c r="CTY4" i="3"/>
  <c r="CTZ4" i="3"/>
  <c r="CUA4" i="3"/>
  <c r="CUB4" i="3"/>
  <c r="CUC4" i="3"/>
  <c r="CUD4" i="3"/>
  <c r="CUE4" i="3"/>
  <c r="CUF4" i="3"/>
  <c r="CUG4" i="3"/>
  <c r="CUH4" i="3"/>
  <c r="CUI4" i="3"/>
  <c r="CUJ4" i="3"/>
  <c r="CUK4" i="3"/>
  <c r="CUL4" i="3"/>
  <c r="CUM4" i="3"/>
  <c r="CUN4" i="3"/>
  <c r="CUO4" i="3"/>
  <c r="CUP4" i="3"/>
  <c r="CUQ4" i="3"/>
  <c r="CUR4" i="3"/>
  <c r="CUS4" i="3"/>
  <c r="CUT4" i="3"/>
  <c r="CUU4" i="3"/>
  <c r="CUV4" i="3"/>
  <c r="CUW4" i="3"/>
  <c r="CUX4" i="3"/>
  <c r="CUY4" i="3"/>
  <c r="CUZ4" i="3"/>
  <c r="CVA4" i="3"/>
  <c r="CVB4" i="3"/>
  <c r="CVC4" i="3"/>
  <c r="CVD4" i="3"/>
  <c r="CVE4" i="3"/>
  <c r="CVF4" i="3"/>
  <c r="CVG4" i="3"/>
  <c r="CVH4" i="3"/>
  <c r="CVI4" i="3"/>
  <c r="CVJ4" i="3"/>
  <c r="CVK4" i="3"/>
  <c r="CVL4" i="3"/>
  <c r="CVM4" i="3"/>
  <c r="CVN4" i="3"/>
  <c r="CVO4" i="3"/>
  <c r="CVP4" i="3"/>
  <c r="CVQ4" i="3"/>
  <c r="CVR4" i="3"/>
  <c r="CVS4" i="3"/>
  <c r="CVT4" i="3"/>
  <c r="CVU4" i="3"/>
  <c r="CVV4" i="3"/>
  <c r="CVW4" i="3"/>
  <c r="CVX4" i="3"/>
  <c r="CVY4" i="3"/>
  <c r="CVZ4" i="3"/>
  <c r="CWA4" i="3"/>
  <c r="CWB4" i="3"/>
  <c r="CWC4" i="3"/>
  <c r="CWD4" i="3"/>
  <c r="CWE4" i="3"/>
  <c r="CWF4" i="3"/>
  <c r="CWG4" i="3"/>
  <c r="CWH4" i="3"/>
  <c r="CWI4" i="3"/>
  <c r="CWJ4" i="3"/>
  <c r="CWK4" i="3"/>
  <c r="CWL4" i="3"/>
  <c r="CWM4" i="3"/>
  <c r="CWN4" i="3"/>
  <c r="CWO4" i="3"/>
  <c r="CWP4" i="3"/>
  <c r="CWQ4" i="3"/>
  <c r="CWR4" i="3"/>
  <c r="CWS4" i="3"/>
  <c r="CWT4" i="3"/>
  <c r="CWU4" i="3"/>
  <c r="CWV4" i="3"/>
  <c r="CWW4" i="3"/>
  <c r="CWX4" i="3"/>
  <c r="CWY4" i="3"/>
  <c r="CWZ4" i="3"/>
  <c r="CXA4" i="3"/>
  <c r="CXB4" i="3"/>
  <c r="CXC4" i="3"/>
  <c r="CXD4" i="3"/>
  <c r="CXE4" i="3"/>
  <c r="CXF4" i="3"/>
  <c r="CXG4" i="3"/>
  <c r="CXH4" i="3"/>
  <c r="CXI4" i="3"/>
  <c r="CXJ4" i="3"/>
  <c r="CXK4" i="3"/>
  <c r="CXL4" i="3"/>
  <c r="CXM4" i="3"/>
  <c r="CXN4" i="3"/>
  <c r="CXO4" i="3"/>
  <c r="CXP4" i="3"/>
  <c r="CXQ4" i="3"/>
  <c r="CXR4" i="3"/>
  <c r="CXS4" i="3"/>
  <c r="CXT4" i="3"/>
  <c r="CXU4" i="3"/>
  <c r="CXV4" i="3"/>
  <c r="CXW4" i="3"/>
  <c r="CXX4" i="3"/>
  <c r="CXY4" i="3"/>
  <c r="CXZ4" i="3"/>
  <c r="CYA4" i="3"/>
  <c r="CYB4" i="3"/>
  <c r="CYC4" i="3"/>
  <c r="CYD4" i="3"/>
  <c r="CYE4" i="3"/>
  <c r="CYF4" i="3"/>
  <c r="CYG4" i="3"/>
  <c r="CYH4" i="3"/>
  <c r="CYI4" i="3"/>
  <c r="CYJ4" i="3"/>
  <c r="CYK4" i="3"/>
  <c r="CYL4" i="3"/>
  <c r="CYM4" i="3"/>
  <c r="CYN4" i="3"/>
  <c r="CYO4" i="3"/>
  <c r="CYP4" i="3"/>
  <c r="CYQ4" i="3"/>
  <c r="CYR4" i="3"/>
  <c r="CYS4" i="3"/>
  <c r="CYT4" i="3"/>
  <c r="CYU4" i="3"/>
  <c r="CYV4" i="3"/>
  <c r="CYW4" i="3"/>
  <c r="CYX4" i="3"/>
  <c r="CYY4" i="3"/>
  <c r="CYZ4" i="3"/>
  <c r="CZA4" i="3"/>
  <c r="CZB4" i="3"/>
  <c r="CZC4" i="3"/>
  <c r="CZD4" i="3"/>
  <c r="CZE4" i="3"/>
  <c r="CZF4" i="3"/>
  <c r="CZG4" i="3"/>
  <c r="CZH4" i="3"/>
  <c r="CZI4" i="3"/>
  <c r="CZJ4" i="3"/>
  <c r="CZK4" i="3"/>
  <c r="CZL4" i="3"/>
  <c r="CZM4" i="3"/>
  <c r="CZN4" i="3"/>
  <c r="CZO4" i="3"/>
  <c r="CZP4" i="3"/>
  <c r="CZQ4" i="3"/>
  <c r="CZR4" i="3"/>
  <c r="CZS4" i="3"/>
  <c r="CZT4" i="3"/>
  <c r="CZU4" i="3"/>
  <c r="U104" i="16" l="1"/>
  <c r="BH46" i="14"/>
  <c r="BX37" i="14" s="1"/>
  <c r="BX36" i="14"/>
  <c r="BX35" i="14"/>
  <c r="BW35" i="14"/>
  <c r="BW36" i="14"/>
  <c r="BW37" i="14"/>
  <c r="BU37" i="14"/>
  <c r="BV37" i="14"/>
  <c r="BV35" i="14"/>
  <c r="BV36" i="14"/>
  <c r="BU36" i="14"/>
  <c r="Q3" i="14" l="1"/>
  <c r="L3" i="14"/>
  <c r="K3" i="14"/>
  <c r="J3" i="14"/>
  <c r="I3" i="14"/>
  <c r="H3" i="14"/>
  <c r="G3" i="14"/>
  <c r="F3" i="14"/>
  <c r="E3" i="14"/>
  <c r="P3" i="14" l="1"/>
  <c r="O3" i="14" l="1"/>
  <c r="O4" i="14" s="1" a="1"/>
  <c r="O4" i="14" s="1"/>
  <c r="U75" i="16"/>
  <c r="U44" i="16"/>
  <c r="N3" i="14" l="1"/>
  <c r="AAM2" i="3"/>
  <c r="AAM3" i="3"/>
  <c r="AAM4" i="3"/>
  <c r="M3" i="14" l="1"/>
  <c r="T46" i="14"/>
  <c r="BT37" i="14"/>
  <c r="P59" i="14" l="1"/>
  <c r="Q59" i="14" s="1"/>
  <c r="U46" i="14"/>
  <c r="BS37" i="14"/>
  <c r="BS36" i="14"/>
  <c r="Q37" i="14"/>
  <c r="Q35" i="14" s="1"/>
  <c r="P37" i="14"/>
  <c r="L46" i="14" l="1"/>
  <c r="S36" i="14" l="1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BN36" i="14"/>
  <c r="BO36" i="14"/>
  <c r="BP36" i="14"/>
  <c r="BQ36" i="14"/>
  <c r="R36" i="14"/>
  <c r="E36" i="14"/>
  <c r="F36" i="14"/>
  <c r="G36" i="14"/>
  <c r="H36" i="14"/>
  <c r="I36" i="14"/>
  <c r="J36" i="14"/>
  <c r="K36" i="14"/>
  <c r="L36" i="14"/>
  <c r="M36" i="14"/>
  <c r="N36" i="14"/>
  <c r="O36" i="14"/>
  <c r="D36" i="14"/>
  <c r="C40" i="14"/>
  <c r="C41" i="14"/>
  <c r="C42" i="14"/>
  <c r="C43" i="14"/>
  <c r="C44" i="14"/>
  <c r="C45" i="14"/>
  <c r="C39" i="14"/>
  <c r="I22" i="14" l="1"/>
  <c r="G2" i="3" l="1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P4" i="14" s="1" a="1"/>
  <c r="P4" i="14" s="1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NL2" i="3"/>
  <c r="NM2" i="3"/>
  <c r="NN2" i="3"/>
  <c r="NO2" i="3"/>
  <c r="NP2" i="3"/>
  <c r="NQ2" i="3"/>
  <c r="NR2" i="3"/>
  <c r="NS2" i="3"/>
  <c r="NT2" i="3"/>
  <c r="NU2" i="3"/>
  <c r="NV2" i="3"/>
  <c r="NW2" i="3"/>
  <c r="NX2" i="3"/>
  <c r="NY2" i="3"/>
  <c r="NZ2" i="3"/>
  <c r="OA2" i="3"/>
  <c r="OB2" i="3"/>
  <c r="OC2" i="3"/>
  <c r="OD2" i="3"/>
  <c r="OE2" i="3"/>
  <c r="OF2" i="3"/>
  <c r="OG2" i="3"/>
  <c r="OH2" i="3"/>
  <c r="OI2" i="3"/>
  <c r="OJ2" i="3"/>
  <c r="OK2" i="3"/>
  <c r="OL2" i="3"/>
  <c r="OM2" i="3"/>
  <c r="ON2" i="3"/>
  <c r="OO2" i="3"/>
  <c r="OP2" i="3"/>
  <c r="OQ2" i="3"/>
  <c r="OR2" i="3"/>
  <c r="OS2" i="3"/>
  <c r="OT2" i="3"/>
  <c r="OU2" i="3"/>
  <c r="OV2" i="3"/>
  <c r="OW2" i="3"/>
  <c r="OX2" i="3"/>
  <c r="OY2" i="3"/>
  <c r="OZ2" i="3"/>
  <c r="PA2" i="3"/>
  <c r="PB2" i="3"/>
  <c r="PC2" i="3"/>
  <c r="PD2" i="3"/>
  <c r="PE2" i="3"/>
  <c r="PF2" i="3"/>
  <c r="PG2" i="3"/>
  <c r="PH2" i="3"/>
  <c r="PI2" i="3"/>
  <c r="PJ2" i="3"/>
  <c r="PK2" i="3"/>
  <c r="PL2" i="3"/>
  <c r="PM2" i="3"/>
  <c r="PN2" i="3"/>
  <c r="PO2" i="3"/>
  <c r="PP2" i="3"/>
  <c r="PQ2" i="3"/>
  <c r="PR2" i="3"/>
  <c r="PS2" i="3"/>
  <c r="PT2" i="3"/>
  <c r="PU2" i="3"/>
  <c r="PV2" i="3"/>
  <c r="PW2" i="3"/>
  <c r="PX2" i="3"/>
  <c r="PY2" i="3"/>
  <c r="PZ2" i="3"/>
  <c r="QA2" i="3"/>
  <c r="QB2" i="3"/>
  <c r="QC2" i="3"/>
  <c r="QD2" i="3"/>
  <c r="QE2" i="3"/>
  <c r="QF2" i="3"/>
  <c r="QG2" i="3"/>
  <c r="QH2" i="3"/>
  <c r="QI2" i="3"/>
  <c r="QJ2" i="3"/>
  <c r="QK2" i="3"/>
  <c r="QL2" i="3"/>
  <c r="QM2" i="3"/>
  <c r="QN2" i="3"/>
  <c r="QO2" i="3"/>
  <c r="QP2" i="3"/>
  <c r="QQ2" i="3"/>
  <c r="QR2" i="3"/>
  <c r="QS2" i="3"/>
  <c r="QT2" i="3"/>
  <c r="QU2" i="3"/>
  <c r="QV2" i="3"/>
  <c r="QW2" i="3"/>
  <c r="QX2" i="3"/>
  <c r="QY2" i="3"/>
  <c r="QZ2" i="3"/>
  <c r="RA2" i="3"/>
  <c r="RB2" i="3"/>
  <c r="RC2" i="3"/>
  <c r="RD2" i="3"/>
  <c r="RE2" i="3"/>
  <c r="RF2" i="3"/>
  <c r="RG2" i="3"/>
  <c r="RH2" i="3"/>
  <c r="RI2" i="3"/>
  <c r="RJ2" i="3"/>
  <c r="RK2" i="3"/>
  <c r="RL2" i="3"/>
  <c r="RM2" i="3"/>
  <c r="RN2" i="3"/>
  <c r="RO2" i="3"/>
  <c r="RP2" i="3"/>
  <c r="RQ2" i="3"/>
  <c r="RR2" i="3"/>
  <c r="RS2" i="3"/>
  <c r="RT2" i="3"/>
  <c r="RU2" i="3"/>
  <c r="RV2" i="3"/>
  <c r="RW2" i="3"/>
  <c r="RX2" i="3"/>
  <c r="RY2" i="3"/>
  <c r="RZ2" i="3"/>
  <c r="SA2" i="3"/>
  <c r="SB2" i="3"/>
  <c r="SC2" i="3"/>
  <c r="SD2" i="3"/>
  <c r="SE2" i="3"/>
  <c r="SF2" i="3"/>
  <c r="SG2" i="3"/>
  <c r="SH2" i="3"/>
  <c r="SI2" i="3"/>
  <c r="SJ2" i="3"/>
  <c r="SK2" i="3"/>
  <c r="SL2" i="3"/>
  <c r="SM2" i="3"/>
  <c r="SN2" i="3"/>
  <c r="SO2" i="3"/>
  <c r="SP2" i="3"/>
  <c r="SQ2" i="3"/>
  <c r="SR2" i="3"/>
  <c r="SS2" i="3"/>
  <c r="ST2" i="3"/>
  <c r="SU2" i="3"/>
  <c r="SV2" i="3"/>
  <c r="SW2" i="3"/>
  <c r="SX2" i="3"/>
  <c r="SY2" i="3"/>
  <c r="SZ2" i="3"/>
  <c r="TA2" i="3"/>
  <c r="TB2" i="3"/>
  <c r="TC2" i="3"/>
  <c r="TD2" i="3"/>
  <c r="TE2" i="3"/>
  <c r="TF2" i="3"/>
  <c r="TG2" i="3"/>
  <c r="TH2" i="3"/>
  <c r="TI2" i="3"/>
  <c r="TJ2" i="3"/>
  <c r="TK2" i="3"/>
  <c r="TL2" i="3"/>
  <c r="TM2" i="3"/>
  <c r="TN2" i="3"/>
  <c r="TO2" i="3"/>
  <c r="TP2" i="3"/>
  <c r="TQ2" i="3"/>
  <c r="TR2" i="3"/>
  <c r="TS2" i="3"/>
  <c r="TT2" i="3"/>
  <c r="TU2" i="3"/>
  <c r="TV2" i="3"/>
  <c r="TW2" i="3"/>
  <c r="TX2" i="3"/>
  <c r="TY2" i="3"/>
  <c r="TZ2" i="3"/>
  <c r="UA2" i="3"/>
  <c r="UB2" i="3"/>
  <c r="UC2" i="3"/>
  <c r="UD2" i="3"/>
  <c r="UE2" i="3"/>
  <c r="UF2" i="3"/>
  <c r="UG2" i="3"/>
  <c r="UH2" i="3"/>
  <c r="UI2" i="3"/>
  <c r="UJ2" i="3"/>
  <c r="UK2" i="3"/>
  <c r="UL2" i="3"/>
  <c r="UM2" i="3"/>
  <c r="UN2" i="3"/>
  <c r="UO2" i="3"/>
  <c r="UP2" i="3"/>
  <c r="UQ2" i="3"/>
  <c r="UR2" i="3"/>
  <c r="US2" i="3"/>
  <c r="UT2" i="3"/>
  <c r="UU2" i="3"/>
  <c r="UV2" i="3"/>
  <c r="UW2" i="3"/>
  <c r="UX2" i="3"/>
  <c r="UY2" i="3"/>
  <c r="UZ2" i="3"/>
  <c r="VA2" i="3"/>
  <c r="VB2" i="3"/>
  <c r="VC2" i="3"/>
  <c r="VD2" i="3"/>
  <c r="VE2" i="3"/>
  <c r="VF2" i="3"/>
  <c r="VG2" i="3"/>
  <c r="VH2" i="3"/>
  <c r="VI2" i="3"/>
  <c r="VJ2" i="3"/>
  <c r="VK2" i="3"/>
  <c r="VL2" i="3"/>
  <c r="VM2" i="3"/>
  <c r="VN2" i="3"/>
  <c r="VO2" i="3"/>
  <c r="VP2" i="3"/>
  <c r="VQ2" i="3"/>
  <c r="VR2" i="3"/>
  <c r="VS2" i="3"/>
  <c r="VT2" i="3"/>
  <c r="VU2" i="3"/>
  <c r="VV2" i="3"/>
  <c r="VW2" i="3"/>
  <c r="VX2" i="3"/>
  <c r="VY2" i="3"/>
  <c r="VZ2" i="3"/>
  <c r="WA2" i="3"/>
  <c r="WB2" i="3"/>
  <c r="WC2" i="3"/>
  <c r="WD2" i="3"/>
  <c r="WE2" i="3"/>
  <c r="WF2" i="3"/>
  <c r="WG2" i="3"/>
  <c r="WH2" i="3"/>
  <c r="WI2" i="3"/>
  <c r="WJ2" i="3"/>
  <c r="WK2" i="3"/>
  <c r="WL2" i="3"/>
  <c r="WM2" i="3"/>
  <c r="WN2" i="3"/>
  <c r="WO2" i="3"/>
  <c r="WP2" i="3"/>
  <c r="WQ2" i="3"/>
  <c r="WR2" i="3"/>
  <c r="WS2" i="3"/>
  <c r="WT2" i="3"/>
  <c r="WU2" i="3"/>
  <c r="WV2" i="3"/>
  <c r="WW2" i="3"/>
  <c r="WX2" i="3"/>
  <c r="WY2" i="3"/>
  <c r="WZ2" i="3"/>
  <c r="XA2" i="3"/>
  <c r="XB2" i="3"/>
  <c r="XC2" i="3"/>
  <c r="XD2" i="3"/>
  <c r="XE2" i="3"/>
  <c r="XF2" i="3"/>
  <c r="XG2" i="3"/>
  <c r="XH2" i="3"/>
  <c r="XI2" i="3"/>
  <c r="XJ2" i="3"/>
  <c r="XK2" i="3"/>
  <c r="XL2" i="3"/>
  <c r="XM2" i="3"/>
  <c r="XN2" i="3"/>
  <c r="XO2" i="3"/>
  <c r="XP2" i="3"/>
  <c r="XQ2" i="3"/>
  <c r="XR2" i="3"/>
  <c r="XS2" i="3"/>
  <c r="XT2" i="3"/>
  <c r="XU2" i="3"/>
  <c r="XV2" i="3"/>
  <c r="XW2" i="3"/>
  <c r="XX2" i="3"/>
  <c r="XY2" i="3"/>
  <c r="XZ2" i="3"/>
  <c r="YA2" i="3"/>
  <c r="YB2" i="3"/>
  <c r="YC2" i="3"/>
  <c r="YD2" i="3"/>
  <c r="YE2" i="3"/>
  <c r="YF2" i="3"/>
  <c r="YG2" i="3"/>
  <c r="YH2" i="3"/>
  <c r="YI2" i="3"/>
  <c r="YJ2" i="3"/>
  <c r="YK2" i="3"/>
  <c r="YL2" i="3"/>
  <c r="YM2" i="3"/>
  <c r="YN2" i="3"/>
  <c r="YO2" i="3"/>
  <c r="YP2" i="3"/>
  <c r="YQ2" i="3"/>
  <c r="YR2" i="3"/>
  <c r="YS2" i="3"/>
  <c r="YT2" i="3"/>
  <c r="YU2" i="3"/>
  <c r="YV2" i="3"/>
  <c r="YW2" i="3"/>
  <c r="YX2" i="3"/>
  <c r="YY2" i="3"/>
  <c r="YZ2" i="3"/>
  <c r="ZA2" i="3"/>
  <c r="ZB2" i="3"/>
  <c r="ZC2" i="3"/>
  <c r="ZD2" i="3"/>
  <c r="ZE2" i="3"/>
  <c r="ZF2" i="3"/>
  <c r="ZG2" i="3"/>
  <c r="ZH2" i="3"/>
  <c r="ZI2" i="3"/>
  <c r="ZJ2" i="3"/>
  <c r="ZK2" i="3"/>
  <c r="ZL2" i="3"/>
  <c r="ZM2" i="3"/>
  <c r="ZN2" i="3"/>
  <c r="ZO2" i="3"/>
  <c r="ZP2" i="3"/>
  <c r="ZQ2" i="3"/>
  <c r="ZR2" i="3"/>
  <c r="ZS2" i="3"/>
  <c r="ZT2" i="3"/>
  <c r="ZU2" i="3"/>
  <c r="ZV2" i="3"/>
  <c r="ZW2" i="3"/>
  <c r="ZX2" i="3"/>
  <c r="ZY2" i="3"/>
  <c r="ZZ2" i="3"/>
  <c r="AAA2" i="3"/>
  <c r="AAB2" i="3"/>
  <c r="AAC2" i="3"/>
  <c r="AAD2" i="3"/>
  <c r="AAE2" i="3"/>
  <c r="AAF2" i="3"/>
  <c r="AAG2" i="3"/>
  <c r="AAH2" i="3"/>
  <c r="AAI2" i="3"/>
  <c r="AAJ2" i="3"/>
  <c r="AAK2" i="3"/>
  <c r="AAL2" i="3"/>
  <c r="F2" i="3"/>
  <c r="Q4" i="14" l="1" a="1"/>
  <c r="Q4" i="14" s="1"/>
  <c r="M4" i="14" a="1"/>
  <c r="M4" i="14" s="1"/>
  <c r="D4" i="14" a="1"/>
  <c r="D4" i="14" s="1"/>
  <c r="BS44" i="14" a="1"/>
  <c r="BS44" i="14" s="1"/>
  <c r="BT42" i="14" a="1"/>
  <c r="BT42" i="14" s="1"/>
  <c r="BT45" i="14" a="1"/>
  <c r="BT45" i="14" s="1"/>
  <c r="BT39" i="14" a="1"/>
  <c r="BT39" i="14" s="1"/>
  <c r="BT43" i="14" a="1"/>
  <c r="BT43" i="14" s="1"/>
  <c r="BS42" i="14" a="1"/>
  <c r="BS42" i="14" s="1"/>
  <c r="BS45" i="14" a="1"/>
  <c r="BS45" i="14" s="1"/>
  <c r="BS39" i="14" a="1"/>
  <c r="BS39" i="14" s="1"/>
  <c r="BT40" i="14" a="1"/>
  <c r="BT40" i="14" s="1"/>
  <c r="BS43" i="14" a="1"/>
  <c r="BS43" i="14" s="1"/>
  <c r="BT41" i="14" a="1"/>
  <c r="BT41" i="14" s="1"/>
  <c r="BT44" i="14" a="1"/>
  <c r="BT44" i="14" s="1"/>
  <c r="BS40" i="14" a="1"/>
  <c r="BS40" i="14" s="1"/>
  <c r="BS41" i="14" a="1"/>
  <c r="BS41" i="14" s="1"/>
  <c r="T61" i="14" a="1"/>
  <c r="T61" i="14" s="1"/>
  <c r="T62" i="14" a="1"/>
  <c r="T62" i="14" s="1"/>
  <c r="U62" i="14" a="1"/>
  <c r="U62" i="14" s="1"/>
  <c r="U61" i="14" a="1"/>
  <c r="U61" i="14" s="1"/>
  <c r="O61" i="14" a="1"/>
  <c r="O61" i="14" s="1"/>
  <c r="P61" i="14" a="1"/>
  <c r="P61" i="14" s="1"/>
  <c r="BT38" i="14" a="1"/>
  <c r="BT38" i="14" s="1"/>
  <c r="P62" i="14" a="1"/>
  <c r="P62" i="14" s="1"/>
  <c r="O62" i="14" a="1"/>
  <c r="O62" i="14" s="1"/>
  <c r="BS38" i="14" a="1"/>
  <c r="BS38" i="14" s="1"/>
  <c r="BU38" i="14" a="1"/>
  <c r="BU38" i="14" s="1"/>
  <c r="BU44" i="14" a="1"/>
  <c r="BU44" i="14" s="1"/>
  <c r="BX43" i="14" a="1"/>
  <c r="BX43" i="14" s="1"/>
  <c r="BX42" i="14" a="1"/>
  <c r="BX42" i="14" s="1"/>
  <c r="BU42" i="14" a="1"/>
  <c r="BU42" i="14" s="1"/>
  <c r="BX41" i="14" a="1"/>
  <c r="BX41" i="14" s="1"/>
  <c r="BX39" i="14" a="1"/>
  <c r="BX39" i="14" s="1"/>
  <c r="BX40" i="14" a="1"/>
  <c r="BX40" i="14" s="1"/>
  <c r="BU45" i="14" a="1"/>
  <c r="BU45" i="14" s="1"/>
  <c r="BU40" i="14" a="1"/>
  <c r="BU40" i="14" s="1"/>
  <c r="BU43" i="14" a="1"/>
  <c r="BU43" i="14" s="1"/>
  <c r="BU41" i="14" a="1"/>
  <c r="BU41" i="14" s="1"/>
  <c r="BX45" i="14" a="1"/>
  <c r="BX45" i="14" s="1"/>
  <c r="BX44" i="14" a="1"/>
  <c r="BX44" i="14" s="1"/>
  <c r="BX38" i="14" a="1"/>
  <c r="BX38" i="14" s="1"/>
  <c r="BU39" i="14" a="1"/>
  <c r="BU39" i="14" s="1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BA14" i="14"/>
  <c r="BB14" i="14"/>
  <c r="BC14" i="14"/>
  <c r="D14" i="14"/>
  <c r="J7" i="14"/>
  <c r="K7" i="14"/>
  <c r="L7" i="14"/>
  <c r="M7" i="14"/>
  <c r="N7" i="14"/>
  <c r="O7" i="14"/>
  <c r="P7" i="14"/>
  <c r="Q7" i="14"/>
  <c r="R7" i="14"/>
  <c r="S7" i="14"/>
  <c r="T7" i="14"/>
  <c r="I7" i="14"/>
  <c r="AI49" i="14" l="1"/>
  <c r="AI53" i="14"/>
  <c r="AG50" i="14"/>
  <c r="AI50" i="14"/>
  <c r="AI54" i="14"/>
  <c r="AG51" i="14"/>
  <c r="AI51" i="14"/>
  <c r="AG54" i="14"/>
  <c r="AG52" i="14"/>
  <c r="AI48" i="14"/>
  <c r="AI52" i="14"/>
  <c r="AG49" i="14"/>
  <c r="AG53" i="14"/>
  <c r="AG48" i="14"/>
  <c r="R49" i="14"/>
  <c r="R53" i="14"/>
  <c r="T51" i="14"/>
  <c r="R50" i="14"/>
  <c r="R54" i="14"/>
  <c r="T52" i="14"/>
  <c r="R51" i="14"/>
  <c r="T49" i="14"/>
  <c r="T53" i="14"/>
  <c r="T48" i="14"/>
  <c r="R52" i="14"/>
  <c r="T50" i="14"/>
  <c r="T54" i="14"/>
  <c r="R48" i="14"/>
  <c r="AA49" i="14"/>
  <c r="AA53" i="14"/>
  <c r="Y51" i="14"/>
  <c r="AA48" i="14"/>
  <c r="AA50" i="14"/>
  <c r="AA54" i="14"/>
  <c r="Y52" i="14"/>
  <c r="Y48" i="14"/>
  <c r="AA51" i="14"/>
  <c r="Y49" i="14"/>
  <c r="Y53" i="14"/>
  <c r="AA52" i="14"/>
  <c r="Y50" i="14"/>
  <c r="Y54" i="14"/>
  <c r="BG49" i="14"/>
  <c r="BG53" i="14"/>
  <c r="BE51" i="14"/>
  <c r="BG48" i="14"/>
  <c r="BG50" i="14"/>
  <c r="BG54" i="14"/>
  <c r="BE52" i="14"/>
  <c r="BE48" i="14"/>
  <c r="BG51" i="14"/>
  <c r="BE49" i="14"/>
  <c r="BE53" i="14"/>
  <c r="BG52" i="14"/>
  <c r="BE50" i="14"/>
  <c r="BE54" i="14"/>
  <c r="Q62" i="14"/>
  <c r="Q61" i="14"/>
  <c r="V61" i="14"/>
  <c r="V62" i="14"/>
  <c r="BS46" i="14"/>
  <c r="BT46" i="14"/>
  <c r="BU46" i="14"/>
  <c r="BX46" i="14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NV3" i="3"/>
  <c r="NW3" i="3"/>
  <c r="NX3" i="3"/>
  <c r="NY3" i="3"/>
  <c r="NZ3" i="3"/>
  <c r="OA3" i="3"/>
  <c r="OB3" i="3"/>
  <c r="OC3" i="3"/>
  <c r="OD3" i="3"/>
  <c r="OE3" i="3"/>
  <c r="OF3" i="3"/>
  <c r="OG3" i="3"/>
  <c r="OH3" i="3"/>
  <c r="OI3" i="3"/>
  <c r="OJ3" i="3"/>
  <c r="OK3" i="3"/>
  <c r="OL3" i="3"/>
  <c r="OM3" i="3"/>
  <c r="ON3" i="3"/>
  <c r="OO3" i="3"/>
  <c r="OP3" i="3"/>
  <c r="OQ3" i="3"/>
  <c r="OR3" i="3"/>
  <c r="OS3" i="3"/>
  <c r="OT3" i="3"/>
  <c r="OU3" i="3"/>
  <c r="OV3" i="3"/>
  <c r="OW3" i="3"/>
  <c r="OX3" i="3"/>
  <c r="OY3" i="3"/>
  <c r="OZ3" i="3"/>
  <c r="PA3" i="3"/>
  <c r="PB3" i="3"/>
  <c r="PC3" i="3"/>
  <c r="PD3" i="3"/>
  <c r="PE3" i="3"/>
  <c r="PF3" i="3"/>
  <c r="PG3" i="3"/>
  <c r="PH3" i="3"/>
  <c r="PI3" i="3"/>
  <c r="PJ3" i="3"/>
  <c r="PK3" i="3"/>
  <c r="PL3" i="3"/>
  <c r="PM3" i="3"/>
  <c r="PN3" i="3"/>
  <c r="PO3" i="3"/>
  <c r="PP3" i="3"/>
  <c r="PQ3" i="3"/>
  <c r="PR3" i="3"/>
  <c r="PS3" i="3"/>
  <c r="PT3" i="3"/>
  <c r="PU3" i="3"/>
  <c r="PV3" i="3"/>
  <c r="PW3" i="3"/>
  <c r="PX3" i="3"/>
  <c r="PY3" i="3"/>
  <c r="PZ3" i="3"/>
  <c r="QA3" i="3"/>
  <c r="QB3" i="3"/>
  <c r="QC3" i="3"/>
  <c r="QD3" i="3"/>
  <c r="QE3" i="3"/>
  <c r="QF3" i="3"/>
  <c r="QG3" i="3"/>
  <c r="QH3" i="3"/>
  <c r="QI3" i="3"/>
  <c r="QJ3" i="3"/>
  <c r="QK3" i="3"/>
  <c r="QL3" i="3"/>
  <c r="QM3" i="3"/>
  <c r="QN3" i="3"/>
  <c r="QO3" i="3"/>
  <c r="QP3" i="3"/>
  <c r="QQ3" i="3"/>
  <c r="QR3" i="3"/>
  <c r="QS3" i="3"/>
  <c r="QT3" i="3"/>
  <c r="QU3" i="3"/>
  <c r="QV3" i="3"/>
  <c r="QW3" i="3"/>
  <c r="QX3" i="3"/>
  <c r="QY3" i="3"/>
  <c r="QZ3" i="3"/>
  <c r="RA3" i="3"/>
  <c r="RB3" i="3"/>
  <c r="RC3" i="3"/>
  <c r="RD3" i="3"/>
  <c r="RE3" i="3"/>
  <c r="RF3" i="3"/>
  <c r="RG3" i="3"/>
  <c r="RH3" i="3"/>
  <c r="RI3" i="3"/>
  <c r="RJ3" i="3"/>
  <c r="RK3" i="3"/>
  <c r="RL3" i="3"/>
  <c r="RM3" i="3"/>
  <c r="RN3" i="3"/>
  <c r="RO3" i="3"/>
  <c r="RP3" i="3"/>
  <c r="RQ3" i="3"/>
  <c r="RR3" i="3"/>
  <c r="RS3" i="3"/>
  <c r="RT3" i="3"/>
  <c r="RU3" i="3"/>
  <c r="RV3" i="3"/>
  <c r="RW3" i="3"/>
  <c r="RX3" i="3"/>
  <c r="RY3" i="3"/>
  <c r="RZ3" i="3"/>
  <c r="SA3" i="3"/>
  <c r="SB3" i="3"/>
  <c r="SC3" i="3"/>
  <c r="SD3" i="3"/>
  <c r="SE3" i="3"/>
  <c r="SF3" i="3"/>
  <c r="SG3" i="3"/>
  <c r="SH3" i="3"/>
  <c r="SI3" i="3"/>
  <c r="SJ3" i="3"/>
  <c r="SK3" i="3"/>
  <c r="SL3" i="3"/>
  <c r="SM3" i="3"/>
  <c r="SN3" i="3"/>
  <c r="SO3" i="3"/>
  <c r="SP3" i="3"/>
  <c r="SQ3" i="3"/>
  <c r="SR3" i="3"/>
  <c r="SS3" i="3"/>
  <c r="ST3" i="3"/>
  <c r="SU3" i="3"/>
  <c r="SV3" i="3"/>
  <c r="SW3" i="3"/>
  <c r="SX3" i="3"/>
  <c r="SY3" i="3"/>
  <c r="SZ3" i="3"/>
  <c r="TA3" i="3"/>
  <c r="TB3" i="3"/>
  <c r="TC3" i="3"/>
  <c r="TD3" i="3"/>
  <c r="TE3" i="3"/>
  <c r="TF3" i="3"/>
  <c r="TG3" i="3"/>
  <c r="TH3" i="3"/>
  <c r="TI3" i="3"/>
  <c r="TJ3" i="3"/>
  <c r="TK3" i="3"/>
  <c r="TL3" i="3"/>
  <c r="TM3" i="3"/>
  <c r="TN3" i="3"/>
  <c r="TO3" i="3"/>
  <c r="TP3" i="3"/>
  <c r="TQ3" i="3"/>
  <c r="TR3" i="3"/>
  <c r="TS3" i="3"/>
  <c r="TT3" i="3"/>
  <c r="TU3" i="3"/>
  <c r="TV3" i="3"/>
  <c r="TW3" i="3"/>
  <c r="TX3" i="3"/>
  <c r="TY3" i="3"/>
  <c r="TZ3" i="3"/>
  <c r="UA3" i="3"/>
  <c r="UB3" i="3"/>
  <c r="UC3" i="3"/>
  <c r="UD3" i="3"/>
  <c r="UE3" i="3"/>
  <c r="UF3" i="3"/>
  <c r="UG3" i="3"/>
  <c r="UH3" i="3"/>
  <c r="UI3" i="3"/>
  <c r="UJ3" i="3"/>
  <c r="UK3" i="3"/>
  <c r="UL3" i="3"/>
  <c r="UM3" i="3"/>
  <c r="UN3" i="3"/>
  <c r="UO3" i="3"/>
  <c r="UP3" i="3"/>
  <c r="UQ3" i="3"/>
  <c r="UR3" i="3"/>
  <c r="US3" i="3"/>
  <c r="UT3" i="3"/>
  <c r="UU3" i="3"/>
  <c r="UV3" i="3"/>
  <c r="UW3" i="3"/>
  <c r="UX3" i="3"/>
  <c r="UY3" i="3"/>
  <c r="UZ3" i="3"/>
  <c r="VA3" i="3"/>
  <c r="VB3" i="3"/>
  <c r="VC3" i="3"/>
  <c r="VD3" i="3"/>
  <c r="VE3" i="3"/>
  <c r="VF3" i="3"/>
  <c r="VG3" i="3"/>
  <c r="VH3" i="3"/>
  <c r="VI3" i="3"/>
  <c r="VJ3" i="3"/>
  <c r="VK3" i="3"/>
  <c r="VL3" i="3"/>
  <c r="VM3" i="3"/>
  <c r="VN3" i="3"/>
  <c r="VO3" i="3"/>
  <c r="VP3" i="3"/>
  <c r="VQ3" i="3"/>
  <c r="VR3" i="3"/>
  <c r="VS3" i="3"/>
  <c r="VT3" i="3"/>
  <c r="VU3" i="3"/>
  <c r="VV3" i="3"/>
  <c r="VW3" i="3"/>
  <c r="VX3" i="3"/>
  <c r="VY3" i="3"/>
  <c r="VZ3" i="3"/>
  <c r="WA3" i="3"/>
  <c r="WB3" i="3"/>
  <c r="WC3" i="3"/>
  <c r="WD3" i="3"/>
  <c r="WE3" i="3"/>
  <c r="WF3" i="3"/>
  <c r="WG3" i="3"/>
  <c r="WH3" i="3"/>
  <c r="WI3" i="3"/>
  <c r="WJ3" i="3"/>
  <c r="WK3" i="3"/>
  <c r="WL3" i="3"/>
  <c r="WM3" i="3"/>
  <c r="WN3" i="3"/>
  <c r="WO3" i="3"/>
  <c r="WP3" i="3"/>
  <c r="WQ3" i="3"/>
  <c r="WR3" i="3"/>
  <c r="WS3" i="3"/>
  <c r="WT3" i="3"/>
  <c r="WU3" i="3"/>
  <c r="WV3" i="3"/>
  <c r="WW3" i="3"/>
  <c r="WX3" i="3"/>
  <c r="WY3" i="3"/>
  <c r="WZ3" i="3"/>
  <c r="XA3" i="3"/>
  <c r="XB3" i="3"/>
  <c r="XC3" i="3"/>
  <c r="XD3" i="3"/>
  <c r="XE3" i="3"/>
  <c r="XF3" i="3"/>
  <c r="XG3" i="3"/>
  <c r="XH3" i="3"/>
  <c r="XI3" i="3"/>
  <c r="XJ3" i="3"/>
  <c r="XK3" i="3"/>
  <c r="XL3" i="3"/>
  <c r="XM3" i="3"/>
  <c r="XN3" i="3"/>
  <c r="XO3" i="3"/>
  <c r="XP3" i="3"/>
  <c r="XQ3" i="3"/>
  <c r="XR3" i="3"/>
  <c r="XS3" i="3"/>
  <c r="XT3" i="3"/>
  <c r="XU3" i="3"/>
  <c r="XV3" i="3"/>
  <c r="XW3" i="3"/>
  <c r="XX3" i="3"/>
  <c r="XY3" i="3"/>
  <c r="XZ3" i="3"/>
  <c r="YA3" i="3"/>
  <c r="YB3" i="3"/>
  <c r="YC3" i="3"/>
  <c r="YD3" i="3"/>
  <c r="YE3" i="3"/>
  <c r="YF3" i="3"/>
  <c r="YG3" i="3"/>
  <c r="YH3" i="3"/>
  <c r="YI3" i="3"/>
  <c r="YJ3" i="3"/>
  <c r="YK3" i="3"/>
  <c r="YL3" i="3"/>
  <c r="YM3" i="3"/>
  <c r="YN3" i="3"/>
  <c r="YO3" i="3"/>
  <c r="YP3" i="3"/>
  <c r="YQ3" i="3"/>
  <c r="YR3" i="3"/>
  <c r="YS3" i="3"/>
  <c r="YT3" i="3"/>
  <c r="YU3" i="3"/>
  <c r="YV3" i="3"/>
  <c r="YW3" i="3"/>
  <c r="YX3" i="3"/>
  <c r="YY3" i="3"/>
  <c r="YZ3" i="3"/>
  <c r="ZA3" i="3"/>
  <c r="ZB3" i="3"/>
  <c r="ZC3" i="3"/>
  <c r="ZD3" i="3"/>
  <c r="ZE3" i="3"/>
  <c r="ZF3" i="3"/>
  <c r="ZG3" i="3"/>
  <c r="ZH3" i="3"/>
  <c r="ZI3" i="3"/>
  <c r="ZJ3" i="3"/>
  <c r="ZK3" i="3"/>
  <c r="ZL3" i="3"/>
  <c r="ZM3" i="3"/>
  <c r="ZN3" i="3"/>
  <c r="ZO3" i="3"/>
  <c r="ZP3" i="3"/>
  <c r="ZQ3" i="3"/>
  <c r="ZR3" i="3"/>
  <c r="ZS3" i="3"/>
  <c r="ZT3" i="3"/>
  <c r="ZU3" i="3"/>
  <c r="ZV3" i="3"/>
  <c r="ZW3" i="3"/>
  <c r="ZX3" i="3"/>
  <c r="ZY3" i="3"/>
  <c r="ZZ3" i="3"/>
  <c r="AAA3" i="3"/>
  <c r="AAB3" i="3"/>
  <c r="AAC3" i="3"/>
  <c r="AAD3" i="3"/>
  <c r="AAE3" i="3"/>
  <c r="AAF3" i="3"/>
  <c r="AAG3" i="3"/>
  <c r="AAH3" i="3"/>
  <c r="AAI3" i="3"/>
  <c r="AAJ3" i="3"/>
  <c r="AAK3" i="3"/>
  <c r="AAL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AA4" i="3"/>
  <c r="AAB4" i="3"/>
  <c r="AAC4" i="3"/>
  <c r="AAD4" i="3"/>
  <c r="AAE4" i="3"/>
  <c r="AAF4" i="3"/>
  <c r="AAG4" i="3"/>
  <c r="AAH4" i="3"/>
  <c r="AAI4" i="3"/>
  <c r="AAJ4" i="3"/>
  <c r="AAK4" i="3"/>
  <c r="AAL4" i="3"/>
  <c r="F3" i="3"/>
  <c r="F4" i="3"/>
  <c r="L4" i="14" l="1" a="1"/>
  <c r="L4" i="14" s="1"/>
  <c r="H4" i="14" a="1"/>
  <c r="H4" i="14" s="1"/>
  <c r="F77" i="14" a="1"/>
  <c r="F77" i="14" s="1"/>
  <c r="J77" i="14" a="1"/>
  <c r="J77" i="14" s="1"/>
  <c r="M77" i="14" a="1"/>
  <c r="M77" i="14" s="1"/>
  <c r="I77" i="14" a="1"/>
  <c r="I77" i="14" s="1"/>
  <c r="N77" i="14" a="1"/>
  <c r="N77" i="14" s="1"/>
  <c r="H77" i="14" a="1"/>
  <c r="H77" i="14" s="1"/>
  <c r="E77" i="14" a="1"/>
  <c r="E77" i="14" s="1"/>
  <c r="K77" i="14" a="1"/>
  <c r="K77" i="14" s="1"/>
  <c r="L77" i="14" a="1"/>
  <c r="L77" i="14" s="1"/>
  <c r="G77" i="14" a="1"/>
  <c r="G77" i="14" s="1"/>
  <c r="O77" i="14" a="1"/>
  <c r="O77" i="14" s="1"/>
  <c r="P77" i="14" a="1"/>
  <c r="P77" i="14" s="1"/>
  <c r="E4" i="14" a="1"/>
  <c r="E4" i="14" s="1"/>
  <c r="F4" i="14" a="1"/>
  <c r="F4" i="14" s="1"/>
  <c r="AC51" i="14"/>
  <c r="AB51" i="14"/>
  <c r="AC52" i="14"/>
  <c r="AB52" i="14"/>
  <c r="V50" i="14"/>
  <c r="U50" i="14"/>
  <c r="U48" i="14"/>
  <c r="V48" i="14"/>
  <c r="W48" i="14" s="1"/>
  <c r="U51" i="14"/>
  <c r="V51" i="14"/>
  <c r="AB48" i="14"/>
  <c r="AC48" i="14"/>
  <c r="AD48" i="14" s="1"/>
  <c r="AB53" i="14"/>
  <c r="AC53" i="14"/>
  <c r="U54" i="14"/>
  <c r="V54" i="14"/>
  <c r="U53" i="14"/>
  <c r="V53" i="14"/>
  <c r="AC49" i="14"/>
  <c r="AB49" i="14"/>
  <c r="U49" i="14"/>
  <c r="V49" i="14"/>
  <c r="AL39" i="14" a="1"/>
  <c r="AL39" i="14" s="1"/>
  <c r="BG39" i="14" a="1"/>
  <c r="BG39" i="14" s="1"/>
  <c r="AE39" i="14" a="1"/>
  <c r="AE39" i="14" s="1"/>
  <c r="BO39" i="14" a="1"/>
  <c r="BO39" i="14" s="1"/>
  <c r="BE39" i="14" a="1"/>
  <c r="BE39" i="14" s="1"/>
  <c r="BM39" i="14" a="1"/>
  <c r="BM39" i="14" s="1"/>
  <c r="AJ39" i="14" a="1"/>
  <c r="AJ39" i="14" s="1"/>
  <c r="AW39" i="14" a="1"/>
  <c r="AW39" i="14" s="1"/>
  <c r="X39" i="14" a="1"/>
  <c r="X39" i="14" s="1"/>
  <c r="BQ39" i="14" a="1"/>
  <c r="BQ39" i="14" s="1"/>
  <c r="AX39" i="14" a="1"/>
  <c r="AX39" i="14" s="1"/>
  <c r="BI39" i="14" a="1"/>
  <c r="BI39" i="14" s="1"/>
  <c r="BB39" i="14" a="1"/>
  <c r="BB39" i="14" s="1"/>
  <c r="Z39" i="14" a="1"/>
  <c r="Z39" i="14" s="1"/>
  <c r="AD39" i="14" a="1"/>
  <c r="AD39" i="14" s="1"/>
  <c r="AU39" i="14" a="1"/>
  <c r="AU39" i="14" s="1"/>
  <c r="S39" i="14" a="1"/>
  <c r="S39" i="14" s="1"/>
  <c r="AH39" i="14" a="1"/>
  <c r="AH39" i="14" s="1"/>
  <c r="AN39" i="14" a="1"/>
  <c r="AN39" i="14" s="1"/>
  <c r="AG39" i="14" a="1"/>
  <c r="AG39" i="14" s="1"/>
  <c r="BP39" i="14" a="1"/>
  <c r="BP39" i="14" s="1"/>
  <c r="AV39" i="14" a="1"/>
  <c r="AV39" i="14" s="1"/>
  <c r="AP39" i="14" a="1"/>
  <c r="AP39" i="14" s="1"/>
  <c r="BD39" i="14" a="1"/>
  <c r="BD39" i="14" s="1"/>
  <c r="T39" i="14" a="1"/>
  <c r="T39" i="14" s="1"/>
  <c r="BL39" i="14" a="1"/>
  <c r="BL39" i="14" s="1"/>
  <c r="W39" i="14" a="1"/>
  <c r="W39" i="14" s="1"/>
  <c r="AA39" i="14" a="1"/>
  <c r="AA39" i="14" s="1"/>
  <c r="AT39" i="14" a="1"/>
  <c r="AT39" i="14" s="1"/>
  <c r="BK39" i="14" a="1"/>
  <c r="BK39" i="14" s="1"/>
  <c r="AI39" i="14" a="1"/>
  <c r="AI39" i="14" s="1"/>
  <c r="BC39" i="14" a="1"/>
  <c r="BC39" i="14" s="1"/>
  <c r="U39" i="14" a="1"/>
  <c r="U39" i="14" s="1"/>
  <c r="AM39" i="14" a="1"/>
  <c r="AM39" i="14" s="1"/>
  <c r="AS39" i="14" a="1"/>
  <c r="AS39" i="14" s="1"/>
  <c r="BN39" i="14" a="1"/>
  <c r="BN39" i="14" s="1"/>
  <c r="BA39" i="14" a="1"/>
  <c r="BA39" i="14" s="1"/>
  <c r="AZ39" i="14" a="1"/>
  <c r="AZ39" i="14" s="1"/>
  <c r="AR39" i="14" a="1"/>
  <c r="AR39" i="14" s="1"/>
  <c r="V39" i="14" a="1"/>
  <c r="V39" i="14" s="1"/>
  <c r="AQ39" i="14" a="1"/>
  <c r="AQ39" i="14" s="1"/>
  <c r="BJ39" i="14" a="1"/>
  <c r="BJ39" i="14" s="1"/>
  <c r="AY39" i="14" a="1"/>
  <c r="AY39" i="14" s="1"/>
  <c r="Y39" i="14" a="1"/>
  <c r="Y39" i="14" s="1"/>
  <c r="AB39" i="14" a="1"/>
  <c r="AB39" i="14" s="1"/>
  <c r="BF39" i="14" a="1"/>
  <c r="BF39" i="14" s="1"/>
  <c r="AF39" i="14" a="1"/>
  <c r="AF39" i="14" s="1"/>
  <c r="AO39" i="14" a="1"/>
  <c r="AO39" i="14" s="1"/>
  <c r="BH39" i="14" a="1"/>
  <c r="BH39" i="14" s="1"/>
  <c r="AC39" i="14" a="1"/>
  <c r="AC39" i="14" s="1"/>
  <c r="AK39" i="14" a="1"/>
  <c r="AK39" i="14" s="1"/>
  <c r="BI45" i="14" a="1"/>
  <c r="BI45" i="14" s="1"/>
  <c r="AC45" i="14" a="1"/>
  <c r="AC45" i="14" s="1"/>
  <c r="BJ45" i="14" a="1"/>
  <c r="BJ45" i="14" s="1"/>
  <c r="AM44" i="14" a="1"/>
  <c r="AM44" i="14" s="1"/>
  <c r="BB44" i="14" a="1"/>
  <c r="BB44" i="14" s="1"/>
  <c r="X44" i="14" a="1"/>
  <c r="X44" i="14" s="1"/>
  <c r="AB43" i="14" a="1"/>
  <c r="AB43" i="14" s="1"/>
  <c r="AM43" i="14" a="1"/>
  <c r="AM43" i="14" s="1"/>
  <c r="AT43" i="14" a="1"/>
  <c r="AT43" i="14" s="1"/>
  <c r="AX43" i="14" a="1"/>
  <c r="AX43" i="14" s="1"/>
  <c r="BQ42" i="14" a="1"/>
  <c r="BQ42" i="14" s="1"/>
  <c r="BO45" i="14" a="1"/>
  <c r="BO45" i="14" s="1"/>
  <c r="AJ45" i="14" a="1"/>
  <c r="AJ45" i="14" s="1"/>
  <c r="AM45" i="14" a="1"/>
  <c r="AM45" i="14" s="1"/>
  <c r="AS44" i="14" a="1"/>
  <c r="AS44" i="14" s="1"/>
  <c r="BE44" i="14" a="1"/>
  <c r="BE44" i="14" s="1"/>
  <c r="AK44" i="14" a="1"/>
  <c r="AK44" i="14" s="1"/>
  <c r="AE43" i="14" a="1"/>
  <c r="AE43" i="14" s="1"/>
  <c r="AS43" i="14" a="1"/>
  <c r="AS43" i="14" s="1"/>
  <c r="BG43" i="14" a="1"/>
  <c r="BG43" i="14" s="1"/>
  <c r="S43" i="14" a="1"/>
  <c r="S43" i="14" s="1"/>
  <c r="S42" i="14" a="1"/>
  <c r="S42" i="14" s="1"/>
  <c r="AL45" i="14" a="1"/>
  <c r="AL45" i="14" s="1"/>
  <c r="AX45" i="14" a="1"/>
  <c r="AX45" i="14" s="1"/>
  <c r="BA45" i="14" a="1"/>
  <c r="BA45" i="14" s="1"/>
  <c r="AB44" i="14" a="1"/>
  <c r="AB44" i="14" s="1"/>
  <c r="U44" i="14" a="1"/>
  <c r="U44" i="14" s="1"/>
  <c r="AQ44" i="14" a="1"/>
  <c r="AQ44" i="14" s="1"/>
  <c r="BK43" i="14" a="1"/>
  <c r="BK43" i="14" s="1"/>
  <c r="AP43" i="14" a="1"/>
  <c r="AP43" i="14" s="1"/>
  <c r="AY43" i="14" a="1"/>
  <c r="AY43" i="14" s="1"/>
  <c r="AT42" i="14" a="1"/>
  <c r="AT42" i="14" s="1"/>
  <c r="Y45" i="14" a="1"/>
  <c r="Y45" i="14" s="1"/>
  <c r="BC45" i="14" a="1"/>
  <c r="BC45" i="14" s="1"/>
  <c r="AF45" i="14" a="1"/>
  <c r="AF45" i="14" s="1"/>
  <c r="BC44" i="14" a="1"/>
  <c r="BC44" i="14" s="1"/>
  <c r="AD44" i="14" a="1"/>
  <c r="AD44" i="14" s="1"/>
  <c r="AZ44" i="14" a="1"/>
  <c r="AZ44" i="14" s="1"/>
  <c r="AO43" i="14" a="1"/>
  <c r="AO43" i="14" s="1"/>
  <c r="BC43" i="14" a="1"/>
  <c r="BC43" i="14" s="1"/>
  <c r="AD43" i="14" a="1"/>
  <c r="AD43" i="14" s="1"/>
  <c r="X42" i="14" a="1"/>
  <c r="X42" i="14" s="1"/>
  <c r="AB45" i="14" a="1"/>
  <c r="AB45" i="14" s="1"/>
  <c r="BP45" i="14" a="1"/>
  <c r="BP45" i="14" s="1"/>
  <c r="BF45" i="14" a="1"/>
  <c r="BF45" i="14" s="1"/>
  <c r="BI44" i="14" a="1"/>
  <c r="BI44" i="14" s="1"/>
  <c r="AJ44" i="14" a="1"/>
  <c r="AJ44" i="14" s="1"/>
  <c r="BM44" i="14" a="1"/>
  <c r="BM44" i="14" s="1"/>
  <c r="AR43" i="14" a="1"/>
  <c r="AR43" i="14" s="1"/>
  <c r="BI43" i="14" a="1"/>
  <c r="BI43" i="14" s="1"/>
  <c r="AQ43" i="14" a="1"/>
  <c r="AQ43" i="14" s="1"/>
  <c r="AA42" i="14" a="1"/>
  <c r="AA42" i="14" s="1"/>
  <c r="AL42" i="14" a="1"/>
  <c r="AL42" i="14" s="1"/>
  <c r="BB45" i="14" a="1"/>
  <c r="BB45" i="14" s="1"/>
  <c r="BN45" i="14" a="1"/>
  <c r="BN45" i="14" s="1"/>
  <c r="AK45" i="14" a="1"/>
  <c r="AK45" i="14" s="1"/>
  <c r="AF44" i="14" a="1"/>
  <c r="AF44" i="14" s="1"/>
  <c r="AR44" i="14" a="1"/>
  <c r="AR44" i="14" s="1"/>
  <c r="BA44" i="14" a="1"/>
  <c r="BA44" i="14" s="1"/>
  <c r="AC43" i="14" a="1"/>
  <c r="AC43" i="14" s="1"/>
  <c r="AG43" i="14" a="1"/>
  <c r="AG43" i="14" s="1"/>
  <c r="BJ43" i="14" a="1"/>
  <c r="BJ43" i="14" s="1"/>
  <c r="BK42" i="14" a="1"/>
  <c r="BK42" i="14" s="1"/>
  <c r="AE45" i="14" a="1"/>
  <c r="AE45" i="14" s="1"/>
  <c r="AR45" i="14" a="1"/>
  <c r="AR45" i="14" s="1"/>
  <c r="AG45" i="14" a="1"/>
  <c r="AG45" i="14" s="1"/>
  <c r="BQ45" i="14" a="1"/>
  <c r="BQ45" i="14" s="1"/>
  <c r="V44" i="14" a="1"/>
  <c r="V44" i="14" s="1"/>
  <c r="BJ44" i="14" a="1"/>
  <c r="BJ44" i="14" s="1"/>
  <c r="AT44" i="14" a="1"/>
  <c r="AT44" i="14" s="1"/>
  <c r="BE43" i="14" a="1"/>
  <c r="BE43" i="14" s="1"/>
  <c r="V43" i="14" a="1"/>
  <c r="V43" i="14" s="1"/>
  <c r="Y43" i="14" a="1"/>
  <c r="Y43" i="14" s="1"/>
  <c r="AK42" i="14" a="1"/>
  <c r="AK42" i="14" s="1"/>
  <c r="AI45" i="14" a="1"/>
  <c r="AI45" i="14" s="1"/>
  <c r="AU45" i="14" a="1"/>
  <c r="AU45" i="14" s="1"/>
  <c r="AT45" i="14" a="1"/>
  <c r="AT45" i="14" s="1"/>
  <c r="R45" i="14" a="1"/>
  <c r="R45" i="14" s="1"/>
  <c r="Y44" i="14" a="1"/>
  <c r="Y44" i="14" s="1"/>
  <c r="BP44" i="14" a="1"/>
  <c r="BP44" i="14" s="1"/>
  <c r="BF44" i="14" a="1"/>
  <c r="BF44" i="14" s="1"/>
  <c r="BH43" i="14" a="1"/>
  <c r="BH43" i="14" s="1"/>
  <c r="AI43" i="14" a="1"/>
  <c r="AI43" i="14" s="1"/>
  <c r="AL43" i="14" a="1"/>
  <c r="AL43" i="14" s="1"/>
  <c r="AP42" i="14" a="1"/>
  <c r="AP42" i="14" s="1"/>
  <c r="BC42" i="14" a="1"/>
  <c r="BC42" i="14" s="1"/>
  <c r="S45" i="14" a="1"/>
  <c r="S45" i="14" s="1"/>
  <c r="AP45" i="14" a="1"/>
  <c r="AP45" i="14" s="1"/>
  <c r="AZ45" i="14" a="1"/>
  <c r="AZ45" i="14" s="1"/>
  <c r="AV44" i="14" a="1"/>
  <c r="AV44" i="14" s="1"/>
  <c r="BH44" i="14" a="1"/>
  <c r="BH44" i="14" s="1"/>
  <c r="BK44" i="14" a="1"/>
  <c r="BK44" i="14" s="1"/>
  <c r="AH43" i="14" a="1"/>
  <c r="AH43" i="14" s="1"/>
  <c r="AW43" i="14" a="1"/>
  <c r="AW43" i="14" s="1"/>
  <c r="BN43" i="14" a="1"/>
  <c r="BN43" i="14" s="1"/>
  <c r="AS45" i="14" a="1"/>
  <c r="AS45" i="14" s="1"/>
  <c r="BH45" i="14" a="1"/>
  <c r="BH45" i="14" s="1"/>
  <c r="BM45" i="14" a="1"/>
  <c r="BM45" i="14" s="1"/>
  <c r="W44" i="14" a="1"/>
  <c r="W44" i="14" s="1"/>
  <c r="AL44" i="14" a="1"/>
  <c r="AL44" i="14" s="1"/>
  <c r="AN44" i="14" a="1"/>
  <c r="AN44" i="14" s="1"/>
  <c r="AE44" i="14" a="1"/>
  <c r="AE44" i="14" s="1"/>
  <c r="W43" i="14" a="1"/>
  <c r="W43" i="14" s="1"/>
  <c r="BB43" i="14" a="1"/>
  <c r="BB43" i="14" s="1"/>
  <c r="AF43" i="14" a="1"/>
  <c r="AF43" i="14" s="1"/>
  <c r="BA42" i="14" a="1"/>
  <c r="BA42" i="14" s="1"/>
  <c r="AY45" i="14" a="1"/>
  <c r="AY45" i="14" s="1"/>
  <c r="BK45" i="14" a="1"/>
  <c r="BK45" i="14" s="1"/>
  <c r="X45" i="14" a="1"/>
  <c r="X45" i="14" s="1"/>
  <c r="AC44" i="14" a="1"/>
  <c r="AC44" i="14" s="1"/>
  <c r="AO44" i="14" a="1"/>
  <c r="AO44" i="14" s="1"/>
  <c r="AU44" i="14" a="1"/>
  <c r="AU44" i="14" s="1"/>
  <c r="BQ44" i="14" a="1"/>
  <c r="BQ44" i="14" s="1"/>
  <c r="Z43" i="14" a="1"/>
  <c r="Z43" i="14" s="1"/>
  <c r="AA43" i="14" a="1"/>
  <c r="AA43" i="14" s="1"/>
  <c r="BF43" i="14" a="1"/>
  <c r="BF43" i="14" s="1"/>
  <c r="BD42" i="14" a="1"/>
  <c r="BD42" i="14" s="1"/>
  <c r="T45" i="14" a="1"/>
  <c r="T45" i="14" s="1"/>
  <c r="AH45" i="14" a="1"/>
  <c r="AH45" i="14" s="1"/>
  <c r="U45" i="14" a="1"/>
  <c r="U45" i="14" s="1"/>
  <c r="AQ45" i="14" a="1"/>
  <c r="AQ45" i="14" s="1"/>
  <c r="BL44" i="14" a="1"/>
  <c r="BL44" i="14" s="1"/>
  <c r="AP44" i="14" a="1"/>
  <c r="AP44" i="14" s="1"/>
  <c r="T44" i="14" a="1"/>
  <c r="T44" i="14" s="1"/>
  <c r="AU43" i="14" a="1"/>
  <c r="AU43" i="14" s="1"/>
  <c r="BM43" i="14" a="1"/>
  <c r="BM43" i="14" s="1"/>
  <c r="BD43" i="14" a="1"/>
  <c r="BD43" i="14" s="1"/>
  <c r="Q43" i="14" s="1"/>
  <c r="AD42" i="14" a="1"/>
  <c r="AD42" i="14" s="1"/>
  <c r="BE45" i="14" a="1"/>
  <c r="BE45" i="14" s="1"/>
  <c r="W45" i="14" a="1"/>
  <c r="W45" i="14" s="1"/>
  <c r="AW45" i="14" a="1"/>
  <c r="AW45" i="14" s="1"/>
  <c r="AI44" i="14" a="1"/>
  <c r="AI44" i="14" s="1"/>
  <c r="AX44" i="14" a="1"/>
  <c r="AX44" i="14" s="1"/>
  <c r="BG44" i="14" a="1"/>
  <c r="BG44" i="14" s="1"/>
  <c r="U43" i="14" a="1"/>
  <c r="U43" i="14" s="1"/>
  <c r="AJ43" i="14" a="1"/>
  <c r="AJ43" i="14" s="1"/>
  <c r="AN43" i="14" a="1"/>
  <c r="AN43" i="14" s="1"/>
  <c r="X43" i="14" a="1"/>
  <c r="X43" i="14" s="1"/>
  <c r="BN42" i="14" a="1"/>
  <c r="BN42" i="14" s="1"/>
  <c r="U42" i="14" a="1"/>
  <c r="U42" i="14" s="1"/>
  <c r="Y42" i="14" a="1"/>
  <c r="Y42" i="14" s="1"/>
  <c r="AQ41" i="14" a="1"/>
  <c r="AQ41" i="14" s="1"/>
  <c r="BB41" i="14" a="1"/>
  <c r="BB41" i="14" s="1"/>
  <c r="BF41" i="14" a="1"/>
  <c r="BF41" i="14" s="1"/>
  <c r="X40" i="14" a="1"/>
  <c r="X40" i="14" s="1"/>
  <c r="AE40" i="14" a="1"/>
  <c r="AE40" i="14" s="1"/>
  <c r="AK40" i="14" a="1"/>
  <c r="AK40" i="14" s="1"/>
  <c r="AT40" i="14" a="1"/>
  <c r="AT40" i="14" s="1"/>
  <c r="AF42" i="14" a="1"/>
  <c r="AF42" i="14" s="1"/>
  <c r="AM42" i="14" a="1"/>
  <c r="AM42" i="14" s="1"/>
  <c r="R42" i="14" a="1"/>
  <c r="R42" i="14" s="1"/>
  <c r="Y41" i="14" a="1"/>
  <c r="Y41" i="14" s="1"/>
  <c r="BH41" i="14" a="1"/>
  <c r="BH41" i="14" s="1"/>
  <c r="AJ41" i="14" a="1"/>
  <c r="AJ41" i="14" s="1"/>
  <c r="BG40" i="14" a="1"/>
  <c r="BG40" i="14" s="1"/>
  <c r="V40" i="14" a="1"/>
  <c r="V40" i="14" s="1"/>
  <c r="AO40" i="14" a="1"/>
  <c r="AO40" i="14" s="1"/>
  <c r="BI42" i="14" a="1"/>
  <c r="BI42" i="14" s="1"/>
  <c r="AC42" i="14" a="1"/>
  <c r="AC42" i="14" s="1"/>
  <c r="AG41" i="14" a="1"/>
  <c r="AG41" i="14" s="1"/>
  <c r="AU41" i="14" a="1"/>
  <c r="AU41" i="14" s="1"/>
  <c r="AS41" i="14" a="1"/>
  <c r="AS41" i="14" s="1"/>
  <c r="R41" i="14" a="1"/>
  <c r="R41" i="14" s="1"/>
  <c r="W40" i="14" a="1"/>
  <c r="W40" i="14" s="1"/>
  <c r="U40" i="14" a="1"/>
  <c r="U40" i="14" s="1"/>
  <c r="AX40" i="14" a="1"/>
  <c r="AX40" i="14" s="1"/>
  <c r="BL42" i="14" a="1"/>
  <c r="BL42" i="14" s="1"/>
  <c r="BP42" i="14" a="1"/>
  <c r="BP42" i="14" s="1"/>
  <c r="AM41" i="14" a="1"/>
  <c r="AM41" i="14" s="1"/>
  <c r="AY41" i="14" a="1"/>
  <c r="AY41" i="14" s="1"/>
  <c r="AZ41" i="14" a="1"/>
  <c r="AZ41" i="14" s="1"/>
  <c r="S40" i="14" a="1"/>
  <c r="S40" i="14" s="1"/>
  <c r="AB40" i="14" a="1"/>
  <c r="AB40" i="14" s="1"/>
  <c r="Z40" i="14" a="1"/>
  <c r="Z40" i="14" s="1"/>
  <c r="BQ40" i="14" a="1"/>
  <c r="BQ40" i="14" s="1"/>
  <c r="V45" i="14" a="1"/>
  <c r="V45" i="14" s="1"/>
  <c r="AV45" i="14" a="1"/>
  <c r="AV45" i="14" s="1"/>
  <c r="BL45" i="14" a="1"/>
  <c r="BL45" i="14" s="1"/>
  <c r="AY44" i="14" a="1"/>
  <c r="AY44" i="14" s="1"/>
  <c r="BN44" i="14" a="1"/>
  <c r="BN44" i="14" s="1"/>
  <c r="Z44" i="14" a="1"/>
  <c r="Z44" i="14" s="1"/>
  <c r="AK43" i="14" a="1"/>
  <c r="AK43" i="14" s="1"/>
  <c r="AZ43" i="14" a="1"/>
  <c r="AZ43" i="14" s="1"/>
  <c r="BQ43" i="14" a="1"/>
  <c r="BQ43" i="14" s="1"/>
  <c r="T42" i="14" a="1"/>
  <c r="T42" i="14" s="1"/>
  <c r="AB42" i="14" a="1"/>
  <c r="AB42" i="14" s="1"/>
  <c r="BB42" i="14" a="1"/>
  <c r="BB42" i="14" s="1"/>
  <c r="AJ42" i="14" a="1"/>
  <c r="AJ42" i="14" s="1"/>
  <c r="BG41" i="14" a="1"/>
  <c r="BG41" i="14" s="1"/>
  <c r="U41" i="14" a="1"/>
  <c r="U41" i="14" s="1"/>
  <c r="BP41" i="14" a="1"/>
  <c r="BP41" i="14" s="1"/>
  <c r="AN40" i="14" a="1"/>
  <c r="AN40" i="14" s="1"/>
  <c r="AU40" i="14" a="1"/>
  <c r="AU40" i="14" s="1"/>
  <c r="BL40" i="14" a="1"/>
  <c r="BL40" i="14" s="1"/>
  <c r="BF42" i="14" a="1"/>
  <c r="BF42" i="14" s="1"/>
  <c r="BM42" i="14" a="1"/>
  <c r="BM42" i="14" s="1"/>
  <c r="AD41" i="14" a="1"/>
  <c r="AD41" i="14" s="1"/>
  <c r="AO41" i="14" a="1"/>
  <c r="AO41" i="14" s="1"/>
  <c r="AF41" i="14" a="1"/>
  <c r="AF41" i="14" s="1"/>
  <c r="BQ41" i="14" a="1"/>
  <c r="BQ41" i="14" s="1"/>
  <c r="T40" i="14" a="1"/>
  <c r="T40" i="14" s="1"/>
  <c r="BB40" i="14" a="1"/>
  <c r="BB40" i="14" s="1"/>
  <c r="AC40" i="14" a="1"/>
  <c r="AC40" i="14" s="1"/>
  <c r="AN42" i="14" a="1"/>
  <c r="AN42" i="14" s="1"/>
  <c r="AE42" i="14" a="1"/>
  <c r="AE42" i="14" s="1"/>
  <c r="AW41" i="14" a="1"/>
  <c r="AW41" i="14" s="1"/>
  <c r="BK41" i="14" a="1"/>
  <c r="BK41" i="14" s="1"/>
  <c r="AC41" i="14" a="1"/>
  <c r="AC41" i="14" s="1"/>
  <c r="AF40" i="14" a="1"/>
  <c r="AF40" i="14" s="1"/>
  <c r="AM40" i="14" a="1"/>
  <c r="AM40" i="14" s="1"/>
  <c r="BA40" i="14" a="1"/>
  <c r="BA40" i="14" s="1"/>
  <c r="R40" i="14" a="1"/>
  <c r="R40" i="14" s="1"/>
  <c r="AU42" i="14" a="1"/>
  <c r="AU42" i="14" s="1"/>
  <c r="BE42" i="14" a="1"/>
  <c r="BE42" i="14" s="1"/>
  <c r="BC41" i="14" a="1"/>
  <c r="BC41" i="14" s="1"/>
  <c r="BO41" i="14" a="1"/>
  <c r="BO41" i="14" s="1"/>
  <c r="AP41" i="14" a="1"/>
  <c r="AP41" i="14" s="1"/>
  <c r="AI40" i="14" a="1"/>
  <c r="AI40" i="14" s="1"/>
  <c r="AR40" i="14" a="1"/>
  <c r="AR40" i="14" s="1"/>
  <c r="BF40" i="14" a="1"/>
  <c r="BF40" i="14" s="1"/>
  <c r="Z45" i="14" a="1"/>
  <c r="Z45" i="14" s="1"/>
  <c r="AN45" i="14" a="1"/>
  <c r="AN45" i="14" s="1"/>
  <c r="AA45" i="14" a="1"/>
  <c r="AA45" i="14" s="1"/>
  <c r="AD45" i="14" a="1"/>
  <c r="AD45" i="14" s="1"/>
  <c r="BO44" i="14" a="1"/>
  <c r="BO44" i="14" s="1"/>
  <c r="AW44" i="14" a="1"/>
  <c r="AW44" i="14" s="1"/>
  <c r="AG44" i="14" a="1"/>
  <c r="AG44" i="14" s="1"/>
  <c r="BA43" i="14" a="1"/>
  <c r="BA43" i="14" s="1"/>
  <c r="BP43" i="14" a="1"/>
  <c r="BP43" i="14" s="1"/>
  <c r="BO43" i="14" a="1"/>
  <c r="BO43" i="14" s="1"/>
  <c r="AH42" i="14" a="1"/>
  <c r="AH42" i="14" s="1"/>
  <c r="V42" i="14" a="1"/>
  <c r="V42" i="14" s="1"/>
  <c r="AG42" i="14" a="1"/>
  <c r="AG42" i="14" s="1"/>
  <c r="AQ42" i="14" a="1"/>
  <c r="AQ42" i="14" s="1"/>
  <c r="V41" i="14" a="1"/>
  <c r="V41" i="14" s="1"/>
  <c r="BA41" i="14" a="1"/>
  <c r="BA41" i="14" s="1"/>
  <c r="BD41" i="14" a="1"/>
  <c r="BD41" i="14" s="1"/>
  <c r="BD40" i="14" a="1"/>
  <c r="BD40" i="14" s="1"/>
  <c r="BN40" i="14" a="1"/>
  <c r="BN40" i="14" s="1"/>
  <c r="AD40" i="14" a="1"/>
  <c r="AD40" i="14" s="1"/>
  <c r="AI42" i="14" a="1"/>
  <c r="AI42" i="14" s="1"/>
  <c r="AY42" i="14" a="1"/>
  <c r="AY42" i="14" s="1"/>
  <c r="AT41" i="14" a="1"/>
  <c r="AT41" i="14" s="1"/>
  <c r="BE41" i="14" a="1"/>
  <c r="BE41" i="14" s="1"/>
  <c r="BL41" i="14" a="1"/>
  <c r="BL41" i="14" s="1"/>
  <c r="AA40" i="14" a="1"/>
  <c r="AA40" i="14" s="1"/>
  <c r="AJ40" i="14" a="1"/>
  <c r="AJ40" i="14" s="1"/>
  <c r="AP40" i="14" a="1"/>
  <c r="AP40" i="14" s="1"/>
  <c r="Y40" i="14" a="1"/>
  <c r="Y40" i="14" s="1"/>
  <c r="BO42" i="14" a="1"/>
  <c r="BO42" i="14" s="1"/>
  <c r="W42" i="14" a="1"/>
  <c r="W42" i="14" s="1"/>
  <c r="BM41" i="14" a="1"/>
  <c r="BM41" i="14" s="1"/>
  <c r="AH41" i="14" a="1"/>
  <c r="AH41" i="14" s="1"/>
  <c r="AK41" i="14" a="1"/>
  <c r="AK41" i="14" s="1"/>
  <c r="AV40" i="14" a="1"/>
  <c r="AV40" i="14" s="1"/>
  <c r="BC40" i="14" a="1"/>
  <c r="BC40" i="14" s="1"/>
  <c r="AS40" i="14" a="1"/>
  <c r="AS40" i="14" s="1"/>
  <c r="Z42" i="14" a="1"/>
  <c r="Z42" i="14" s="1"/>
  <c r="AW42" i="14" a="1"/>
  <c r="AW42" i="14" s="1"/>
  <c r="S41" i="14" a="1"/>
  <c r="S41" i="14" s="1"/>
  <c r="AN41" i="14" a="1"/>
  <c r="AN41" i="14" s="1"/>
  <c r="AX41" i="14" a="1"/>
  <c r="AX41" i="14" s="1"/>
  <c r="AY40" i="14" a="1"/>
  <c r="AY40" i="14" s="1"/>
  <c r="BH40" i="14" a="1"/>
  <c r="BH40" i="14" s="1"/>
  <c r="BO40" i="14" a="1"/>
  <c r="BO40" i="14" s="1"/>
  <c r="AO45" i="14" a="1"/>
  <c r="AO45" i="14" s="1"/>
  <c r="BD45" i="14" a="1"/>
  <c r="BD45" i="14" s="1"/>
  <c r="Q45" i="14" s="1"/>
  <c r="BG45" i="14" a="1"/>
  <c r="BG45" i="14" s="1"/>
  <c r="S44" i="14" a="1"/>
  <c r="S44" i="14" s="1"/>
  <c r="AH44" i="14" a="1"/>
  <c r="AH44" i="14" s="1"/>
  <c r="AA44" i="14" a="1"/>
  <c r="AA44" i="14" s="1"/>
  <c r="BD44" i="14" a="1"/>
  <c r="BD44" i="14" s="1"/>
  <c r="Q44" i="14" s="1"/>
  <c r="T43" i="14" a="1"/>
  <c r="T43" i="14" s="1"/>
  <c r="AV43" i="14" a="1"/>
  <c r="AV43" i="14" s="1"/>
  <c r="BL43" i="14" a="1"/>
  <c r="BL43" i="14" s="1"/>
  <c r="AX42" i="14" a="1"/>
  <c r="AX42" i="14" s="1"/>
  <c r="AV42" i="14" a="1"/>
  <c r="AV42" i="14" s="1"/>
  <c r="BG42" i="14" a="1"/>
  <c r="BG42" i="14" s="1"/>
  <c r="AA41" i="14" a="1"/>
  <c r="AA41" i="14" s="1"/>
  <c r="AL41" i="14" a="1"/>
  <c r="AL41" i="14" s="1"/>
  <c r="Z41" i="14" a="1"/>
  <c r="Z41" i="14" s="1"/>
  <c r="AR41" i="14" a="1"/>
  <c r="AR41" i="14" s="1"/>
  <c r="BP40" i="14" a="1"/>
  <c r="BP40" i="14" s="1"/>
  <c r="AW40" i="14" a="1"/>
  <c r="AW40" i="14" s="1"/>
  <c r="BI40" i="14" a="1"/>
  <c r="BI40" i="14" s="1"/>
  <c r="BH42" i="14" a="1"/>
  <c r="BH42" i="14" s="1"/>
  <c r="BJ42" i="14" a="1"/>
  <c r="BJ42" i="14" s="1"/>
  <c r="BJ41" i="14" a="1"/>
  <c r="BJ41" i="14" s="1"/>
  <c r="AB41" i="14" a="1"/>
  <c r="AB41" i="14" s="1"/>
  <c r="X41" i="14" a="1"/>
  <c r="X41" i="14" s="1"/>
  <c r="AQ40" i="14" a="1"/>
  <c r="AQ40" i="14" s="1"/>
  <c r="AZ40" i="14" a="1"/>
  <c r="AZ40" i="14" s="1"/>
  <c r="AH40" i="14" a="1"/>
  <c r="AH40" i="14" s="1"/>
  <c r="AO42" i="14" a="1"/>
  <c r="AO42" i="14" s="1"/>
  <c r="AS42" i="14" a="1"/>
  <c r="AS42" i="14" s="1"/>
  <c r="AE41" i="14" a="1"/>
  <c r="AE41" i="14" s="1"/>
  <c r="BN41" i="14" a="1"/>
  <c r="BN41" i="14" s="1"/>
  <c r="BI41" i="14" a="1"/>
  <c r="BI41" i="14" s="1"/>
  <c r="BJ40" i="14" a="1"/>
  <c r="BJ40" i="14" s="1"/>
  <c r="AG40" i="14" a="1"/>
  <c r="AG40" i="14" s="1"/>
  <c r="BK40" i="14" a="1"/>
  <c r="BK40" i="14" s="1"/>
  <c r="AR42" i="14" a="1"/>
  <c r="AR42" i="14" s="1"/>
  <c r="AZ42" i="14" a="1"/>
  <c r="AZ42" i="14" s="1"/>
  <c r="W41" i="14" a="1"/>
  <c r="W41" i="14" s="1"/>
  <c r="AI41" i="14" a="1"/>
  <c r="AI41" i="14" s="1"/>
  <c r="T41" i="14" a="1"/>
  <c r="T41" i="14" s="1"/>
  <c r="AV41" i="14" a="1"/>
  <c r="AV41" i="14" s="1"/>
  <c r="BM40" i="14" a="1"/>
  <c r="BM40" i="14" s="1"/>
  <c r="AL40" i="14" a="1"/>
  <c r="AL40" i="14" s="1"/>
  <c r="BE40" i="14" a="1"/>
  <c r="BE40" i="14" s="1"/>
  <c r="R39" i="14" a="1"/>
  <c r="R39" i="14" s="1"/>
  <c r="AC81" i="14" a="1"/>
  <c r="AC81" i="14" s="1"/>
  <c r="F81" i="14" a="1"/>
  <c r="F81" i="14" s="1"/>
  <c r="AH81" i="14" a="1"/>
  <c r="AH81" i="14" s="1"/>
  <c r="AR81" i="14" a="1"/>
  <c r="AR81" i="14" s="1"/>
  <c r="AQ81" i="14" a="1"/>
  <c r="AQ81" i="14" s="1"/>
  <c r="N81" i="14" a="1"/>
  <c r="N81" i="14" s="1"/>
  <c r="BA81" i="14" a="1"/>
  <c r="BA81" i="14" s="1"/>
  <c r="X81" i="14" a="1"/>
  <c r="X81" i="14" s="1"/>
  <c r="W81" i="14" a="1"/>
  <c r="W81" i="14" s="1"/>
  <c r="AG81" i="14" a="1"/>
  <c r="AG81" i="14" s="1"/>
  <c r="H81" i="14" a="1"/>
  <c r="H81" i="14" s="1"/>
  <c r="AL81" i="14" a="1"/>
  <c r="AL81" i="14" s="1"/>
  <c r="S38" i="14" a="1"/>
  <c r="S38" i="14" s="1"/>
  <c r="F73" i="14" s="1" a="1"/>
  <c r="F73" i="14" s="1"/>
  <c r="AI38" i="14" a="1"/>
  <c r="AI38" i="14" s="1"/>
  <c r="V73" i="14" s="1" a="1"/>
  <c r="V73" i="14" s="1"/>
  <c r="AY38" i="14" a="1"/>
  <c r="AY38" i="14" s="1"/>
  <c r="AL73" i="14" s="1" a="1"/>
  <c r="AL73" i="14" s="1"/>
  <c r="BO38" i="14" a="1"/>
  <c r="BO38" i="14" s="1"/>
  <c r="BB73" i="14" s="1" a="1"/>
  <c r="BB73" i="14" s="1"/>
  <c r="BN38" i="14" a="1"/>
  <c r="BN38" i="14" s="1"/>
  <c r="BA73" i="14" s="1" a="1"/>
  <c r="BA73" i="14" s="1"/>
  <c r="AB38" i="14" a="1"/>
  <c r="AB38" i="14" s="1"/>
  <c r="O73" i="14" s="1" a="1"/>
  <c r="O73" i="14" s="1"/>
  <c r="AR38" i="14" a="1"/>
  <c r="AR38" i="14" s="1"/>
  <c r="AE73" i="14" s="1" a="1"/>
  <c r="AE73" i="14" s="1"/>
  <c r="BH38" i="14" a="1"/>
  <c r="BH38" i="14" s="1"/>
  <c r="AU73" i="14" s="1" a="1"/>
  <c r="AU73" i="14" s="1"/>
  <c r="AT38" i="14" a="1"/>
  <c r="AT38" i="14" s="1"/>
  <c r="AG73" i="14" s="1" a="1"/>
  <c r="AG73" i="14" s="1"/>
  <c r="U38" i="14" a="1"/>
  <c r="U38" i="14" s="1"/>
  <c r="H73" i="14" s="1" a="1"/>
  <c r="H73" i="14" s="1"/>
  <c r="AK38" i="14" a="1"/>
  <c r="AK38" i="14" s="1"/>
  <c r="X73" i="14" s="1" a="1"/>
  <c r="X73" i="14" s="1"/>
  <c r="BA38" i="14" a="1"/>
  <c r="BA38" i="14" s="1"/>
  <c r="AN73" i="14" s="1" a="1"/>
  <c r="AN73" i="14" s="1"/>
  <c r="BQ38" i="14" a="1"/>
  <c r="BQ38" i="14" s="1"/>
  <c r="BD73" i="14" s="1" a="1"/>
  <c r="BD73" i="14" s="1"/>
  <c r="AL38" i="14" a="1"/>
  <c r="AL38" i="14" s="1"/>
  <c r="Y73" i="14" s="1" a="1"/>
  <c r="Y73" i="14" s="1"/>
  <c r="AZ81" i="14" a="1"/>
  <c r="AZ81" i="14" s="1"/>
  <c r="BD81" i="14" a="1"/>
  <c r="BD81" i="14" s="1"/>
  <c r="BW43" i="14" a="1"/>
  <c r="BW43" i="14" s="1"/>
  <c r="BW42" i="14" a="1"/>
  <c r="BW42" i="14" s="1"/>
  <c r="R43" i="14" a="1"/>
  <c r="R43" i="14" s="1"/>
  <c r="M81" i="14" a="1"/>
  <c r="M81" i="14" s="1"/>
  <c r="AU81" i="14" a="1"/>
  <c r="AU81" i="14" s="1"/>
  <c r="R81" i="14" a="1"/>
  <c r="R81" i="14" s="1"/>
  <c r="E81" i="14" a="1"/>
  <c r="E81" i="14" s="1"/>
  <c r="AB81" i="14" a="1"/>
  <c r="AB81" i="14" s="1"/>
  <c r="AA81" i="14" a="1"/>
  <c r="AA81" i="14" s="1"/>
  <c r="AK81" i="14" a="1"/>
  <c r="AK81" i="14" s="1"/>
  <c r="J81" i="14" a="1"/>
  <c r="J81" i="14" s="1"/>
  <c r="AP81" i="14" a="1"/>
  <c r="AP81" i="14" s="1"/>
  <c r="J62" i="14" a="1"/>
  <c r="J62" i="14" s="1"/>
  <c r="Q81" i="14" a="1"/>
  <c r="Q81" i="14" s="1"/>
  <c r="AY81" i="14" a="1"/>
  <c r="AY81" i="14" s="1"/>
  <c r="V81" i="14" a="1"/>
  <c r="V81" i="14" s="1"/>
  <c r="K62" i="14" a="1"/>
  <c r="K62" i="14" s="1"/>
  <c r="W38" i="14" a="1"/>
  <c r="W38" i="14" s="1"/>
  <c r="J73" i="14" s="1" a="1"/>
  <c r="J73" i="14" s="1"/>
  <c r="AM38" i="14" a="1"/>
  <c r="AM38" i="14" s="1"/>
  <c r="Z73" i="14" s="1" a="1"/>
  <c r="Z73" i="14" s="1"/>
  <c r="BC38" i="14" a="1"/>
  <c r="BC38" i="14" s="1"/>
  <c r="AP73" i="14" s="1" a="1"/>
  <c r="AP73" i="14" s="1"/>
  <c r="AD38" i="14" a="1"/>
  <c r="AD38" i="14" s="1"/>
  <c r="Q73" i="14" s="1" a="1"/>
  <c r="Q73" i="14" s="1"/>
  <c r="AF38" i="14" a="1"/>
  <c r="AF38" i="14" s="1"/>
  <c r="S73" i="14" s="1" a="1"/>
  <c r="S73" i="14" s="1"/>
  <c r="AV38" i="14" a="1"/>
  <c r="AV38" i="14" s="1"/>
  <c r="AI73" i="14" s="1" a="1"/>
  <c r="AI73" i="14" s="1"/>
  <c r="BL38" i="14" a="1"/>
  <c r="BL38" i="14" s="1"/>
  <c r="AY73" i="14" s="1" a="1"/>
  <c r="AY73" i="14" s="1"/>
  <c r="BF38" i="14" a="1"/>
  <c r="BF38" i="14" s="1"/>
  <c r="AS73" i="14" s="1" a="1"/>
  <c r="AS73" i="14" s="1"/>
  <c r="Y38" i="14" a="1"/>
  <c r="Y38" i="14" s="1"/>
  <c r="L73" i="14" s="1" a="1"/>
  <c r="L73" i="14" s="1"/>
  <c r="AO38" i="14" a="1"/>
  <c r="AO38" i="14" s="1"/>
  <c r="AB73" i="14" s="1" a="1"/>
  <c r="AB73" i="14" s="1"/>
  <c r="BE38" i="14" a="1"/>
  <c r="BE38" i="14" s="1"/>
  <c r="AR73" i="14" s="1" a="1"/>
  <c r="AR73" i="14" s="1"/>
  <c r="AX38" i="14" a="1"/>
  <c r="AX38" i="14" s="1"/>
  <c r="AK73" i="14" s="1" a="1"/>
  <c r="AK73" i="14" s="1"/>
  <c r="G81" i="14" a="1"/>
  <c r="G81" i="14" s="1"/>
  <c r="BW45" i="14" a="1"/>
  <c r="BW45" i="14" s="1"/>
  <c r="R44" i="14" a="1"/>
  <c r="R44" i="14" s="1"/>
  <c r="AF81" i="14" a="1"/>
  <c r="AF81" i="14" s="1"/>
  <c r="AE81" i="14" a="1"/>
  <c r="AE81" i="14" s="1"/>
  <c r="AO81" i="14" a="1"/>
  <c r="AO81" i="14" s="1"/>
  <c r="L81" i="14" a="1"/>
  <c r="L81" i="14" s="1"/>
  <c r="AX81" i="14" a="1"/>
  <c r="AX81" i="14" s="1"/>
  <c r="J61" i="14" a="1"/>
  <c r="J61" i="14" s="1"/>
  <c r="U81" i="14" a="1"/>
  <c r="U81" i="14" s="1"/>
  <c r="BC81" i="14" a="1"/>
  <c r="BC81" i="14" s="1"/>
  <c r="Z81" i="14" a="1"/>
  <c r="Z81" i="14" s="1"/>
  <c r="AJ81" i="14" a="1"/>
  <c r="AJ81" i="14" s="1"/>
  <c r="AI81" i="14" a="1"/>
  <c r="AI81" i="14" s="1"/>
  <c r="I81" i="14" a="1"/>
  <c r="I81" i="14" s="1"/>
  <c r="K61" i="14" a="1"/>
  <c r="K61" i="14" s="1"/>
  <c r="AA38" i="14" a="1"/>
  <c r="AA38" i="14" s="1"/>
  <c r="N73" i="14" s="1" a="1"/>
  <c r="N73" i="14" s="1"/>
  <c r="AQ38" i="14" a="1"/>
  <c r="AQ38" i="14" s="1"/>
  <c r="AD73" i="14" s="1" a="1"/>
  <c r="AD73" i="14" s="1"/>
  <c r="BG38" i="14" a="1"/>
  <c r="BG38" i="14" s="1"/>
  <c r="AT73" i="14" s="1" a="1"/>
  <c r="AT73" i="14" s="1"/>
  <c r="AP38" i="14" a="1"/>
  <c r="AP38" i="14" s="1"/>
  <c r="AC73" i="14" s="1" a="1"/>
  <c r="AC73" i="14" s="1"/>
  <c r="T38" i="14" a="1"/>
  <c r="T38" i="14" s="1"/>
  <c r="G73" i="14" s="1" a="1"/>
  <c r="G73" i="14" s="1"/>
  <c r="AJ38" i="14" a="1"/>
  <c r="AJ38" i="14" s="1"/>
  <c r="W73" i="14" s="1" a="1"/>
  <c r="W73" i="14" s="1"/>
  <c r="AZ38" i="14" a="1"/>
  <c r="AZ38" i="14" s="1"/>
  <c r="AM73" i="14" s="1" a="1"/>
  <c r="AM73" i="14" s="1"/>
  <c r="BP38" i="14" a="1"/>
  <c r="BP38" i="14" s="1"/>
  <c r="BC73" i="14" s="1" a="1"/>
  <c r="BC73" i="14" s="1"/>
  <c r="V38" i="14" a="1"/>
  <c r="V38" i="14" s="1"/>
  <c r="I73" i="14" s="1" a="1"/>
  <c r="I73" i="14" s="1"/>
  <c r="R38" i="14" a="1"/>
  <c r="R38" i="14" s="1"/>
  <c r="E73" i="14" s="1" a="1"/>
  <c r="E73" i="14" s="1"/>
  <c r="AC38" i="14" a="1"/>
  <c r="AC38" i="14" s="1"/>
  <c r="P73" i="14" s="1" a="1"/>
  <c r="P73" i="14" s="1"/>
  <c r="AS38" i="14" a="1"/>
  <c r="AS38" i="14" s="1"/>
  <c r="AF73" i="14" s="1" a="1"/>
  <c r="AF73" i="14" s="1"/>
  <c r="BI38" i="14" a="1"/>
  <c r="BI38" i="14" s="1"/>
  <c r="AV73" i="14" s="1" a="1"/>
  <c r="AV73" i="14" s="1"/>
  <c r="BJ38" i="14" a="1"/>
  <c r="BJ38" i="14" s="1"/>
  <c r="AW73" i="14" s="1" a="1"/>
  <c r="AW73" i="14" s="1"/>
  <c r="BB81" i="14" a="1"/>
  <c r="BB81" i="14" s="1"/>
  <c r="BW38" i="14" a="1"/>
  <c r="BW38" i="14" s="1"/>
  <c r="BW39" i="14" a="1"/>
  <c r="BW39" i="14" s="1"/>
  <c r="AS81" i="14" a="1"/>
  <c r="AS81" i="14" s="1"/>
  <c r="P81" i="14" a="1"/>
  <c r="P81" i="14" s="1"/>
  <c r="O81" i="14" a="1"/>
  <c r="O81" i="14" s="1"/>
  <c r="Y81" i="14" a="1"/>
  <c r="Y81" i="14" s="1"/>
  <c r="AV81" i="14" a="1"/>
  <c r="AV81" i="14" s="1"/>
  <c r="AD81" i="14" a="1"/>
  <c r="AD81" i="14" s="1"/>
  <c r="AN81" i="14" a="1"/>
  <c r="AN81" i="14" s="1"/>
  <c r="AM81" i="14" a="1"/>
  <c r="AM81" i="14" s="1"/>
  <c r="K81" i="14" a="1"/>
  <c r="K81" i="14" s="1"/>
  <c r="AW81" i="14" a="1"/>
  <c r="AW81" i="14" s="1"/>
  <c r="T81" i="14" a="1"/>
  <c r="T81" i="14" s="1"/>
  <c r="S81" i="14" a="1"/>
  <c r="S81" i="14" s="1"/>
  <c r="AE38" i="14" a="1"/>
  <c r="AE38" i="14" s="1"/>
  <c r="R73" i="14" s="1" a="1"/>
  <c r="R73" i="14" s="1"/>
  <c r="AU38" i="14" a="1"/>
  <c r="AU38" i="14" s="1"/>
  <c r="AH73" i="14" s="1" a="1"/>
  <c r="AH73" i="14" s="1"/>
  <c r="BK38" i="14" a="1"/>
  <c r="BK38" i="14" s="1"/>
  <c r="AX73" i="14" s="1" a="1"/>
  <c r="AX73" i="14" s="1"/>
  <c r="BB38" i="14" a="1"/>
  <c r="BB38" i="14" s="1"/>
  <c r="AO73" i="14" s="1" a="1"/>
  <c r="AO73" i="14" s="1"/>
  <c r="X38" i="14" a="1"/>
  <c r="X38" i="14" s="1"/>
  <c r="K73" i="14" s="1" a="1"/>
  <c r="K73" i="14" s="1"/>
  <c r="AN38" i="14" a="1"/>
  <c r="AN38" i="14" s="1"/>
  <c r="AA73" i="14" s="1" a="1"/>
  <c r="AA73" i="14" s="1"/>
  <c r="BD38" i="14" a="1"/>
  <c r="BD38" i="14" s="1"/>
  <c r="AH38" i="14" a="1"/>
  <c r="AH38" i="14" s="1"/>
  <c r="U73" i="14" s="1" a="1"/>
  <c r="U73" i="14" s="1"/>
  <c r="AG38" i="14" a="1"/>
  <c r="AG38" i="14" s="1"/>
  <c r="T73" i="14" s="1" a="1"/>
  <c r="T73" i="14" s="1"/>
  <c r="AW38" i="14" a="1"/>
  <c r="AW38" i="14" s="1"/>
  <c r="AJ73" i="14" s="1" a="1"/>
  <c r="AJ73" i="14" s="1"/>
  <c r="BM38" i="14" a="1"/>
  <c r="BM38" i="14" s="1"/>
  <c r="AZ73" i="14" s="1" a="1"/>
  <c r="AZ73" i="14" s="1"/>
  <c r="Z38" i="14" a="1"/>
  <c r="Z38" i="14" s="1"/>
  <c r="M73" i="14" s="1" a="1"/>
  <c r="M73" i="14" s="1"/>
  <c r="AT81" i="14" a="1"/>
  <c r="AT81" i="14" s="1"/>
  <c r="BW40" i="14" a="1"/>
  <c r="BW40" i="14" s="1"/>
  <c r="BW41" i="14" a="1"/>
  <c r="BW41" i="14" s="1"/>
  <c r="BW44" i="14" a="1"/>
  <c r="BW44" i="14" s="1"/>
  <c r="M44" i="14" a="1"/>
  <c r="M44" i="14" s="1"/>
  <c r="D44" i="14" a="1"/>
  <c r="D44" i="14" s="1"/>
  <c r="D45" i="14" a="1"/>
  <c r="D45" i="14" s="1"/>
  <c r="D43" i="14" a="1"/>
  <c r="D43" i="14" s="1"/>
  <c r="D42" i="14" a="1"/>
  <c r="D42" i="14" s="1"/>
  <c r="O39" i="14" a="1"/>
  <c r="O39" i="14" s="1"/>
  <c r="D39" i="14" a="1"/>
  <c r="D39" i="14" s="1"/>
  <c r="K39" i="14" a="1"/>
  <c r="K39" i="14" s="1"/>
  <c r="F39" i="14" a="1"/>
  <c r="F39" i="14" s="1"/>
  <c r="J39" i="14" a="1"/>
  <c r="J39" i="14" s="1"/>
  <c r="M39" i="14" a="1"/>
  <c r="M39" i="14" s="1"/>
  <c r="G39" i="14" a="1"/>
  <c r="G39" i="14" s="1"/>
  <c r="D41" i="14" a="1"/>
  <c r="D41" i="14" s="1"/>
  <c r="L39" i="14" a="1"/>
  <c r="L39" i="14" s="1"/>
  <c r="E39" i="14" a="1"/>
  <c r="E39" i="14" s="1"/>
  <c r="H39" i="14" a="1"/>
  <c r="H39" i="14" s="1"/>
  <c r="F44" i="14" a="1"/>
  <c r="F44" i="14" s="1"/>
  <c r="K43" i="14" a="1"/>
  <c r="K43" i="14" s="1"/>
  <c r="G41" i="14" a="1"/>
  <c r="G41" i="14" s="1"/>
  <c r="F40" i="14" a="1"/>
  <c r="F40" i="14" s="1"/>
  <c r="O45" i="14" a="1"/>
  <c r="O45" i="14" s="1"/>
  <c r="K44" i="14" a="1"/>
  <c r="K44" i="14" s="1"/>
  <c r="J42" i="14" a="1"/>
  <c r="J42" i="14" s="1"/>
  <c r="N41" i="14" a="1"/>
  <c r="N41" i="14" s="1"/>
  <c r="I45" i="14" a="1"/>
  <c r="I45" i="14" s="1"/>
  <c r="E44" i="14" a="1"/>
  <c r="E44" i="14" s="1"/>
  <c r="L42" i="14" a="1"/>
  <c r="L42" i="14" s="1"/>
  <c r="F41" i="14" a="1"/>
  <c r="F41" i="14" s="1"/>
  <c r="E45" i="14" a="1"/>
  <c r="E45" i="14" s="1"/>
  <c r="L43" i="14" a="1"/>
  <c r="L43" i="14" s="1"/>
  <c r="K42" i="14" a="1"/>
  <c r="K42" i="14" s="1"/>
  <c r="E40" i="14" a="1"/>
  <c r="E40" i="14" s="1"/>
  <c r="F61" i="14" a="1"/>
  <c r="F61" i="14" s="1"/>
  <c r="E62" i="14" a="1"/>
  <c r="E62" i="14" s="1"/>
  <c r="O38" i="14" a="1"/>
  <c r="O38" i="14" s="1"/>
  <c r="P69" i="14" s="1" a="1"/>
  <c r="P69" i="14" s="1"/>
  <c r="J38" i="14" a="1"/>
  <c r="J38" i="14" s="1"/>
  <c r="K69" i="14" s="1" a="1"/>
  <c r="K69" i="14" s="1"/>
  <c r="BV43" i="14" a="1"/>
  <c r="BV43" i="14" s="1"/>
  <c r="N39" i="14" a="1"/>
  <c r="N39" i="14" s="1"/>
  <c r="L44" i="14" a="1"/>
  <c r="L44" i="14" s="1"/>
  <c r="N43" i="14" a="1"/>
  <c r="N43" i="14" s="1"/>
  <c r="H41" i="14" a="1"/>
  <c r="H41" i="14" s="1"/>
  <c r="G40" i="14" a="1"/>
  <c r="G40" i="14" s="1"/>
  <c r="G45" i="14" a="1"/>
  <c r="G45" i="14" s="1"/>
  <c r="J43" i="14" a="1"/>
  <c r="J43" i="14" s="1"/>
  <c r="N42" i="14" a="1"/>
  <c r="N42" i="14" s="1"/>
  <c r="M40" i="14" a="1"/>
  <c r="M40" i="14" s="1"/>
  <c r="K45" i="14" a="1"/>
  <c r="K45" i="14" s="1"/>
  <c r="I43" i="14" a="1"/>
  <c r="I43" i="14" s="1"/>
  <c r="M42" i="14" a="1"/>
  <c r="M42" i="14" s="1"/>
  <c r="P42" i="14" s="1"/>
  <c r="I41" i="14" a="1"/>
  <c r="I41" i="14" s="1"/>
  <c r="H45" i="14" a="1"/>
  <c r="H45" i="14" s="1"/>
  <c r="E43" i="14" a="1"/>
  <c r="E43" i="14" s="1"/>
  <c r="F42" i="14" a="1"/>
  <c r="F42" i="14" s="1"/>
  <c r="K40" i="14" a="1"/>
  <c r="K40" i="14" s="1"/>
  <c r="E61" i="14" a="1"/>
  <c r="E61" i="14" s="1"/>
  <c r="E38" i="14" a="1"/>
  <c r="E38" i="14" s="1"/>
  <c r="F69" i="14" s="1" a="1"/>
  <c r="F69" i="14" s="1"/>
  <c r="L38" i="14" a="1"/>
  <c r="L38" i="14" s="1"/>
  <c r="M69" i="14" s="1" a="1"/>
  <c r="M69" i="14" s="1"/>
  <c r="N38" i="14" a="1"/>
  <c r="N38" i="14" s="1"/>
  <c r="O69" i="14" s="1" a="1"/>
  <c r="O69" i="14" s="1"/>
  <c r="G38" i="14" a="1"/>
  <c r="G38" i="14" s="1"/>
  <c r="H69" i="14" s="1" a="1"/>
  <c r="H69" i="14" s="1"/>
  <c r="BV44" i="14" a="1"/>
  <c r="BV44" i="14" s="1"/>
  <c r="I39" i="14" a="1"/>
  <c r="I39" i="14" s="1"/>
  <c r="J45" i="14" a="1"/>
  <c r="J45" i="14" s="1"/>
  <c r="H44" i="14" a="1"/>
  <c r="H44" i="14" s="1"/>
  <c r="E42" i="14" a="1"/>
  <c r="E42" i="14" s="1"/>
  <c r="L41" i="14" a="1"/>
  <c r="L41" i="14" s="1"/>
  <c r="I44" i="14" a="1"/>
  <c r="I44" i="14" s="1"/>
  <c r="F43" i="14" a="1"/>
  <c r="F43" i="14" s="1"/>
  <c r="J41" i="14" a="1"/>
  <c r="J41" i="14" s="1"/>
  <c r="I40" i="14" a="1"/>
  <c r="I40" i="14" s="1"/>
  <c r="N45" i="14" a="1"/>
  <c r="N45" i="14" s="1"/>
  <c r="O43" i="14" a="1"/>
  <c r="O43" i="14" s="1"/>
  <c r="I42" i="14" a="1"/>
  <c r="I42" i="14" s="1"/>
  <c r="H40" i="14" a="1"/>
  <c r="H40" i="14" s="1"/>
  <c r="G44" i="14" a="1"/>
  <c r="G44" i="14" s="1"/>
  <c r="H43" i="14" a="1"/>
  <c r="H43" i="14" s="1"/>
  <c r="E41" i="14" a="1"/>
  <c r="E41" i="14" s="1"/>
  <c r="L40" i="14" a="1"/>
  <c r="L40" i="14" s="1"/>
  <c r="F62" i="14" a="1"/>
  <c r="F62" i="14" s="1"/>
  <c r="I38" i="14" a="1"/>
  <c r="I38" i="14" s="1"/>
  <c r="J69" i="14" s="1" a="1"/>
  <c r="J69" i="14" s="1"/>
  <c r="K38" i="14" a="1"/>
  <c r="K38" i="14" s="1"/>
  <c r="L69" i="14" s="1" a="1"/>
  <c r="L69" i="14" s="1"/>
  <c r="BV45" i="14" a="1"/>
  <c r="BV45" i="14" s="1"/>
  <c r="BV41" i="14" a="1"/>
  <c r="BV41" i="14" s="1"/>
  <c r="M45" i="14" a="1"/>
  <c r="M45" i="14" s="1"/>
  <c r="G43" i="14" a="1"/>
  <c r="G43" i="14" s="1"/>
  <c r="H42" i="14" a="1"/>
  <c r="H42" i="14" s="1"/>
  <c r="J40" i="14" a="1"/>
  <c r="J40" i="14" s="1"/>
  <c r="F45" i="14" a="1"/>
  <c r="F45" i="14" s="1"/>
  <c r="O44" i="14" a="1"/>
  <c r="O44" i="14" s="1"/>
  <c r="G42" i="14" a="1"/>
  <c r="G42" i="14" s="1"/>
  <c r="M41" i="14" a="1"/>
  <c r="M41" i="14" s="1"/>
  <c r="N40" i="14" a="1"/>
  <c r="N40" i="14" s="1"/>
  <c r="N44" i="14" a="1"/>
  <c r="N44" i="14" s="1"/>
  <c r="M43" i="14" a="1"/>
  <c r="M43" i="14" s="1"/>
  <c r="O41" i="14" a="1"/>
  <c r="O41" i="14" s="1"/>
  <c r="O40" i="14" a="1"/>
  <c r="O40" i="14" s="1"/>
  <c r="L45" i="14" a="1"/>
  <c r="L45" i="14" s="1"/>
  <c r="J44" i="14" a="1"/>
  <c r="J44" i="14" s="1"/>
  <c r="O42" i="14" a="1"/>
  <c r="O42" i="14" s="1"/>
  <c r="K41" i="14" a="1"/>
  <c r="K41" i="14" s="1"/>
  <c r="D40" i="14" a="1"/>
  <c r="D40" i="14" s="1"/>
  <c r="M38" i="14" a="1"/>
  <c r="M38" i="14" s="1"/>
  <c r="F38" i="14" a="1"/>
  <c r="F38" i="14" s="1"/>
  <c r="G69" i="14" s="1" a="1"/>
  <c r="G69" i="14" s="1"/>
  <c r="D38" i="14" a="1"/>
  <c r="D38" i="14" s="1"/>
  <c r="E69" i="14" s="1" a="1"/>
  <c r="E69" i="14" s="1"/>
  <c r="H38" i="14" a="1"/>
  <c r="H38" i="14" s="1"/>
  <c r="I69" i="14" s="1" a="1"/>
  <c r="I69" i="14" s="1"/>
  <c r="BV40" i="14" a="1"/>
  <c r="BV40" i="14" s="1"/>
  <c r="BV39" i="14" a="1"/>
  <c r="BV39" i="14" s="1"/>
  <c r="BV42" i="14" a="1"/>
  <c r="BV42" i="14" s="1"/>
  <c r="AB54" i="14"/>
  <c r="AC54" i="14"/>
  <c r="AC50" i="14"/>
  <c r="AB50" i="14"/>
  <c r="U52" i="14"/>
  <c r="V52" i="14"/>
  <c r="K9" i="14" a="1"/>
  <c r="K9" i="14" s="1"/>
  <c r="O9" i="14" a="1"/>
  <c r="O9" i="14" s="1"/>
  <c r="S9" i="14" a="1"/>
  <c r="S9" i="14" s="1"/>
  <c r="L9" i="14" a="1"/>
  <c r="L9" i="14" s="1"/>
  <c r="P9" i="14" a="1"/>
  <c r="P9" i="14" s="1"/>
  <c r="T9" i="14" a="1"/>
  <c r="T9" i="14" s="1"/>
  <c r="J9" i="14" a="1"/>
  <c r="J9" i="14" s="1"/>
  <c r="M9" i="14" a="1"/>
  <c r="M9" i="14" s="1"/>
  <c r="Q9" i="14" a="1"/>
  <c r="Q9" i="14" s="1"/>
  <c r="R9" i="14" a="1"/>
  <c r="R9" i="14" s="1"/>
  <c r="N9" i="14" a="1"/>
  <c r="N9" i="14" s="1"/>
  <c r="BH52" i="14"/>
  <c r="BI52" i="14"/>
  <c r="BH51" i="14"/>
  <c r="BI51" i="14"/>
  <c r="BH54" i="14"/>
  <c r="BI54" i="14"/>
  <c r="BH53" i="14"/>
  <c r="BI53" i="14"/>
  <c r="BH48" i="14"/>
  <c r="BI48" i="14"/>
  <c r="BJ48" i="14" s="1"/>
  <c r="BI50" i="14"/>
  <c r="BH50" i="14"/>
  <c r="BI49" i="14"/>
  <c r="BH49" i="14"/>
  <c r="I4" i="14" a="1"/>
  <c r="I4" i="14" s="1"/>
  <c r="K4" i="14" a="1"/>
  <c r="K4" i="14" s="1"/>
  <c r="J4" i="14" a="1"/>
  <c r="J4" i="14" s="1"/>
  <c r="G4" i="14" a="1"/>
  <c r="G4" i="14" s="1"/>
  <c r="AJ48" i="14"/>
  <c r="AK48" i="14"/>
  <c r="AL48" i="14" s="1"/>
  <c r="AK50" i="14"/>
  <c r="AJ50" i="14"/>
  <c r="AJ52" i="14"/>
  <c r="AK52" i="14"/>
  <c r="AK54" i="14"/>
  <c r="AJ54" i="14"/>
  <c r="AK49" i="14"/>
  <c r="AJ49" i="14"/>
  <c r="AK53" i="14"/>
  <c r="AJ53" i="14"/>
  <c r="AJ51" i="14"/>
  <c r="AK51" i="14"/>
  <c r="P41" i="14" l="1"/>
  <c r="P43" i="14"/>
  <c r="P38" i="14"/>
  <c r="P45" i="14"/>
  <c r="P39" i="14"/>
  <c r="Q38" i="14"/>
  <c r="AY49" i="14"/>
  <c r="AY53" i="14"/>
  <c r="AW51" i="14"/>
  <c r="AY50" i="14"/>
  <c r="AY54" i="14"/>
  <c r="AW52" i="14"/>
  <c r="AY51" i="14"/>
  <c r="AW49" i="14"/>
  <c r="AW53" i="14"/>
  <c r="AY48" i="14"/>
  <c r="AY52" i="14"/>
  <c r="AW50" i="14"/>
  <c r="AW54" i="14"/>
  <c r="AW48" i="14"/>
  <c r="AQ49" i="14"/>
  <c r="AQ53" i="14"/>
  <c r="AO51" i="14"/>
  <c r="AO48" i="14"/>
  <c r="AQ50" i="14"/>
  <c r="AQ54" i="14"/>
  <c r="AO52" i="14"/>
  <c r="AQ48" i="14"/>
  <c r="AQ51" i="14"/>
  <c r="AO49" i="14"/>
  <c r="AO53" i="14"/>
  <c r="AQ52" i="14"/>
  <c r="AO50" i="14"/>
  <c r="AO54" i="14"/>
  <c r="P40" i="14"/>
  <c r="P44" i="14"/>
  <c r="Q39" i="14"/>
  <c r="G61" i="14"/>
  <c r="Q40" i="14"/>
  <c r="Q42" i="14"/>
  <c r="Q41" i="14"/>
  <c r="AL49" i="14"/>
  <c r="AL50" i="14" s="1"/>
  <c r="AL51" i="14" s="1"/>
  <c r="AL52" i="14" s="1"/>
  <c r="AL53" i="14" s="1"/>
  <c r="AL54" i="14" s="1"/>
  <c r="L62" i="14"/>
  <c r="G62" i="14"/>
  <c r="L61" i="14"/>
  <c r="W49" i="14"/>
  <c r="W50" i="14" s="1"/>
  <c r="W51" i="14" s="1"/>
  <c r="W52" i="14" s="1"/>
  <c r="W53" i="14" s="1"/>
  <c r="W54" i="14" s="1"/>
  <c r="AD49" i="14"/>
  <c r="AD50" i="14" s="1"/>
  <c r="AD51" i="14" s="1"/>
  <c r="AD52" i="14" s="1"/>
  <c r="AD53" i="14" s="1"/>
  <c r="AD54" i="14" s="1"/>
  <c r="BJ49" i="14"/>
  <c r="BJ50" i="14" s="1"/>
  <c r="BJ51" i="14" s="1"/>
  <c r="BJ52" i="14" s="1"/>
  <c r="BJ53" i="14" s="1"/>
  <c r="BJ54" i="14" s="1"/>
  <c r="BW46" i="14"/>
  <c r="N69" i="14" a="1"/>
  <c r="N69" i="14" s="1"/>
  <c r="AQ73" i="14" a="1"/>
  <c r="AQ73" i="14" s="1"/>
  <c r="F48" i="14" l="1"/>
  <c r="F52" i="14"/>
  <c r="D49" i="14"/>
  <c r="D52" i="14"/>
  <c r="D50" i="14"/>
  <c r="F53" i="14"/>
  <c r="F51" i="14"/>
  <c r="D54" i="14"/>
  <c r="F50" i="14"/>
  <c r="D51" i="14"/>
  <c r="D48" i="14"/>
  <c r="F49" i="14"/>
  <c r="P46" i="14"/>
  <c r="D53" i="14"/>
  <c r="F54" i="14"/>
  <c r="M49" i="14"/>
  <c r="M53" i="14"/>
  <c r="K51" i="14"/>
  <c r="M48" i="14"/>
  <c r="M51" i="14"/>
  <c r="K53" i="14"/>
  <c r="M52" i="14"/>
  <c r="K50" i="14"/>
  <c r="K54" i="14"/>
  <c r="M50" i="14"/>
  <c r="M54" i="14"/>
  <c r="K52" i="14"/>
  <c r="K48" i="14"/>
  <c r="K49" i="14"/>
  <c r="AZ50" i="14"/>
  <c r="BA50" i="14"/>
  <c r="AZ51" i="14"/>
  <c r="BA51" i="14"/>
  <c r="AZ54" i="14"/>
  <c r="BA54" i="14"/>
  <c r="Q46" i="14"/>
  <c r="BA49" i="14"/>
  <c r="AZ49" i="14"/>
  <c r="AZ52" i="14"/>
  <c r="BA52" i="14"/>
  <c r="BA53" i="14"/>
  <c r="AZ53" i="14"/>
  <c r="AZ48" i="14"/>
  <c r="BA48" i="14"/>
  <c r="BB48" i="14" s="1"/>
  <c r="H52" i="14" l="1"/>
  <c r="H53" i="14"/>
  <c r="H54" i="14"/>
  <c r="H50" i="14"/>
  <c r="H48" i="14"/>
  <c r="I48" i="14" s="1"/>
  <c r="H51" i="14"/>
  <c r="H49" i="14"/>
  <c r="BB49" i="14"/>
  <c r="BB50" i="14" s="1"/>
  <c r="BB51" i="14" s="1"/>
  <c r="BB52" i="14" s="1"/>
  <c r="BB53" i="14" s="1"/>
  <c r="BB54" i="14" s="1"/>
  <c r="N53" i="14" a="1"/>
  <c r="N53" i="14" s="1"/>
  <c r="O53" i="14"/>
  <c r="O49" i="14"/>
  <c r="N49" i="14" a="1"/>
  <c r="N49" i="14" s="1"/>
  <c r="O48" i="14"/>
  <c r="P48" i="14" s="1"/>
  <c r="N48" i="14" a="1"/>
  <c r="N48" i="14" s="1"/>
  <c r="O50" i="14"/>
  <c r="N50" i="14" a="1"/>
  <c r="N50" i="14" s="1"/>
  <c r="N52" i="14" a="1"/>
  <c r="N52" i="14" s="1"/>
  <c r="O52" i="14"/>
  <c r="O54" i="14"/>
  <c r="N54" i="14" a="1"/>
  <c r="N54" i="14" s="1"/>
  <c r="N51" i="14" a="1"/>
  <c r="N51" i="14" s="1"/>
  <c r="O51" i="14"/>
  <c r="I49" i="14" l="1"/>
  <c r="I50" i="14" s="1"/>
  <c r="I51" i="14" s="1"/>
  <c r="I52" i="14" s="1"/>
  <c r="I53" i="14" s="1"/>
  <c r="I54" i="14" s="1"/>
  <c r="P49" i="14"/>
  <c r="P50" i="14" s="1"/>
  <c r="P51" i="14" s="1"/>
  <c r="P52" i="14" s="1"/>
  <c r="P53" i="14" s="1"/>
  <c r="P54" i="14" s="1"/>
  <c r="H25" i="14" l="1" a="1"/>
  <c r="H25" i="14" s="1"/>
  <c r="G25" i="14" a="1"/>
  <c r="G25" i="14" s="1"/>
  <c r="I9" i="14" a="1"/>
  <c r="I9" i="14" s="1"/>
  <c r="H24" i="14" a="1"/>
  <c r="H24" i="14" s="1"/>
  <c r="G24" i="14" a="1"/>
  <c r="G24" i="14" s="1"/>
  <c r="I24" i="14" a="1"/>
  <c r="I24" i="14" s="1"/>
  <c r="F24" i="14" a="1"/>
  <c r="F24" i="14" s="1"/>
  <c r="F25" i="14" a="1"/>
  <c r="F25" i="14" s="1"/>
  <c r="I25" i="14" a="1"/>
  <c r="I25" i="14" s="1"/>
  <c r="G16" i="14" a="1"/>
  <c r="G16" i="14" s="1"/>
  <c r="K16" i="14" a="1"/>
  <c r="K16" i="14" s="1"/>
  <c r="O16" i="14" a="1"/>
  <c r="O16" i="14" s="1"/>
  <c r="S16" i="14" a="1"/>
  <c r="S16" i="14" s="1"/>
  <c r="W16" i="14" a="1"/>
  <c r="W16" i="14" s="1"/>
  <c r="AA16" i="14" a="1"/>
  <c r="AA16" i="14" s="1"/>
  <c r="AE16" i="14" a="1"/>
  <c r="AE16" i="14" s="1"/>
  <c r="AI16" i="14" a="1"/>
  <c r="AI16" i="14" s="1"/>
  <c r="AM16" i="14" a="1"/>
  <c r="AM16" i="14" s="1"/>
  <c r="AQ16" i="14" a="1"/>
  <c r="AQ16" i="14" s="1"/>
  <c r="AU16" i="14" a="1"/>
  <c r="AU16" i="14" s="1"/>
  <c r="AY16" i="14" a="1"/>
  <c r="AY16" i="14" s="1"/>
  <c r="BC16" i="14" a="1"/>
  <c r="BC16" i="14" s="1"/>
  <c r="F9" i="14" a="1"/>
  <c r="F9" i="14" s="1"/>
  <c r="E9" i="14" a="1"/>
  <c r="E9" i="14" s="1"/>
  <c r="H16" i="14" a="1"/>
  <c r="H16" i="14" s="1"/>
  <c r="L16" i="14" a="1"/>
  <c r="L16" i="14" s="1"/>
  <c r="P16" i="14" a="1"/>
  <c r="P16" i="14" s="1"/>
  <c r="T16" i="14" a="1"/>
  <c r="T16" i="14" s="1"/>
  <c r="X16" i="14" a="1"/>
  <c r="X16" i="14" s="1"/>
  <c r="AB16" i="14" a="1"/>
  <c r="AB16" i="14" s="1"/>
  <c r="AF16" i="14" a="1"/>
  <c r="AF16" i="14" s="1"/>
  <c r="AJ16" i="14" a="1"/>
  <c r="AJ16" i="14" s="1"/>
  <c r="AN16" i="14" a="1"/>
  <c r="AN16" i="14" s="1"/>
  <c r="AR16" i="14" a="1"/>
  <c r="AR16" i="14" s="1"/>
  <c r="AV16" i="14" a="1"/>
  <c r="AV16" i="14" s="1"/>
  <c r="AZ16" i="14" a="1"/>
  <c r="AZ16" i="14" s="1"/>
  <c r="D16" i="14" a="1"/>
  <c r="D16" i="14" s="1"/>
  <c r="E16" i="14" a="1"/>
  <c r="E16" i="14" s="1"/>
  <c r="I16" i="14" a="1"/>
  <c r="I16" i="14" s="1"/>
  <c r="M16" i="14" a="1"/>
  <c r="M16" i="14" s="1"/>
  <c r="Q16" i="14" a="1"/>
  <c r="Q16" i="14" s="1"/>
  <c r="U16" i="14" a="1"/>
  <c r="U16" i="14" s="1"/>
  <c r="Y16" i="14" a="1"/>
  <c r="Y16" i="14" s="1"/>
  <c r="AC16" i="14" a="1"/>
  <c r="AC16" i="14" s="1"/>
  <c r="AG16" i="14" a="1"/>
  <c r="AG16" i="14" s="1"/>
  <c r="AK16" i="14" a="1"/>
  <c r="AK16" i="14" s="1"/>
  <c r="AO16" i="14" a="1"/>
  <c r="AO16" i="14" s="1"/>
  <c r="AS16" i="14" a="1"/>
  <c r="AS16" i="14" s="1"/>
  <c r="AW16" i="14" a="1"/>
  <c r="AW16" i="14" s="1"/>
  <c r="BA16" i="14" a="1"/>
  <c r="BA16" i="14" s="1"/>
  <c r="F16" i="14" a="1"/>
  <c r="F16" i="14" s="1"/>
  <c r="J16" i="14" a="1"/>
  <c r="J16" i="14" s="1"/>
  <c r="N16" i="14" a="1"/>
  <c r="N16" i="14" s="1"/>
  <c r="R16" i="14" a="1"/>
  <c r="R16" i="14" s="1"/>
  <c r="V16" i="14" a="1"/>
  <c r="V16" i="14" s="1"/>
  <c r="Z16" i="14" a="1"/>
  <c r="Z16" i="14" s="1"/>
  <c r="AD16" i="14" a="1"/>
  <c r="AD16" i="14" s="1"/>
  <c r="AH16" i="14" a="1"/>
  <c r="AH16" i="14" s="1"/>
  <c r="AL16" i="14" a="1"/>
  <c r="AL16" i="14" s="1"/>
  <c r="AP16" i="14" a="1"/>
  <c r="AP16" i="14" s="1"/>
  <c r="AT16" i="14" a="1"/>
  <c r="AT16" i="14" s="1"/>
  <c r="AX16" i="14" a="1"/>
  <c r="AX16" i="14" s="1"/>
  <c r="BB16" i="14" a="1"/>
  <c r="BB16" i="14" s="1"/>
  <c r="D9" i="14" a="1"/>
  <c r="D9" i="14" s="1"/>
  <c r="E46" i="14"/>
  <c r="P35" i="14"/>
  <c r="G50" i="14" l="1" a="1"/>
  <c r="G50" i="14" s="1"/>
  <c r="G51" i="14" a="1"/>
  <c r="G51" i="14" s="1"/>
  <c r="G53" i="14" a="1"/>
  <c r="G53" i="14" s="1"/>
  <c r="G54" i="14" a="1"/>
  <c r="G54" i="14" s="1"/>
  <c r="G52" i="14" a="1"/>
  <c r="G52" i="14" s="1"/>
  <c r="G49" i="14" a="1"/>
  <c r="G49" i="14" s="1"/>
  <c r="G48" i="14" a="1"/>
  <c r="G48" i="14" s="1"/>
  <c r="BV38" i="14" a="1"/>
  <c r="BV38" i="14" s="1"/>
  <c r="BV46" i="14" l="1"/>
  <c r="AR52" i="14" l="1"/>
  <c r="AS52" i="14"/>
  <c r="AS53" i="14"/>
  <c r="AR53" i="14"/>
  <c r="AR50" i="14"/>
  <c r="AS50" i="14"/>
  <c r="AR51" i="14"/>
  <c r="AS51" i="14"/>
  <c r="AR48" i="14"/>
  <c r="AS48" i="14"/>
  <c r="AT48" i="14" s="1"/>
  <c r="AS49" i="14"/>
  <c r="AR49" i="14"/>
  <c r="AR54" i="14"/>
  <c r="AS54" i="14"/>
  <c r="AT49" i="14" l="1"/>
  <c r="AT50" i="14" s="1"/>
  <c r="AT51" i="14" s="1"/>
  <c r="AT52" i="14" s="1"/>
  <c r="AT53" i="14" s="1"/>
  <c r="AT54" i="14" s="1"/>
</calcChain>
</file>

<file path=xl/comments1.xml><?xml version="1.0" encoding="utf-8"?>
<comments xmlns="http://schemas.openxmlformats.org/spreadsheetml/2006/main">
  <authors>
    <author>作者</author>
  </authors>
  <commentList>
    <comment ref="Q9" authorId="0">
      <text>
        <r>
          <rPr>
            <b/>
            <sz val="9"/>
            <color indexed="81"/>
            <rFont val="宋体"/>
            <family val="3"/>
            <charset val="134"/>
          </rPr>
          <t>空焊</t>
        </r>
      </text>
    </comment>
    <comment ref="X9" authorId="0">
      <text>
        <r>
          <rPr>
            <b/>
            <sz val="9"/>
            <color indexed="81"/>
            <rFont val="宋体"/>
            <family val="3"/>
            <charset val="134"/>
          </rPr>
          <t>空焊</t>
        </r>
      </text>
    </comment>
  </commentList>
</comments>
</file>

<file path=xl/sharedStrings.xml><?xml version="1.0" encoding="utf-8"?>
<sst xmlns="http://schemas.openxmlformats.org/spreadsheetml/2006/main" count="708" uniqueCount="138">
  <si>
    <t>Input</t>
    <phoneticPr fontId="6" type="noConversion"/>
  </si>
  <si>
    <t>Output</t>
    <phoneticPr fontId="6" type="noConversion"/>
  </si>
  <si>
    <t>FPY</t>
    <phoneticPr fontId="6" type="noConversion"/>
  </si>
  <si>
    <r>
      <rPr>
        <b/>
        <sz val="12"/>
        <color rgb="FF000000"/>
        <rFont val="等线"/>
        <family val="3"/>
        <charset val="134"/>
      </rPr>
      <t>日期</t>
    </r>
    <phoneticPr fontId="6" type="noConversion"/>
  </si>
  <si>
    <r>
      <rPr>
        <b/>
        <sz val="12"/>
        <color rgb="FF000000"/>
        <rFont val="等线"/>
        <family val="3"/>
        <charset val="134"/>
      </rPr>
      <t>线别</t>
    </r>
    <phoneticPr fontId="6" type="noConversion"/>
  </si>
  <si>
    <r>
      <rPr>
        <b/>
        <sz val="11"/>
        <color theme="1"/>
        <rFont val="等线"/>
        <family val="2"/>
      </rPr>
      <t>年</t>
    </r>
    <phoneticPr fontId="6" type="noConversion"/>
  </si>
  <si>
    <r>
      <rPr>
        <b/>
        <sz val="11"/>
        <color theme="1"/>
        <rFont val="宋体"/>
        <family val="3"/>
        <charset val="134"/>
      </rPr>
      <t>月</t>
    </r>
    <phoneticPr fontId="6" type="noConversion"/>
  </si>
  <si>
    <r>
      <rPr>
        <b/>
        <sz val="11"/>
        <color theme="1"/>
        <rFont val="宋体"/>
        <family val="3"/>
        <charset val="134"/>
      </rPr>
      <t>周</t>
    </r>
    <phoneticPr fontId="6" type="noConversion"/>
  </si>
  <si>
    <r>
      <t xml:space="preserve">W1 </t>
    </r>
    <r>
      <rPr>
        <b/>
        <sz val="11"/>
        <color theme="1"/>
        <rFont val="宋体"/>
        <family val="3"/>
        <charset val="134"/>
      </rPr>
      <t>制程不良明细</t>
    </r>
    <phoneticPr fontId="6" type="noConversion"/>
  </si>
  <si>
    <t>9月</t>
  </si>
  <si>
    <t>10月</t>
  </si>
  <si>
    <t>WK41</t>
  </si>
  <si>
    <t>WK42</t>
  </si>
  <si>
    <t>WK43</t>
  </si>
  <si>
    <t>1月</t>
  </si>
  <si>
    <t>2月</t>
  </si>
  <si>
    <t>3月</t>
  </si>
  <si>
    <t>4月</t>
  </si>
  <si>
    <t>5月</t>
  </si>
  <si>
    <t>6月</t>
  </si>
  <si>
    <t>7月</t>
  </si>
  <si>
    <t>8月</t>
  </si>
  <si>
    <t>11月</t>
  </si>
  <si>
    <t>12月</t>
  </si>
  <si>
    <t>WK1</t>
    <phoneticPr fontId="4" type="noConversion"/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</si>
  <si>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</si>
  <si>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</si>
  <si>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</si>
  <si>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</si>
  <si>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</si>
  <si>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</si>
  <si>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</si>
  <si>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</si>
  <si>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</si>
  <si>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Target</t>
    <phoneticPr fontId="4" type="noConversion"/>
  </si>
  <si>
    <t>制程良率</t>
    <phoneticPr fontId="4" type="noConversion"/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</si>
  <si>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</si>
  <si>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</si>
  <si>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</si>
  <si>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</si>
  <si>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</si>
  <si>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</si>
  <si>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</si>
  <si>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</si>
  <si>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</si>
  <si>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</si>
  <si>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</si>
  <si>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</si>
  <si>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</si>
  <si>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</si>
  <si>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</si>
  <si>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</si>
  <si>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</si>
  <si>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</si>
  <si>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</si>
  <si>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</si>
  <si>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</si>
  <si>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</si>
  <si>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</si>
  <si>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</si>
  <si>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</si>
  <si>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</si>
  <si>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</si>
  <si>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</si>
  <si>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</si>
  <si>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</si>
  <si>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</si>
  <si>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</si>
  <si>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</si>
  <si>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</si>
  <si>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</si>
  <si>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</si>
  <si>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</si>
  <si>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</si>
  <si>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</si>
  <si>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Target</t>
    <phoneticPr fontId="4" type="noConversion"/>
  </si>
  <si>
    <t>制程良率</t>
    <phoneticPr fontId="4" type="noConversion"/>
  </si>
  <si>
    <t>2018年</t>
  </si>
  <si>
    <t>2018年</t>
    <phoneticPr fontId="4" type="noConversion"/>
  </si>
  <si>
    <t>2019年</t>
  </si>
  <si>
    <t>2020年</t>
  </si>
  <si>
    <t>——By月</t>
    <phoneticPr fontId="4" type="noConversion"/>
  </si>
  <si>
    <t>——By周</t>
    <phoneticPr fontId="4" type="noConversion"/>
  </si>
  <si>
    <t>2021年</t>
  </si>
  <si>
    <t>线别</t>
    <phoneticPr fontId="4" type="noConversion"/>
  </si>
  <si>
    <t>一、W1 专案良率趋势</t>
    <phoneticPr fontId="4" type="noConversion"/>
  </si>
  <si>
    <t>二、W1 专案良率——线体差异</t>
    <phoneticPr fontId="4" type="noConversion"/>
  </si>
  <si>
    <t>By年</t>
    <phoneticPr fontId="4" type="noConversion"/>
  </si>
  <si>
    <t>By月</t>
    <phoneticPr fontId="4" type="noConversion"/>
  </si>
  <si>
    <t>By周</t>
    <phoneticPr fontId="4" type="noConversion"/>
  </si>
  <si>
    <t>By天</t>
    <phoneticPr fontId="4" type="noConversion"/>
  </si>
  <si>
    <t>WK1</t>
  </si>
  <si>
    <t>Target</t>
    <phoneticPr fontId="4" type="noConversion"/>
  </si>
  <si>
    <t>三、W1 专案良率——Top issue</t>
    <phoneticPr fontId="4" type="noConversion"/>
  </si>
  <si>
    <t>1月</t>
    <phoneticPr fontId="4" type="noConversion"/>
  </si>
  <si>
    <t>——By月</t>
    <phoneticPr fontId="4" type="noConversion"/>
  </si>
  <si>
    <t>——By周</t>
    <phoneticPr fontId="4" type="noConversion"/>
  </si>
  <si>
    <t>WK1</t>
    <phoneticPr fontId="4" type="noConversion"/>
  </si>
  <si>
    <t>Input</t>
    <phoneticPr fontId="4" type="noConversion"/>
  </si>
  <si>
    <t>不良数</t>
    <phoneticPr fontId="4" type="noConversion"/>
  </si>
  <si>
    <t>不良率</t>
    <phoneticPr fontId="4" type="noConversion"/>
  </si>
  <si>
    <t>不良占比</t>
    <phoneticPr fontId="4" type="noConversion"/>
  </si>
  <si>
    <t>累计</t>
    <phoneticPr fontId="4" type="noConversion"/>
  </si>
  <si>
    <t>当月Top15</t>
    <phoneticPr fontId="4" type="noConversion"/>
  </si>
  <si>
    <t>当周Top15</t>
    <phoneticPr fontId="4" type="noConversion"/>
  </si>
  <si>
    <t>当天Top15</t>
    <phoneticPr fontId="4" type="noConversion"/>
  </si>
  <si>
    <t>当年Top15</t>
    <phoneticPr fontId="4" type="noConversion"/>
  </si>
  <si>
    <t>1）：Top Issue整体</t>
    <phoneticPr fontId="4" type="noConversion"/>
  </si>
  <si>
    <t>2）：Top Issue——By线别</t>
    <phoneticPr fontId="4" type="noConversion"/>
  </si>
  <si>
    <t>2）：Top Issue——By线</t>
    <phoneticPr fontId="4" type="noConversion"/>
  </si>
  <si>
    <t>投入</t>
    <phoneticPr fontId="4" type="noConversion"/>
  </si>
  <si>
    <t>3）：Top Issue趋势</t>
    <phoneticPr fontId="4" type="noConversion"/>
  </si>
  <si>
    <t>Top issue不良率</t>
    <phoneticPr fontId="4" type="noConversion"/>
  </si>
  <si>
    <t>Top issue总趋势——By月</t>
    <phoneticPr fontId="4" type="noConversion"/>
  </si>
  <si>
    <t>Top issue总趋势——By周</t>
  </si>
  <si>
    <t>Top issue总趋势——By周</t>
    <phoneticPr fontId="4" type="noConversion"/>
  </si>
  <si>
    <t>WK1</t>
    <phoneticPr fontId="4" type="noConversion"/>
  </si>
  <si>
    <t>三、W1 专案良率——Issue list</t>
    <phoneticPr fontId="4" type="noConversion"/>
  </si>
  <si>
    <t>2018年</t>
    <phoneticPr fontId="4" type="noConversion"/>
  </si>
  <si>
    <t>Top issue总趋势——线别</t>
    <phoneticPr fontId="4" type="noConversion"/>
  </si>
  <si>
    <t>累计不良占比</t>
    <phoneticPr fontId="4" type="noConversion"/>
  </si>
  <si>
    <t>制程良率Overall</t>
    <phoneticPr fontId="4" type="noConversion"/>
  </si>
  <si>
    <t>当线Top Issue</t>
    <phoneticPr fontId="4" type="noConversion"/>
  </si>
  <si>
    <t>二维码无法识别</t>
  </si>
  <si>
    <t>Anchor变形</t>
  </si>
  <si>
    <t>Anchor偏移</t>
  </si>
  <si>
    <t>Anchor虚焊</t>
  </si>
  <si>
    <t>Anchor少焊点</t>
  </si>
  <si>
    <t>Bucket缺损</t>
  </si>
  <si>
    <t>Offline</t>
    <phoneticPr fontId="6" type="noConversion"/>
  </si>
  <si>
    <t>6+30</t>
  </si>
  <si>
    <t>CA024</t>
  </si>
  <si>
    <t>CA021</t>
  </si>
  <si>
    <t>CA021</t>
    <phoneticPr fontId="4" type="noConversion"/>
  </si>
  <si>
    <t>CA024</t>
    <phoneticPr fontId="4" type="noConversion"/>
  </si>
  <si>
    <t>CA021</t>
    <phoneticPr fontId="6" type="noConversion"/>
  </si>
  <si>
    <t>CA021</t>
    <phoneticPr fontId="6" type="noConversion"/>
  </si>
  <si>
    <t>CA021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</si>
</sst>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_ [$€-2]* #,##0.00_ ;_ [$€-2]* \-#,##0.00_ ;_ [$€-2]* &quot;-&quot;??_ "/>
    <numFmt numFmtId="177" formatCode="m/d;@"/>
    <numFmt numFmtId="178" formatCode="0_);\(0\)"/>
    <numFmt numFmtId="179" formatCode="yyyy/m/d;@"/>
  </numFmts>
  <fonts count="4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9"/>
      <name val="DengXian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2"/>
      <color rgb="FF000000"/>
      <name val="等线"/>
      <family val="3"/>
      <charset val="134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0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6"/>
      <color theme="0" tint="-0.14999847407452621"/>
      <name val="等线"/>
      <family val="2"/>
      <scheme val="minor"/>
    </font>
    <font>
      <sz val="6"/>
      <color theme="1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b/>
      <sz val="1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0"/>
      <color theme="1"/>
      <name val="T163"/>
    </font>
    <font>
      <sz val="12"/>
      <color theme="0" tint="-0.34998626667073579"/>
      <name val="等线"/>
      <family val="2"/>
      <scheme val="minor"/>
    </font>
    <font>
      <sz val="8"/>
      <color theme="0"/>
      <name val="等线"/>
      <family val="2"/>
      <scheme val="minor"/>
    </font>
    <font>
      <sz val="11"/>
      <color theme="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3">
    <xf numFmtId="176" fontId="0" fillId="0" borderId="0"/>
    <xf numFmtId="9" fontId="3" fillId="0" borderId="0" applyFont="0" applyFill="0" applyBorder="0" applyAlignment="0" applyProtection="0">
      <alignment vertical="center"/>
    </xf>
    <xf numFmtId="176" fontId="3" fillId="0" borderId="0"/>
    <xf numFmtId="176" fontId="2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6" fontId="3" fillId="0" borderId="0"/>
    <xf numFmtId="176" fontId="1" fillId="0" borderId="0">
      <alignment vertical="center"/>
    </xf>
    <xf numFmtId="176" fontId="14" fillId="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</cellStyleXfs>
  <cellXfs count="198">
    <xf numFmtId="176" fontId="0" fillId="0" borderId="0" xfId="0"/>
    <xf numFmtId="176" fontId="25" fillId="0" borderId="0" xfId="0" applyNumberFormat="1" applyFont="1" applyFill="1" applyAlignment="1">
      <alignment vertical="center"/>
    </xf>
    <xf numFmtId="176" fontId="0" fillId="0" borderId="0" xfId="0" applyFill="1"/>
    <xf numFmtId="176" fontId="25" fillId="0" borderId="0" xfId="0" applyNumberFormat="1" applyFont="1" applyFill="1" applyAlignment="1">
      <alignment horizontal="left" vertical="center"/>
    </xf>
    <xf numFmtId="176" fontId="35" fillId="12" borderId="0" xfId="0" applyNumberFormat="1" applyFont="1" applyFill="1" applyAlignment="1">
      <alignment horizontal="left" vertical="center"/>
    </xf>
    <xf numFmtId="176" fontId="25" fillId="12" borderId="0" xfId="0" applyNumberFormat="1" applyFont="1" applyFill="1" applyAlignment="1">
      <alignment horizontal="left" vertical="center"/>
    </xf>
    <xf numFmtId="176" fontId="0" fillId="0" borderId="0" xfId="0" applyNumberFormat="1" applyFont="1" applyProtection="1"/>
    <xf numFmtId="179" fontId="13" fillId="0" borderId="0" xfId="0" applyNumberFormat="1" applyFont="1" applyProtection="1"/>
    <xf numFmtId="176" fontId="0" fillId="0" borderId="0" xfId="0" applyNumberFormat="1" applyProtection="1"/>
    <xf numFmtId="176" fontId="0" fillId="0" borderId="0" xfId="0" applyNumberFormat="1" applyAlignment="1" applyProtection="1">
      <alignment horizontal="center" vertical="center"/>
    </xf>
    <xf numFmtId="179" fontId="30" fillId="0" borderId="0" xfId="0" applyNumberFormat="1" applyFont="1" applyProtection="1"/>
    <xf numFmtId="176" fontId="0" fillId="0" borderId="8" xfId="0" applyNumberFormat="1" applyBorder="1" applyAlignment="1" applyProtection="1">
      <alignment horizontal="center" vertical="center"/>
    </xf>
    <xf numFmtId="176" fontId="0" fillId="0" borderId="8" xfId="0" applyNumberFormat="1" applyFont="1" applyBorder="1" applyAlignment="1" applyProtection="1">
      <alignment horizontal="center" vertical="center"/>
    </xf>
    <xf numFmtId="177" fontId="0" fillId="0" borderId="8" xfId="0" applyNumberFormat="1" applyBorder="1" applyProtection="1"/>
    <xf numFmtId="176" fontId="11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Fill="1" applyProtection="1"/>
    <xf numFmtId="176" fontId="24" fillId="0" borderId="7" xfId="0" applyNumberFormat="1" applyFont="1" applyBorder="1" applyProtection="1"/>
    <xf numFmtId="10" fontId="24" fillId="0" borderId="8" xfId="1" applyNumberFormat="1" applyFont="1" applyBorder="1" applyAlignment="1" applyProtection="1">
      <alignment horizontal="center" vertical="center"/>
    </xf>
    <xf numFmtId="176" fontId="11" fillId="0" borderId="7" xfId="0" applyNumberFormat="1" applyFont="1" applyBorder="1" applyProtection="1"/>
    <xf numFmtId="9" fontId="0" fillId="0" borderId="0" xfId="0" applyNumberFormat="1" applyBorder="1" applyAlignment="1" applyProtection="1">
      <alignment horizontal="center" vertical="center"/>
    </xf>
    <xf numFmtId="176" fontId="29" fillId="0" borderId="0" xfId="0" applyNumberFormat="1" applyFont="1" applyProtection="1"/>
    <xf numFmtId="176" fontId="11" fillId="0" borderId="0" xfId="0" applyNumberFormat="1" applyFont="1" applyProtection="1"/>
    <xf numFmtId="176" fontId="0" fillId="0" borderId="0" xfId="0" applyNumberFormat="1" applyBorder="1" applyAlignment="1" applyProtection="1">
      <alignment vertical="center"/>
    </xf>
    <xf numFmtId="176" fontId="28" fillId="0" borderId="6" xfId="0" applyNumberFormat="1" applyFont="1" applyBorder="1" applyAlignment="1" applyProtection="1">
      <alignment horizontal="right" vertical="center"/>
    </xf>
    <xf numFmtId="176" fontId="24" fillId="0" borderId="2" xfId="0" applyNumberFormat="1" applyFont="1" applyBorder="1" applyAlignment="1" applyProtection="1">
      <alignment horizontal="center" vertical="center"/>
    </xf>
    <xf numFmtId="176" fontId="0" fillId="0" borderId="3" xfId="0" applyNumberFormat="1" applyBorder="1" applyAlignment="1" applyProtection="1">
      <alignment horizontal="center" vertical="center"/>
    </xf>
    <xf numFmtId="176" fontId="24" fillId="0" borderId="2" xfId="0" applyNumberFormat="1" applyFont="1" applyBorder="1" applyProtection="1"/>
    <xf numFmtId="10" fontId="24" fillId="0" borderId="2" xfId="1" applyNumberFormat="1" applyFont="1" applyBorder="1" applyAlignment="1" applyProtection="1">
      <alignment horizontal="center" vertical="center"/>
    </xf>
    <xf numFmtId="176" fontId="27" fillId="0" borderId="2" xfId="0" applyNumberFormat="1" applyFont="1" applyBorder="1" applyProtection="1"/>
    <xf numFmtId="10" fontId="26" fillId="0" borderId="2" xfId="1" applyNumberFormat="1" applyFont="1" applyBorder="1" applyAlignment="1" applyProtection="1">
      <alignment horizontal="center" vertical="center"/>
    </xf>
    <xf numFmtId="176" fontId="11" fillId="0" borderId="2" xfId="0" applyNumberFormat="1" applyFont="1" applyBorder="1" applyProtection="1"/>
    <xf numFmtId="10" fontId="24" fillId="0" borderId="2" xfId="0" applyNumberFormat="1" applyFont="1" applyBorder="1" applyAlignment="1" applyProtection="1">
      <alignment horizontal="center" vertical="center"/>
    </xf>
    <xf numFmtId="176" fontId="0" fillId="0" borderId="0" xfId="0" applyNumberFormat="1" applyBorder="1" applyProtection="1"/>
    <xf numFmtId="176" fontId="28" fillId="0" borderId="0" xfId="0" applyNumberFormat="1" applyFont="1" applyAlignment="1" applyProtection="1">
      <alignment horizontal="center" vertical="center"/>
    </xf>
    <xf numFmtId="176" fontId="0" fillId="0" borderId="2" xfId="0" applyNumberFormat="1" applyBorder="1" applyAlignment="1" applyProtection="1">
      <alignment horizontal="center" vertical="center"/>
    </xf>
    <xf numFmtId="176" fontId="11" fillId="0" borderId="1" xfId="0" applyNumberFormat="1" applyFont="1" applyBorder="1" applyProtection="1"/>
    <xf numFmtId="176" fontId="0" fillId="0" borderId="0" xfId="0" applyNumberFormat="1" applyFill="1" applyAlignment="1" applyProtection="1">
      <alignment horizontal="center" vertical="center"/>
    </xf>
    <xf numFmtId="176" fontId="27" fillId="0" borderId="0" xfId="0" applyNumberFormat="1" applyFont="1" applyProtection="1"/>
    <xf numFmtId="176" fontId="0" fillId="0" borderId="2" xfId="0" applyNumberFormat="1" applyFill="1" applyBorder="1" applyAlignment="1" applyProtection="1">
      <alignment horizontal="center" vertical="center"/>
    </xf>
    <xf numFmtId="176" fontId="24" fillId="0" borderId="1" xfId="0" applyNumberFormat="1" applyFont="1" applyBorder="1" applyProtection="1"/>
    <xf numFmtId="176" fontId="12" fillId="0" borderId="2" xfId="0" applyNumberFormat="1" applyFont="1" applyBorder="1" applyAlignment="1" applyProtection="1"/>
    <xf numFmtId="176" fontId="36" fillId="12" borderId="0" xfId="0" applyNumberFormat="1" applyFont="1" applyFill="1" applyAlignment="1" applyProtection="1">
      <alignment horizontal="left" vertical="center"/>
    </xf>
    <xf numFmtId="176" fontId="11" fillId="0" borderId="0" xfId="0" applyNumberFormat="1" applyFont="1" applyFill="1" applyAlignment="1" applyProtection="1">
      <alignment horizontal="left" vertical="center"/>
    </xf>
    <xf numFmtId="176" fontId="33" fillId="0" borderId="0" xfId="0" applyNumberFormat="1" applyFont="1" applyFill="1" applyAlignment="1" applyProtection="1">
      <alignment horizontal="left" vertical="center"/>
    </xf>
    <xf numFmtId="176" fontId="25" fillId="0" borderId="0" xfId="0" applyNumberFormat="1" applyFont="1" applyFill="1" applyAlignment="1" applyProtection="1">
      <alignment horizontal="left" vertical="center"/>
    </xf>
    <xf numFmtId="43" fontId="0" fillId="0" borderId="0" xfId="8" applyFont="1" applyFill="1" applyAlignment="1" applyProtection="1">
      <alignment horizontal="center" vertical="center"/>
    </xf>
    <xf numFmtId="176" fontId="29" fillId="0" borderId="8" xfId="0" applyNumberFormat="1" applyFont="1" applyBorder="1" applyAlignment="1" applyProtection="1">
      <alignment horizontal="center" vertical="center"/>
    </xf>
    <xf numFmtId="176" fontId="0" fillId="10" borderId="0" xfId="0" applyNumberFormat="1" applyFill="1" applyProtection="1"/>
    <xf numFmtId="176" fontId="29" fillId="0" borderId="9" xfId="0" applyNumberFormat="1" applyFont="1" applyBorder="1" applyAlignment="1" applyProtection="1">
      <alignment horizontal="center" vertical="center"/>
    </xf>
    <xf numFmtId="176" fontId="29" fillId="0" borderId="10" xfId="0" applyNumberFormat="1" applyFont="1" applyBorder="1" applyAlignment="1" applyProtection="1">
      <alignment horizontal="center" vertical="center"/>
    </xf>
    <xf numFmtId="176" fontId="29" fillId="0" borderId="13" xfId="0" applyNumberFormat="1" applyFont="1" applyBorder="1" applyProtection="1"/>
    <xf numFmtId="176" fontId="0" fillId="0" borderId="10" xfId="0" applyNumberFormat="1" applyBorder="1" applyProtection="1"/>
    <xf numFmtId="176" fontId="24" fillId="0" borderId="11" xfId="0" applyNumberFormat="1" applyFont="1" applyBorder="1" applyAlignment="1" applyProtection="1">
      <alignment horizontal="center" vertical="center"/>
    </xf>
    <xf numFmtId="176" fontId="11" fillId="0" borderId="11" xfId="0" applyNumberFormat="1" applyFont="1" applyBorder="1" applyAlignment="1" applyProtection="1">
      <alignment horizontal="center" vertical="center"/>
    </xf>
    <xf numFmtId="176" fontId="0" fillId="8" borderId="0" xfId="0" applyNumberFormat="1" applyFont="1" applyFill="1" applyAlignment="1" applyProtection="1">
      <alignment horizontal="center" vertical="center"/>
    </xf>
    <xf numFmtId="176" fontId="0" fillId="8" borderId="0" xfId="0" applyNumberFormat="1" applyFill="1" applyProtection="1"/>
    <xf numFmtId="176" fontId="24" fillId="0" borderId="8" xfId="0" applyNumberFormat="1" applyFont="1" applyBorder="1" applyAlignment="1" applyProtection="1">
      <alignment horizontal="center" vertical="center"/>
    </xf>
    <xf numFmtId="176" fontId="24" fillId="0" borderId="9" xfId="0" applyNumberFormat="1" applyFont="1" applyBorder="1" applyAlignment="1" applyProtection="1">
      <alignment horizontal="center" vertical="center"/>
    </xf>
    <xf numFmtId="176" fontId="24" fillId="0" borderId="10" xfId="0" applyNumberFormat="1" applyFont="1" applyBorder="1" applyAlignment="1" applyProtection="1">
      <alignment horizontal="center" vertical="center"/>
    </xf>
    <xf numFmtId="177" fontId="0" fillId="0" borderId="13" xfId="0" applyNumberFormat="1" applyBorder="1" applyProtection="1"/>
    <xf numFmtId="176" fontId="24" fillId="0" borderId="10" xfId="0" applyNumberFormat="1" applyFont="1" applyFill="1" applyBorder="1" applyAlignment="1" applyProtection="1">
      <alignment horizontal="center" vertical="center"/>
    </xf>
    <xf numFmtId="176" fontId="26" fillId="0" borderId="10" xfId="0" applyNumberFormat="1" applyFont="1" applyBorder="1" applyProtection="1"/>
    <xf numFmtId="176" fontId="29" fillId="8" borderId="0" xfId="0" applyNumberFormat="1" applyFont="1" applyFill="1" applyAlignment="1" applyProtection="1">
      <alignment horizontal="center" vertical="center"/>
    </xf>
    <xf numFmtId="176" fontId="26" fillId="0" borderId="0" xfId="0" applyNumberFormat="1" applyFont="1" applyProtection="1"/>
    <xf numFmtId="176" fontId="24" fillId="0" borderId="0" xfId="1" applyNumberFormat="1" applyFont="1" applyFill="1" applyBorder="1" applyAlignment="1" applyProtection="1">
      <alignment horizontal="center" vertical="center"/>
    </xf>
    <xf numFmtId="177" fontId="0" fillId="0" borderId="0" xfId="0" applyNumberFormat="1" applyFill="1" applyProtection="1"/>
    <xf numFmtId="176" fontId="0" fillId="11" borderId="10" xfId="0" applyNumberFormat="1" applyFill="1" applyBorder="1" applyProtection="1"/>
    <xf numFmtId="176" fontId="24" fillId="0" borderId="10" xfId="0" applyNumberFormat="1" applyFont="1" applyBorder="1" applyProtection="1"/>
    <xf numFmtId="176" fontId="11" fillId="0" borderId="10" xfId="0" applyNumberFormat="1" applyFont="1" applyBorder="1" applyProtection="1"/>
    <xf numFmtId="176" fontId="11" fillId="0" borderId="10" xfId="0" applyNumberFormat="1" applyFont="1" applyBorder="1" applyAlignment="1" applyProtection="1">
      <alignment horizontal="center" vertical="center"/>
    </xf>
    <xf numFmtId="176" fontId="27" fillId="0" borderId="10" xfId="0" applyNumberFormat="1" applyFont="1" applyBorder="1" applyAlignment="1" applyProtection="1">
      <alignment horizontal="center" vertical="center"/>
    </xf>
    <xf numFmtId="10" fontId="24" fillId="0" borderId="10" xfId="1" applyNumberFormat="1" applyFont="1" applyBorder="1" applyAlignment="1" applyProtection="1"/>
    <xf numFmtId="10" fontId="0" fillId="0" borderId="10" xfId="0" applyNumberFormat="1" applyBorder="1" applyProtection="1"/>
    <xf numFmtId="10" fontId="24" fillId="0" borderId="10" xfId="0" applyNumberFormat="1" applyFont="1" applyBorder="1" applyProtection="1"/>
    <xf numFmtId="10" fontId="24" fillId="0" borderId="0" xfId="1" applyNumberFormat="1" applyFont="1" applyAlignment="1" applyProtection="1"/>
    <xf numFmtId="10" fontId="27" fillId="0" borderId="0" xfId="0" applyNumberFormat="1" applyFont="1" applyProtection="1"/>
    <xf numFmtId="176" fontId="0" fillId="12" borderId="0" xfId="0" applyNumberFormat="1" applyFill="1" applyAlignment="1" applyProtection="1">
      <alignment horizontal="center" vertical="center"/>
    </xf>
    <xf numFmtId="179" fontId="11" fillId="0" borderId="0" xfId="0" applyNumberFormat="1" applyFont="1" applyProtection="1"/>
    <xf numFmtId="176" fontId="11" fillId="0" borderId="0" xfId="0" applyNumberFormat="1" applyFont="1" applyAlignment="1" applyProtection="1">
      <alignment horizontal="center" vertical="center"/>
    </xf>
    <xf numFmtId="176" fontId="35" fillId="12" borderId="0" xfId="0" applyNumberFormat="1" applyFont="1" applyFill="1" applyAlignment="1" applyProtection="1">
      <alignment horizontal="left" vertical="center"/>
    </xf>
    <xf numFmtId="176" fontId="11" fillId="0" borderId="8" xfId="0" applyNumberFormat="1" applyFont="1" applyBorder="1" applyProtection="1"/>
    <xf numFmtId="176" fontId="11" fillId="0" borderId="8" xfId="0" applyNumberFormat="1" applyFont="1" applyBorder="1" applyAlignment="1" applyProtection="1">
      <alignment horizontal="center" vertical="center"/>
    </xf>
    <xf numFmtId="176" fontId="27" fillId="0" borderId="8" xfId="0" applyNumberFormat="1" applyFont="1" applyBorder="1" applyProtection="1"/>
    <xf numFmtId="10" fontId="30" fillId="0" borderId="8" xfId="1" applyNumberFormat="1" applyFont="1" applyBorder="1" applyAlignment="1" applyProtection="1">
      <alignment horizontal="center" vertical="center"/>
    </xf>
    <xf numFmtId="10" fontId="37" fillId="0" borderId="8" xfId="1" applyNumberFormat="1" applyFont="1" applyBorder="1" applyAlignment="1" applyProtection="1"/>
    <xf numFmtId="10" fontId="27" fillId="0" borderId="8" xfId="1" applyNumberFormat="1" applyFont="1" applyBorder="1" applyAlignment="1" applyProtection="1">
      <alignment horizontal="center" vertical="center"/>
    </xf>
    <xf numFmtId="10" fontId="27" fillId="0" borderId="8" xfId="1" applyNumberFormat="1" applyFont="1" applyBorder="1" applyAlignment="1" applyProtection="1"/>
    <xf numFmtId="177" fontId="7" fillId="0" borderId="2" xfId="0" applyNumberFormat="1" applyFont="1" applyFill="1" applyBorder="1" applyAlignment="1" applyProtection="1">
      <alignment horizontal="center" vertical="center"/>
      <protection locked="0"/>
    </xf>
    <xf numFmtId="178" fontId="7" fillId="0" borderId="2" xfId="0" applyNumberFormat="1" applyFont="1" applyFill="1" applyBorder="1" applyAlignment="1" applyProtection="1">
      <alignment horizontal="center" vertical="center"/>
      <protection locked="0"/>
    </xf>
    <xf numFmtId="177" fontId="19" fillId="0" borderId="0" xfId="0" applyNumberFormat="1" applyFont="1" applyBorder="1" applyAlignment="1" applyProtection="1">
      <alignment horizontal="center" vertical="center"/>
      <protection locked="0"/>
    </xf>
    <xf numFmtId="176" fontId="7" fillId="0" borderId="2" xfId="0" applyNumberFormat="1" applyFont="1" applyFill="1" applyBorder="1" applyAlignment="1" applyProtection="1">
      <alignment horizontal="center" vertical="center"/>
      <protection locked="0"/>
    </xf>
    <xf numFmtId="176" fontId="19" fillId="0" borderId="0" xfId="0" applyNumberFormat="1" applyFont="1" applyBorder="1" applyAlignment="1" applyProtection="1">
      <alignment horizontal="center" vertical="center"/>
      <protection locked="0"/>
    </xf>
    <xf numFmtId="9" fontId="0" fillId="9" borderId="8" xfId="0" applyNumberFormat="1" applyFill="1" applyBorder="1" applyAlignment="1" applyProtection="1">
      <alignment horizontal="center" vertical="center"/>
      <protection locked="0"/>
    </xf>
    <xf numFmtId="10" fontId="24" fillId="9" borderId="8" xfId="1" applyNumberFormat="1" applyFont="1" applyFill="1" applyBorder="1" applyAlignment="1" applyProtection="1">
      <alignment horizontal="center" vertical="center"/>
      <protection locked="0"/>
    </xf>
    <xf numFmtId="10" fontId="24" fillId="9" borderId="8" xfId="1" applyNumberFormat="1" applyFont="1" applyFill="1" applyBorder="1" applyAlignment="1" applyProtection="1">
      <protection locked="0"/>
    </xf>
    <xf numFmtId="176" fontId="24" fillId="13" borderId="0" xfId="0" applyNumberFormat="1" applyFont="1" applyFill="1" applyBorder="1" applyAlignment="1" applyProtection="1">
      <alignment horizontal="left" vertical="center"/>
      <protection locked="0"/>
    </xf>
    <xf numFmtId="176" fontId="11" fillId="13" borderId="0" xfId="0" applyNumberFormat="1" applyFont="1" applyFill="1" applyBorder="1" applyAlignment="1" applyProtection="1">
      <alignment horizontal="left" vertical="center"/>
      <protection locked="0"/>
    </xf>
    <xf numFmtId="176" fontId="24" fillId="13" borderId="2" xfId="0" applyNumberFormat="1" applyFont="1" applyFill="1" applyBorder="1" applyAlignment="1" applyProtection="1">
      <alignment horizontal="center" vertical="center"/>
      <protection locked="0"/>
    </xf>
    <xf numFmtId="177" fontId="0" fillId="13" borderId="2" xfId="0" applyNumberFormat="1" applyFill="1" applyBorder="1" applyAlignment="1" applyProtection="1">
      <alignment horizontal="center" vertical="center"/>
      <protection locked="0"/>
    </xf>
    <xf numFmtId="176" fontId="0" fillId="13" borderId="0" xfId="0" applyNumberFormat="1" applyFill="1" applyProtection="1">
      <protection locked="0"/>
    </xf>
    <xf numFmtId="176" fontId="11" fillId="13" borderId="0" xfId="0" applyNumberFormat="1" applyFont="1" applyFill="1" applyAlignment="1" applyProtection="1">
      <alignment horizontal="left" vertical="center"/>
      <protection locked="0"/>
    </xf>
    <xf numFmtId="176" fontId="24" fillId="13" borderId="0" xfId="0" applyNumberFormat="1" applyFont="1" applyFill="1" applyProtection="1">
      <protection locked="0"/>
    </xf>
    <xf numFmtId="176" fontId="11" fillId="13" borderId="0" xfId="0" applyNumberFormat="1" applyFont="1" applyFill="1" applyProtection="1">
      <protection locked="0"/>
    </xf>
    <xf numFmtId="176" fontId="39" fillId="13" borderId="0" xfId="0" applyNumberFormat="1" applyFont="1" applyFill="1" applyProtection="1">
      <protection locked="0"/>
    </xf>
    <xf numFmtId="176" fontId="37" fillId="13" borderId="0" xfId="0" applyNumberFormat="1" applyFont="1" applyFill="1" applyProtection="1">
      <protection locked="0"/>
    </xf>
    <xf numFmtId="177" fontId="11" fillId="13" borderId="0" xfId="0" applyNumberFormat="1" applyFont="1" applyFill="1" applyProtection="1">
      <protection locked="0"/>
    </xf>
    <xf numFmtId="176" fontId="11" fillId="13" borderId="8" xfId="0" applyNumberFormat="1" applyFont="1" applyFill="1" applyBorder="1" applyProtection="1">
      <protection locked="0"/>
    </xf>
    <xf numFmtId="176" fontId="27" fillId="13" borderId="8" xfId="0" applyNumberFormat="1" applyFont="1" applyFill="1" applyBorder="1" applyProtection="1">
      <protection locked="0"/>
    </xf>
    <xf numFmtId="176" fontId="27" fillId="13" borderId="8" xfId="0" applyNumberFormat="1" applyFont="1" applyFill="1" applyBorder="1" applyAlignment="1" applyProtection="1">
      <alignment horizontal="center" vertical="center"/>
      <protection locked="0"/>
    </xf>
    <xf numFmtId="176" fontId="37" fillId="13" borderId="8" xfId="0" applyNumberFormat="1" applyFont="1" applyFill="1" applyBorder="1" applyAlignment="1" applyProtection="1">
      <protection locked="0"/>
    </xf>
    <xf numFmtId="176" fontId="11" fillId="13" borderId="0" xfId="0" applyNumberFormat="1" applyFont="1" applyFill="1" applyAlignment="1" applyProtection="1">
      <alignment horizontal="right"/>
      <protection locked="0"/>
    </xf>
    <xf numFmtId="176" fontId="11" fillId="13" borderId="8" xfId="0" applyNumberFormat="1" applyFont="1" applyFill="1" applyBorder="1" applyAlignment="1" applyProtection="1">
      <alignment horizontal="center" vertical="center"/>
      <protection locked="0"/>
    </xf>
    <xf numFmtId="176" fontId="27" fillId="0" borderId="0" xfId="0" applyNumberFormat="1" applyFont="1" applyProtection="1">
      <protection locked="0"/>
    </xf>
    <xf numFmtId="176" fontId="0" fillId="9" borderId="2" xfId="0" applyNumberFormat="1" applyFill="1" applyBorder="1" applyProtection="1">
      <protection locked="0"/>
    </xf>
    <xf numFmtId="10" fontId="24" fillId="9" borderId="1" xfId="0" applyNumberFormat="1" applyFont="1" applyFill="1" applyBorder="1" applyAlignment="1" applyProtection="1">
      <alignment horizontal="center" vertical="center"/>
      <protection locked="0"/>
    </xf>
    <xf numFmtId="176" fontId="19" fillId="0" borderId="0" xfId="0" applyNumberFormat="1" applyFont="1" applyBorder="1" applyAlignment="1" applyProtection="1">
      <alignment horizontal="center" vertical="center"/>
    </xf>
    <xf numFmtId="176" fontId="31" fillId="0" borderId="0" xfId="0" applyNumberFormat="1" applyFont="1" applyBorder="1" applyAlignment="1" applyProtection="1">
      <alignment horizontal="center" vertical="center"/>
    </xf>
    <xf numFmtId="177" fontId="20" fillId="4" borderId="2" xfId="2" applyNumberFormat="1" applyFont="1" applyFill="1" applyBorder="1" applyAlignment="1" applyProtection="1">
      <alignment horizontal="center" vertical="center"/>
    </xf>
    <xf numFmtId="176" fontId="19" fillId="4" borderId="2" xfId="0" applyNumberFormat="1" applyFont="1" applyFill="1" applyBorder="1" applyAlignment="1" applyProtection="1">
      <alignment horizontal="center" vertical="center"/>
    </xf>
    <xf numFmtId="176" fontId="20" fillId="4" borderId="2" xfId="2" applyNumberFormat="1" applyFont="1" applyFill="1" applyBorder="1" applyAlignment="1" applyProtection="1">
      <alignment horizontal="center" vertical="center"/>
    </xf>
    <xf numFmtId="176" fontId="9" fillId="7" borderId="2" xfId="2" applyNumberFormat="1" applyFont="1" applyFill="1" applyBorder="1" applyAlignment="1" applyProtection="1">
      <alignment horizontal="center" vertical="center"/>
    </xf>
    <xf numFmtId="176" fontId="19" fillId="0" borderId="0" xfId="0" applyNumberFormat="1" applyFont="1" applyBorder="1" applyAlignment="1" applyProtection="1">
      <alignment horizontal="center" vertical="center"/>
    </xf>
    <xf numFmtId="176" fontId="31" fillId="0" borderId="0" xfId="0" applyNumberFormat="1" applyFont="1" applyBorder="1" applyAlignment="1" applyProtection="1">
      <alignment horizontal="center" vertical="center"/>
    </xf>
    <xf numFmtId="10" fontId="19" fillId="0" borderId="0" xfId="1" applyNumberFormat="1" applyFont="1" applyBorder="1" applyAlignment="1" applyProtection="1">
      <alignment horizontal="center" vertical="center"/>
    </xf>
    <xf numFmtId="10" fontId="31" fillId="0" borderId="0" xfId="1" applyNumberFormat="1" applyFont="1" applyBorder="1" applyAlignment="1" applyProtection="1">
      <alignment horizontal="center" vertical="center"/>
    </xf>
    <xf numFmtId="10" fontId="9" fillId="2" borderId="2" xfId="1" applyNumberFormat="1" applyFont="1" applyFill="1" applyBorder="1" applyAlignment="1" applyProtection="1">
      <alignment horizontal="center" vertical="center"/>
    </xf>
    <xf numFmtId="178" fontId="19" fillId="0" borderId="0" xfId="0" applyNumberFormat="1" applyFont="1" applyBorder="1" applyAlignment="1" applyProtection="1">
      <alignment horizontal="center" vertical="center"/>
    </xf>
    <xf numFmtId="177" fontId="0" fillId="0" borderId="0" xfId="0" applyNumberFormat="1" applyProtection="1"/>
    <xf numFmtId="176" fontId="0" fillId="0" borderId="0" xfId="0" applyNumberFormat="1" applyProtection="1">
      <protection locked="0"/>
    </xf>
    <xf numFmtId="176" fontId="24" fillId="0" borderId="0" xfId="0" applyNumberFormat="1" applyFont="1" applyProtection="1"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7" fontId="24" fillId="0" borderId="0" xfId="0" applyNumberFormat="1" applyFont="1" applyProtection="1">
      <protection locked="0"/>
    </xf>
    <xf numFmtId="176" fontId="24" fillId="0" borderId="0" xfId="0" applyNumberFormat="1" applyFont="1" applyAlignment="1" applyProtection="1">
      <alignment horizontal="center"/>
      <protection locked="0"/>
    </xf>
    <xf numFmtId="176" fontId="24" fillId="0" borderId="0" xfId="0" applyNumberFormat="1" applyFont="1" applyProtection="1"/>
    <xf numFmtId="10" fontId="0" fillId="0" borderId="0" xfId="1" applyNumberFormat="1" applyFont="1" applyAlignment="1" applyProtection="1"/>
    <xf numFmtId="10" fontId="0" fillId="0" borderId="0" xfId="0" applyNumberFormat="1" applyProtection="1"/>
    <xf numFmtId="176" fontId="11" fillId="14" borderId="10" xfId="0" applyNumberFormat="1" applyFont="1" applyFill="1" applyBorder="1" applyProtection="1">
      <protection locked="0"/>
    </xf>
    <xf numFmtId="176" fontId="11" fillId="0" borderId="10" xfId="0" applyNumberFormat="1" applyFont="1" applyBorder="1" applyProtection="1">
      <protection locked="0"/>
    </xf>
    <xf numFmtId="176" fontId="11" fillId="0" borderId="10" xfId="0" applyNumberFormat="1" applyFont="1" applyBorder="1" applyAlignment="1" applyProtection="1">
      <alignment horizontal="center" vertical="center"/>
      <protection locked="0"/>
    </xf>
    <xf numFmtId="176" fontId="0" fillId="0" borderId="0" xfId="0" applyNumberFormat="1" applyBorder="1" applyAlignment="1" applyProtection="1">
      <alignment horizontal="center" vertical="center"/>
    </xf>
    <xf numFmtId="176" fontId="0" fillId="0" borderId="0" xfId="0" applyNumberFormat="1" applyFont="1" applyBorder="1" applyAlignment="1" applyProtection="1">
      <alignment horizontal="center" vertical="center"/>
    </xf>
    <xf numFmtId="177" fontId="0" fillId="0" borderId="0" xfId="0" applyNumberFormat="1" applyBorder="1" applyProtection="1"/>
    <xf numFmtId="176" fontId="11" fillId="0" borderId="0" xfId="0" applyNumberFormat="1" applyFont="1" applyBorder="1" applyAlignment="1" applyProtection="1">
      <alignment horizontal="right"/>
    </xf>
    <xf numFmtId="176" fontId="11" fillId="0" borderId="0" xfId="0" applyNumberFormat="1" applyFont="1" applyBorder="1" applyAlignment="1" applyProtection="1">
      <alignment horizontal="center" vertical="center"/>
    </xf>
    <xf numFmtId="176" fontId="11" fillId="0" borderId="0" xfId="0" applyNumberFormat="1" applyFont="1" applyBorder="1" applyProtection="1"/>
    <xf numFmtId="176" fontId="27" fillId="0" borderId="0" xfId="0" applyNumberFormat="1" applyFont="1" applyBorder="1" applyProtection="1"/>
    <xf numFmtId="176" fontId="19" fillId="4" borderId="3" xfId="0" applyNumberFormat="1" applyFont="1" applyFill="1" applyBorder="1" applyAlignment="1" applyProtection="1">
      <alignment horizontal="center" vertical="center"/>
    </xf>
    <xf numFmtId="177" fontId="19" fillId="0" borderId="2" xfId="0" applyNumberFormat="1" applyFont="1" applyBorder="1" applyAlignment="1" applyProtection="1">
      <alignment horizontal="center" vertical="center"/>
      <protection locked="0"/>
    </xf>
    <xf numFmtId="176" fontId="19" fillId="0" borderId="2" xfId="0" applyNumberFormat="1" applyFont="1" applyBorder="1" applyAlignment="1" applyProtection="1">
      <alignment horizontal="center" vertical="center"/>
      <protection locked="0"/>
    </xf>
    <xf numFmtId="176" fontId="0" fillId="0" borderId="0" xfId="0" applyBorder="1"/>
    <xf numFmtId="177" fontId="0" fillId="9" borderId="0" xfId="0" applyNumberFormat="1" applyFill="1" applyBorder="1" applyAlignment="1" applyProtection="1">
      <alignment horizontal="center" vertical="center"/>
      <protection locked="0"/>
    </xf>
    <xf numFmtId="176" fontId="38" fillId="0" borderId="0" xfId="0" applyFont="1" applyFill="1" applyBorder="1"/>
    <xf numFmtId="177" fontId="40" fillId="0" borderId="0" xfId="0" applyNumberFormat="1" applyFont="1" applyFill="1" applyBorder="1" applyAlignment="1">
      <alignment horizontal="center" vertical="center"/>
    </xf>
    <xf numFmtId="177" fontId="41" fillId="0" borderId="0" xfId="0" applyNumberFormat="1" applyFont="1" applyFill="1" applyBorder="1" applyAlignment="1">
      <alignment horizontal="center" vertical="center"/>
    </xf>
    <xf numFmtId="177" fontId="38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Border="1" applyAlignment="1" applyProtection="1">
      <alignment horizontal="center" vertical="center"/>
    </xf>
    <xf numFmtId="0" fontId="31" fillId="0" borderId="0" xfId="0" applyNumberFormat="1" applyFont="1" applyBorder="1" applyAlignment="1" applyProtection="1">
      <alignment horizontal="center" vertical="center"/>
    </xf>
    <xf numFmtId="0" fontId="9" fillId="7" borderId="2" xfId="2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19" fillId="0" borderId="2" xfId="0" applyNumberFormat="1" applyFont="1" applyBorder="1" applyAlignment="1" applyProtection="1">
      <alignment horizontal="center" vertical="center"/>
      <protection locked="0"/>
    </xf>
    <xf numFmtId="0" fontId="19" fillId="0" borderId="0" xfId="0" applyNumberFormat="1" applyFont="1" applyBorder="1" applyAlignment="1" applyProtection="1">
      <alignment horizontal="center" vertical="center"/>
      <protection locked="0"/>
    </xf>
    <xf numFmtId="0" fontId="5" fillId="8" borderId="2" xfId="2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 applyProtection="1">
      <alignment horizontal="center" vertical="center"/>
      <protection locked="0"/>
    </xf>
    <xf numFmtId="0" fontId="5" fillId="8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Protection="1"/>
    <xf numFmtId="0" fontId="30" fillId="0" borderId="0" xfId="0" applyNumberFormat="1" applyFont="1" applyProtection="1"/>
    <xf numFmtId="0" fontId="0" fillId="10" borderId="10" xfId="0" applyNumberFormat="1" applyFill="1" applyBorder="1" applyAlignment="1" applyProtection="1">
      <alignment horizontal="center" vertical="center"/>
    </xf>
    <xf numFmtId="0" fontId="29" fillId="0" borderId="10" xfId="0" applyNumberFormat="1" applyFont="1" applyBorder="1" applyAlignment="1" applyProtection="1">
      <alignment horizontal="center" vertical="center"/>
    </xf>
    <xf numFmtId="0" fontId="12" fillId="8" borderId="0" xfId="0" applyNumberFormat="1" applyFont="1" applyFill="1" applyAlignment="1" applyProtection="1">
      <alignment horizontal="center" vertical="center"/>
    </xf>
    <xf numFmtId="0" fontId="26" fillId="8" borderId="0" xfId="0" applyNumberFormat="1" applyFont="1" applyFill="1" applyProtection="1"/>
    <xf numFmtId="0" fontId="29" fillId="0" borderId="8" xfId="0" applyNumberFormat="1" applyFont="1" applyBorder="1" applyAlignment="1" applyProtection="1">
      <alignment horizontal="center" vertical="center"/>
    </xf>
    <xf numFmtId="0" fontId="29" fillId="0" borderId="12" xfId="0" applyNumberFormat="1" applyFont="1" applyBorder="1" applyAlignment="1" applyProtection="1">
      <alignment horizontal="center" vertical="center"/>
    </xf>
    <xf numFmtId="0" fontId="0" fillId="0" borderId="0" xfId="0" applyNumberFormat="1" applyProtection="1"/>
    <xf numFmtId="0" fontId="0" fillId="0" borderId="13" xfId="0" applyNumberFormat="1" applyBorder="1" applyProtection="1"/>
    <xf numFmtId="0" fontId="0" fillId="0" borderId="10" xfId="0" applyNumberFormat="1" applyBorder="1" applyProtection="1"/>
    <xf numFmtId="0" fontId="0" fillId="0" borderId="0" xfId="0" applyNumberFormat="1" applyAlignment="1" applyProtection="1">
      <alignment horizontal="center" vertical="center"/>
    </xf>
    <xf numFmtId="0" fontId="34" fillId="0" borderId="0" xfId="0" applyNumberFormat="1" applyFont="1" applyFill="1" applyAlignment="1" applyProtection="1">
      <alignment horizontal="left" vertical="center"/>
    </xf>
    <xf numFmtId="0" fontId="26" fillId="0" borderId="10" xfId="0" applyNumberFormat="1" applyFont="1" applyBorder="1" applyProtection="1"/>
    <xf numFmtId="0" fontId="26" fillId="0" borderId="10" xfId="1" applyNumberFormat="1" applyFont="1" applyBorder="1" applyAlignment="1" applyProtection="1">
      <alignment horizontal="center" vertical="center"/>
    </xf>
    <xf numFmtId="0" fontId="29" fillId="8" borderId="0" xfId="0" applyNumberFormat="1" applyFont="1" applyFill="1" applyAlignment="1" applyProtection="1">
      <alignment horizontal="center" vertical="center"/>
    </xf>
    <xf numFmtId="0" fontId="24" fillId="0" borderId="8" xfId="0" applyNumberFormat="1" applyFont="1" applyBorder="1" applyAlignment="1" applyProtection="1">
      <alignment horizontal="center" vertical="center"/>
    </xf>
    <xf numFmtId="0" fontId="0" fillId="0" borderId="0" xfId="0" applyNumberFormat="1" applyFill="1" applyProtection="1"/>
    <xf numFmtId="0" fontId="24" fillId="0" borderId="10" xfId="0" applyNumberFormat="1" applyFont="1" applyBorder="1" applyProtection="1"/>
    <xf numFmtId="0" fontId="26" fillId="0" borderId="0" xfId="0" applyNumberFormat="1" applyFont="1" applyProtection="1"/>
    <xf numFmtId="0" fontId="0" fillId="8" borderId="10" xfId="0" applyNumberFormat="1" applyFill="1" applyBorder="1" applyProtection="1"/>
    <xf numFmtId="0" fontId="42" fillId="0" borderId="0" xfId="0" applyNumberFormat="1" applyFont="1" applyBorder="1" applyAlignment="1">
      <alignment horizontal="center" vertical="center"/>
    </xf>
    <xf numFmtId="0" fontId="42" fillId="15" borderId="0" xfId="0" applyNumberFormat="1" applyFont="1" applyFill="1" applyAlignment="1">
      <alignment horizontal="center" vertical="center"/>
    </xf>
    <xf numFmtId="0" fontId="42" fillId="15" borderId="0" xfId="0" applyNumberFormat="1" applyFont="1" applyFill="1" applyBorder="1" applyAlignment="1">
      <alignment horizontal="center" vertical="center"/>
    </xf>
    <xf numFmtId="0" fontId="42" fillId="0" borderId="0" xfId="0" applyNumberFormat="1" applyFont="1" applyFill="1" applyBorder="1" applyAlignment="1">
      <alignment horizontal="center" vertical="center"/>
    </xf>
    <xf numFmtId="0" fontId="42" fillId="0" borderId="0" xfId="0" applyNumberFormat="1" applyFont="1" applyAlignment="1">
      <alignment horizontal="center" vertical="center"/>
    </xf>
    <xf numFmtId="0" fontId="29" fillId="0" borderId="10" xfId="0" applyNumberFormat="1" applyFont="1" applyBorder="1" applyProtection="1"/>
    <xf numFmtId="0" fontId="32" fillId="13" borderId="0" xfId="0" applyNumberFormat="1" applyFont="1" applyFill="1" applyAlignment="1" applyProtection="1">
      <alignment horizontal="center" vertical="center"/>
      <protection locked="0"/>
    </xf>
    <xf numFmtId="176" fontId="25" fillId="3" borderId="0" xfId="0" applyNumberFormat="1" applyFont="1" applyFill="1" applyAlignment="1" applyProtection="1">
      <alignment horizontal="left" vertical="center"/>
      <protection locked="0"/>
    </xf>
    <xf numFmtId="176" fontId="25" fillId="3" borderId="0" xfId="0" applyNumberFormat="1" applyFont="1" applyFill="1" applyAlignment="1" applyProtection="1">
      <alignment horizontal="left" vertical="center"/>
    </xf>
    <xf numFmtId="176" fontId="23" fillId="4" borderId="4" xfId="0" applyNumberFormat="1" applyFont="1" applyFill="1" applyBorder="1" applyAlignment="1" applyProtection="1">
      <alignment horizontal="center" vertical="center" wrapText="1"/>
    </xf>
    <xf numFmtId="176" fontId="23" fillId="4" borderId="5" xfId="0" applyNumberFormat="1" applyFont="1" applyFill="1" applyBorder="1" applyAlignment="1" applyProtection="1">
      <alignment horizontal="center" vertical="center" wrapText="1"/>
    </xf>
  </cellXfs>
  <cellStyles count="13">
    <cellStyle name="百分比" xfId="1" builtinId="5"/>
    <cellStyle name="差_TOP Issue" xfId="4"/>
    <cellStyle name="差_TOP Issue 2" xfId="6"/>
    <cellStyle name="差_TOP Issue 2 2" xfId="11"/>
    <cellStyle name="常规" xfId="0" builtinId="0"/>
    <cellStyle name="常规 11 4" xfId="2"/>
    <cellStyle name="常规 2" xfId="3"/>
    <cellStyle name="常规 2 2" xfId="9"/>
    <cellStyle name="常规 2 3" xfId="10"/>
    <cellStyle name="好_TOP Issue" xfId="5"/>
    <cellStyle name="好_TOP Issue 2" xfId="7"/>
    <cellStyle name="好_TOP Issue 2 2" xfId="12"/>
    <cellStyle name="千位分隔" xfId="8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07A916"/>
      <color rgb="FF5B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W1 </a:t>
            </a:r>
            <a:r>
              <a:rPr lang="en-US" altLang="zh-CN"/>
              <a:t>Offline</a:t>
            </a:r>
            <a:r>
              <a:rPr lang="zh-CN"/>
              <a:t>良率趋势</a:t>
            </a:r>
            <a:r>
              <a:rPr lang="en-US" altLang="zh-CN"/>
              <a:t>——Overall</a:t>
            </a:r>
            <a:endParaRPr lang="zh-CN"/>
          </a:p>
        </c:rich>
      </c:tx>
      <c:layout>
        <c:manualLayout>
          <c:xMode val="edge"/>
          <c:yMode val="edge"/>
          <c:x val="0.36794177270707495"/>
          <c:y val="1.805868646518038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252451473019136E-2"/>
          <c:y val="0.30445749377093939"/>
          <c:w val="0.90107254380723223"/>
          <c:h val="0.57877330622759271"/>
        </c:manualLayout>
      </c:layout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制程良率Overall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Summary!$D$3:$R$3</c:f>
              <c:strCache>
                <c:ptCount val="15"/>
                <c:pt idx="0">
                  <c:v>2018年</c:v>
                </c:pt>
                <c:pt idx="1">
                  <c:v>8月</c:v>
                </c:pt>
                <c:pt idx="2">
                  <c:v>9月</c:v>
                </c:pt>
                <c:pt idx="3">
                  <c:v>10月</c:v>
                </c:pt>
                <c:pt idx="4">
                  <c:v>11月</c:v>
                </c:pt>
                <c:pt idx="5">
                  <c:v>WK41</c:v>
                </c:pt>
                <c:pt idx="6">
                  <c:v>WK42</c:v>
                </c:pt>
                <c:pt idx="7">
                  <c:v>WK43</c:v>
                </c:pt>
                <c:pt idx="8">
                  <c:v>WK44</c:v>
                </c:pt>
                <c:pt idx="9">
                  <c:v>11/3</c:v>
                </c:pt>
                <c:pt idx="10">
                  <c:v>11/4</c:v>
                </c:pt>
                <c:pt idx="11">
                  <c:v>11/5</c:v>
                </c:pt>
                <c:pt idx="12">
                  <c:v>11/6</c:v>
                </c:pt>
                <c:pt idx="13">
                  <c:v>11/7</c:v>
                </c:pt>
                <c:pt idx="14">
                  <c:v>11/8</c:v>
                </c:pt>
              </c:strCache>
            </c:strRef>
          </c:cat>
          <c:val>
            <c:numRef>
              <c:f>Summary!$D$4:$R$4</c:f>
              <c:numCache>
                <c:formatCode>0.00%</c:formatCode>
                <c:ptCount val="15"/>
                <c:pt idx="0">
                  <c:v>0.99012904626591713</c:v>
                </c:pt>
                <c:pt idx="1">
                  <c:v>0.98788818810167678</c:v>
                </c:pt>
                <c:pt idx="2">
                  <c:v>0.9922512645227578</c:v>
                </c:pt>
                <c:pt idx="3">
                  <c:v>0.99178362236597528</c:v>
                </c:pt>
                <c:pt idx="4">
                  <c:v>0.99056625733834691</c:v>
                </c:pt>
                <c:pt idx="5">
                  <c:v>0.99218672818376097</c:v>
                </c:pt>
                <c:pt idx="6">
                  <c:v>0.99191830174599793</c:v>
                </c:pt>
                <c:pt idx="7">
                  <c:v>0.99148537412443627</c:v>
                </c:pt>
                <c:pt idx="8">
                  <c:v>0.99119397948491073</c:v>
                </c:pt>
                <c:pt idx="9">
                  <c:v>0.99087230819382921</c:v>
                </c:pt>
                <c:pt idx="11">
                  <c:v>0.99139188377613174</c:v>
                </c:pt>
                <c:pt idx="12">
                  <c:v>0.99110527467717224</c:v>
                </c:pt>
                <c:pt idx="13">
                  <c:v>0.98821776582809584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6D-4FA9-B381-DF8C1AA79DC2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7A916"/>
              </a:solidFill>
              <a:ln w="9525">
                <a:solidFill>
                  <a:srgbClr val="07A916"/>
                </a:solidFill>
              </a:ln>
              <a:effectLst/>
            </c:spPr>
          </c:marker>
          <c:cat>
            <c:strRef>
              <c:f>Summary!$D$3:$R$3</c:f>
              <c:strCache>
                <c:ptCount val="15"/>
                <c:pt idx="0">
                  <c:v>2018年</c:v>
                </c:pt>
                <c:pt idx="1">
                  <c:v>8月</c:v>
                </c:pt>
                <c:pt idx="2">
                  <c:v>9月</c:v>
                </c:pt>
                <c:pt idx="3">
                  <c:v>10月</c:v>
                </c:pt>
                <c:pt idx="4">
                  <c:v>11月</c:v>
                </c:pt>
                <c:pt idx="5">
                  <c:v>WK41</c:v>
                </c:pt>
                <c:pt idx="6">
                  <c:v>WK42</c:v>
                </c:pt>
                <c:pt idx="7">
                  <c:v>WK43</c:v>
                </c:pt>
                <c:pt idx="8">
                  <c:v>WK44</c:v>
                </c:pt>
                <c:pt idx="9">
                  <c:v>11/3</c:v>
                </c:pt>
                <c:pt idx="10">
                  <c:v>11/4</c:v>
                </c:pt>
                <c:pt idx="11">
                  <c:v>11/5</c:v>
                </c:pt>
                <c:pt idx="12">
                  <c:v>11/6</c:v>
                </c:pt>
                <c:pt idx="13">
                  <c:v>11/7</c:v>
                </c:pt>
                <c:pt idx="14">
                  <c:v>11/8</c:v>
                </c:pt>
              </c:strCache>
            </c:strRef>
          </c:cat>
          <c:val>
            <c:numRef>
              <c:f>Summary!$D$5:$R$5</c:f>
              <c:numCache>
                <c:formatCode>0%</c:formatCode>
                <c:ptCount val="15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6D-4FA9-B381-DF8C1AA79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23616"/>
        <c:axId val="112625536"/>
      </c:lineChart>
      <c:catAx>
        <c:axId val="1126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12625536"/>
        <c:crosses val="autoZero"/>
        <c:auto val="1"/>
        <c:lblAlgn val="ctr"/>
        <c:lblOffset val="100"/>
        <c:noMultiLvlLbl val="0"/>
      </c:catAx>
      <c:valAx>
        <c:axId val="112625536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126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780541654635747E-3"/>
          <c:y val="7.2380491939834063E-2"/>
          <c:w val="0.32729722421061003"/>
          <c:h val="9.2060765131631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span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W1 </a:t>
            </a:r>
            <a:r>
              <a:rPr lang="zh-CN"/>
              <a:t>专案</a:t>
            </a:r>
            <a:r>
              <a:rPr lang="en-US" altLang="zh-CN"/>
              <a:t>Offline </a:t>
            </a:r>
            <a:r>
              <a:rPr lang="zh-CN"/>
              <a:t>良率状况</a:t>
            </a:r>
          </a:p>
        </c:rich>
      </c:tx>
      <c:layout>
        <c:manualLayout>
          <c:xMode val="edge"/>
          <c:yMode val="edge"/>
          <c:x val="0.33865141857267844"/>
          <c:y val="1.42604131005363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546891067586385"/>
          <c:y val="0.21135015657295331"/>
          <c:w val="0.84984899787568402"/>
          <c:h val="0.65880569849405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Summary!$C$9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Summary!$D$8:$F$8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Summary!$D$9:$F$9</c:f>
              <c:numCache>
                <c:formatCode>0.00%</c:formatCode>
                <c:ptCount val="3"/>
                <c:pt idx="0">
                  <c:v>0.99012904626591713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18-4203-915E-7B6F76DEA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877952"/>
        <c:axId val="112879872"/>
      </c:barChart>
      <c:lineChart>
        <c:grouping val="standard"/>
        <c:varyColors val="0"/>
        <c:ser>
          <c:idx val="1"/>
          <c:order val="1"/>
          <c:tx>
            <c:strRef>
              <c:f>Summary!$C$10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Summary!$D$8:$F$8</c:f>
              <c:strCache>
                <c:ptCount val="3"/>
                <c:pt idx="0">
                  <c:v>2018年</c:v>
                </c:pt>
                <c:pt idx="1">
                  <c:v>2019年</c:v>
                </c:pt>
                <c:pt idx="2">
                  <c:v>2020年</c:v>
                </c:pt>
              </c:strCache>
            </c:strRef>
          </c:cat>
          <c:val>
            <c:numRef>
              <c:f>Summary!$D$10:$F$10</c:f>
              <c:numCache>
                <c:formatCode>0.00%</c:formatCode>
                <c:ptCount val="3"/>
                <c:pt idx="0">
                  <c:v>0.98</c:v>
                </c:pt>
                <c:pt idx="1">
                  <c:v>0.99</c:v>
                </c:pt>
                <c:pt idx="2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18-4203-915E-7B6F76DEA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77952"/>
        <c:axId val="112879872"/>
      </c:lineChart>
      <c:catAx>
        <c:axId val="11287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12879872"/>
        <c:crosses val="autoZero"/>
        <c:auto val="1"/>
        <c:lblAlgn val="ctr"/>
        <c:lblOffset val="100"/>
        <c:noMultiLvlLbl val="0"/>
      </c:catAx>
      <c:valAx>
        <c:axId val="112879872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1287795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597971381441623E-4"/>
          <c:y val="2.2646492018949773E-2"/>
          <c:w val="0.28904159707309313"/>
          <c:h val="0.120321697755694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Offline </a:t>
            </a:r>
            <a:r>
              <a:rPr lang="zh-CN"/>
              <a:t>制程良率</a:t>
            </a:r>
            <a:r>
              <a:rPr lang="en-US"/>
              <a:t>——By</a:t>
            </a:r>
            <a:r>
              <a:rPr lang="zh-CN"/>
              <a:t>月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363671686054352E-2"/>
          <c:y val="0.26857972667604424"/>
          <c:w val="0.90386516640102765"/>
          <c:h val="0.58875887536034621"/>
        </c:manualLayout>
      </c:layout>
      <c:lineChart>
        <c:grouping val="standard"/>
        <c:varyColors val="0"/>
        <c:ser>
          <c:idx val="0"/>
          <c:order val="0"/>
          <c:tx>
            <c:strRef>
              <c:f>Summary!$H$9</c:f>
              <c:strCache>
                <c:ptCount val="1"/>
                <c:pt idx="0">
                  <c:v>制程良率</c:v>
                </c:pt>
              </c:strCache>
            </c:strRef>
          </c:tx>
          <c:spPr>
            <a:ln w="15875" cap="rnd">
              <a:solidFill>
                <a:srgbClr val="00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19050">
                <a:solidFill>
                  <a:srgbClr val="0066F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Summary!$I$8:$T$8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Summary!$I$9:$T$9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0.9428453329325116</c:v>
                </c:pt>
                <c:pt idx="6">
                  <c:v>0.98655348079931826</c:v>
                </c:pt>
                <c:pt idx="7">
                  <c:v>0.98788818810167678</c:v>
                </c:pt>
                <c:pt idx="8">
                  <c:v>0.9922512645227578</c:v>
                </c:pt>
                <c:pt idx="9">
                  <c:v>0.99178362236597528</c:v>
                </c:pt>
                <c:pt idx="10">
                  <c:v>0.99056625733834691</c:v>
                </c:pt>
                <c:pt idx="1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778-4768-9B3A-3BA3F947E299}"/>
            </c:ext>
          </c:extLst>
        </c:ser>
        <c:ser>
          <c:idx val="1"/>
          <c:order val="1"/>
          <c:tx>
            <c:strRef>
              <c:f>Summary!$H$10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7A916"/>
              </a:solidFill>
              <a:ln w="12700">
                <a:solidFill>
                  <a:srgbClr val="07A916"/>
                </a:solidFill>
              </a:ln>
              <a:effectLst/>
            </c:spPr>
          </c:marker>
          <c:cat>
            <c:strRef>
              <c:f>Summary!$I$8:$T$8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Summary!$I$10:$T$10</c:f>
              <c:numCache>
                <c:formatCode>0.00%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778-4768-9B3A-3BA3F947E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80928"/>
        <c:axId val="141182848"/>
      </c:lineChart>
      <c:catAx>
        <c:axId val="14118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182848"/>
        <c:crosses val="autoZero"/>
        <c:auto val="1"/>
        <c:lblAlgn val="ctr"/>
        <c:lblOffset val="100"/>
        <c:noMultiLvlLbl val="0"/>
      </c:catAx>
      <c:valAx>
        <c:axId val="141182848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180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27508187672831E-3"/>
          <c:y val="1.6489059613186446E-2"/>
          <c:w val="0.26076385906307165"/>
          <c:h val="0.101810667331741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/>
              <a:t>制程良率</a:t>
            </a:r>
            <a:r>
              <a:rPr lang="en-US"/>
              <a:t>——By</a:t>
            </a:r>
            <a:r>
              <a:rPr lang="zh-CN"/>
              <a:t>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2582707020921798E-2"/>
          <c:y val="0.30092841249136809"/>
          <c:w val="0.91952087176331476"/>
          <c:h val="0.5670496808536819"/>
        </c:manualLayout>
      </c:layout>
      <c:lineChart>
        <c:grouping val="standard"/>
        <c:varyColors val="0"/>
        <c:ser>
          <c:idx val="0"/>
          <c:order val="0"/>
          <c:tx>
            <c:strRef>
              <c:f>Summary!$C$16</c:f>
              <c:strCache>
                <c:ptCount val="1"/>
                <c:pt idx="0">
                  <c:v>制程良率</c:v>
                </c:pt>
              </c:strCache>
            </c:strRef>
          </c:tx>
          <c:spPr>
            <a:ln w="19050" cap="rnd">
              <a:solidFill>
                <a:srgbClr val="00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19050">
                <a:solidFill>
                  <a:srgbClr val="0066F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Summary!$AL$15:$BC$15</c:f>
              <c:strCache>
                <c:ptCount val="18"/>
                <c:pt idx="0">
                  <c:v>WK35</c:v>
                </c:pt>
                <c:pt idx="1">
                  <c:v>WK36</c:v>
                </c:pt>
                <c:pt idx="2">
                  <c:v>WK37</c:v>
                </c:pt>
                <c:pt idx="3">
                  <c:v>WK38</c:v>
                </c:pt>
                <c:pt idx="4">
                  <c:v>WK39</c:v>
                </c:pt>
                <c:pt idx="5">
                  <c:v>WK40</c:v>
                </c:pt>
                <c:pt idx="6">
                  <c:v>WK41</c:v>
                </c:pt>
                <c:pt idx="7">
                  <c:v>WK42</c:v>
                </c:pt>
                <c:pt idx="8">
                  <c:v>WK43</c:v>
                </c:pt>
                <c:pt idx="9">
                  <c:v>WK44</c:v>
                </c:pt>
                <c:pt idx="10">
                  <c:v>WK45</c:v>
                </c:pt>
                <c:pt idx="11">
                  <c:v>WK46</c:v>
                </c:pt>
                <c:pt idx="12">
                  <c:v>WK47</c:v>
                </c:pt>
                <c:pt idx="13">
                  <c:v>WK48</c:v>
                </c:pt>
                <c:pt idx="14">
                  <c:v>WK49</c:v>
                </c:pt>
                <c:pt idx="15">
                  <c:v>WK50</c:v>
                </c:pt>
                <c:pt idx="16">
                  <c:v>WK51</c:v>
                </c:pt>
                <c:pt idx="17">
                  <c:v>WK52</c:v>
                </c:pt>
              </c:strCache>
            </c:strRef>
          </c:cat>
          <c:val>
            <c:numRef>
              <c:f>Summary!$AL$16:$BC$16</c:f>
              <c:numCache>
                <c:formatCode>0.00%</c:formatCode>
                <c:ptCount val="18"/>
                <c:pt idx="0">
                  <c:v>0.98936153329348098</c:v>
                </c:pt>
                <c:pt idx="1">
                  <c:v>0.99285080528850544</c:v>
                </c:pt>
                <c:pt idx="2">
                  <c:v>0.99330887916754207</c:v>
                </c:pt>
                <c:pt idx="3">
                  <c:v>0.99096384459107167</c:v>
                </c:pt>
                <c:pt idx="4">
                  <c:v>0.99174922721635195</c:v>
                </c:pt>
                <c:pt idx="5">
                  <c:v>0.99177480748213009</c:v>
                </c:pt>
                <c:pt idx="6">
                  <c:v>0.99218672818376097</c:v>
                </c:pt>
                <c:pt idx="7">
                  <c:v>0.99191830174599793</c:v>
                </c:pt>
                <c:pt idx="8">
                  <c:v>0.99148537412443627</c:v>
                </c:pt>
                <c:pt idx="9">
                  <c:v>0.99119397948491073</c:v>
                </c:pt>
                <c:pt idx="10">
                  <c:v>0.99019088332658556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28-4F64-9C88-B8826BA703A4}"/>
            </c:ext>
          </c:extLst>
        </c:ser>
        <c:ser>
          <c:idx val="1"/>
          <c:order val="1"/>
          <c:tx>
            <c:strRef>
              <c:f>Summary!$C$17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7A916"/>
              </a:solidFill>
              <a:ln w="12700">
                <a:solidFill>
                  <a:srgbClr val="07A916"/>
                </a:solidFill>
              </a:ln>
              <a:effectLst/>
            </c:spPr>
          </c:marker>
          <c:cat>
            <c:strRef>
              <c:f>Summary!$AL$15:$BC$15</c:f>
              <c:strCache>
                <c:ptCount val="18"/>
                <c:pt idx="0">
                  <c:v>WK35</c:v>
                </c:pt>
                <c:pt idx="1">
                  <c:v>WK36</c:v>
                </c:pt>
                <c:pt idx="2">
                  <c:v>WK37</c:v>
                </c:pt>
                <c:pt idx="3">
                  <c:v>WK38</c:v>
                </c:pt>
                <c:pt idx="4">
                  <c:v>WK39</c:v>
                </c:pt>
                <c:pt idx="5">
                  <c:v>WK40</c:v>
                </c:pt>
                <c:pt idx="6">
                  <c:v>WK41</c:v>
                </c:pt>
                <c:pt idx="7">
                  <c:v>WK42</c:v>
                </c:pt>
                <c:pt idx="8">
                  <c:v>WK43</c:v>
                </c:pt>
                <c:pt idx="9">
                  <c:v>WK44</c:v>
                </c:pt>
                <c:pt idx="10">
                  <c:v>WK45</c:v>
                </c:pt>
                <c:pt idx="11">
                  <c:v>WK46</c:v>
                </c:pt>
                <c:pt idx="12">
                  <c:v>WK47</c:v>
                </c:pt>
                <c:pt idx="13">
                  <c:v>WK48</c:v>
                </c:pt>
                <c:pt idx="14">
                  <c:v>WK49</c:v>
                </c:pt>
                <c:pt idx="15">
                  <c:v>WK50</c:v>
                </c:pt>
                <c:pt idx="16">
                  <c:v>WK51</c:v>
                </c:pt>
                <c:pt idx="17">
                  <c:v>WK52</c:v>
                </c:pt>
              </c:strCache>
            </c:strRef>
          </c:cat>
          <c:val>
            <c:numRef>
              <c:f>Summary!$AL$17:$BC$17</c:f>
              <c:numCache>
                <c:formatCode>0.00%</c:formatCode>
                <c:ptCount val="18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28-4F64-9C88-B8826BA70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234176"/>
        <c:axId val="141236096"/>
      </c:lineChart>
      <c:catAx>
        <c:axId val="14123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36096"/>
        <c:crosses val="autoZero"/>
        <c:auto val="1"/>
        <c:lblAlgn val="ctr"/>
        <c:lblOffset val="100"/>
        <c:noMultiLvlLbl val="0"/>
      </c:catAx>
      <c:valAx>
        <c:axId val="141236096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3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396985839346775E-3"/>
          <c:y val="9.6537719683030144E-3"/>
          <c:w val="0.26080119638538884"/>
          <c:h val="0.10250643672542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制程良率状况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——By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线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(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年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zh-CN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7504394961468159E-2"/>
          <c:y val="0.24695432735772666"/>
          <c:w val="0.89811212143638097"/>
          <c:h val="0.5691007589832820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Summary!$F$23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Summary!$F$24:$F$25</c:f>
              <c:numCache>
                <c:formatCode>0.00%</c:formatCode>
                <c:ptCount val="2"/>
                <c:pt idx="0">
                  <c:v>0.99093808648738213</c:v>
                </c:pt>
                <c:pt idx="1">
                  <c:v>0.98932412582704488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50-4ED6-A79F-A8187938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87808"/>
        <c:axId val="141289344"/>
      </c:barChart>
      <c:lineChart>
        <c:grouping val="standard"/>
        <c:varyColors val="0"/>
        <c:ser>
          <c:idx val="0"/>
          <c:order val="0"/>
          <c:tx>
            <c:strRef>
              <c:f>Summary!$E$23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50-4ED6-A79F-A8187938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287808"/>
        <c:axId val="141289344"/>
      </c:lineChart>
      <c:catAx>
        <c:axId val="1412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89344"/>
        <c:crosses val="autoZero"/>
        <c:auto val="1"/>
        <c:lblAlgn val="ctr"/>
        <c:lblOffset val="100"/>
        <c:noMultiLvlLbl val="0"/>
      </c:catAx>
      <c:valAx>
        <c:axId val="141289344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4.0353906855307514E-2"/>
          <c:w val="0.2861249076674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制程良率状况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——By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线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(</a:t>
            </a:r>
            <a:r>
              <a:rPr lang="zh-CN">
                <a:latin typeface="Arial" panose="020B0604020202020204" pitchFamily="34" charset="0"/>
                <a:cs typeface="Arial" panose="020B0604020202020204" pitchFamily="34" charset="0"/>
              </a:rPr>
              <a:t>月</a:t>
            </a: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zh-CN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252451473019136E-2"/>
          <c:y val="0.24247925492804873"/>
          <c:w val="0.90107254380723223"/>
          <c:h val="0.5638860684149714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Summary!$G$23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Summary!$G$24:$G$25</c:f>
              <c:numCache>
                <c:formatCode>0.00%</c:formatCode>
                <c:ptCount val="2"/>
                <c:pt idx="0">
                  <c:v>0.99020761411011426</c:v>
                </c:pt>
                <c:pt idx="1">
                  <c:v>0.99095423164274388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1-490C-A24B-A62BB9DF8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683520"/>
        <c:axId val="140693504"/>
      </c:barChart>
      <c:lineChart>
        <c:grouping val="standard"/>
        <c:varyColors val="0"/>
        <c:ser>
          <c:idx val="0"/>
          <c:order val="0"/>
          <c:tx>
            <c:strRef>
              <c:f>Summary!$E$23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61-490C-A24B-A62BB9DF8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83520"/>
        <c:axId val="140693504"/>
      </c:lineChart>
      <c:catAx>
        <c:axId val="14068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93504"/>
        <c:crosses val="autoZero"/>
        <c:auto val="1"/>
        <c:lblAlgn val="ctr"/>
        <c:lblOffset val="100"/>
        <c:noMultiLvlLbl val="0"/>
      </c:catAx>
      <c:valAx>
        <c:axId val="140693504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8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699355119936879E-3"/>
          <c:y val="5.2973022653268434E-2"/>
          <c:w val="0.27781135173261379"/>
          <c:h val="7.8534566693771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/>
              <a:t>制程良率状况</a:t>
            </a:r>
            <a:r>
              <a:rPr lang="en-US"/>
              <a:t>——By</a:t>
            </a:r>
            <a:r>
              <a:rPr lang="zh-CN"/>
              <a:t>线</a:t>
            </a:r>
            <a:r>
              <a:rPr lang="en-US"/>
              <a:t>(</a:t>
            </a:r>
            <a:r>
              <a:rPr lang="zh-CN"/>
              <a:t>周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7504394961468159E-2"/>
          <c:y val="0.26872981787969979"/>
          <c:w val="0.89811212143638097"/>
          <c:h val="0.5360235381608228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Summary!$H$23</c:f>
              <c:strCache>
                <c:ptCount val="1"/>
                <c:pt idx="0">
                  <c:v>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Summary!$H$24:$H$25</c:f>
              <c:numCache>
                <c:formatCode>0.00%</c:formatCode>
                <c:ptCount val="2"/>
                <c:pt idx="0">
                  <c:v>0.99091553379292574</c:v>
                </c:pt>
                <c:pt idx="1">
                  <c:v>0.98944188496255625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49-4CB1-8BBE-095E81C7A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06400"/>
        <c:axId val="140820480"/>
      </c:barChart>
      <c:lineChart>
        <c:grouping val="standard"/>
        <c:varyColors val="0"/>
        <c:ser>
          <c:idx val="0"/>
          <c:order val="0"/>
          <c:tx>
            <c:strRef>
              <c:f>Summary!$E$23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749-4CB1-8BBE-095E81C7A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06400"/>
        <c:axId val="140820480"/>
      </c:lineChart>
      <c:catAx>
        <c:axId val="14080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0820480"/>
        <c:crosses val="autoZero"/>
        <c:auto val="1"/>
        <c:lblAlgn val="ctr"/>
        <c:lblOffset val="100"/>
        <c:noMultiLvlLbl val="0"/>
      </c:catAx>
      <c:valAx>
        <c:axId val="140820480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080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32951918248506E-3"/>
          <c:y val="1.3186345379063623E-2"/>
          <c:w val="0.28612490766741"/>
          <c:h val="9.316379760041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/>
              <a:t>制程良率状况</a:t>
            </a:r>
            <a:r>
              <a:rPr lang="en-US"/>
              <a:t>——By</a:t>
            </a:r>
            <a:r>
              <a:rPr lang="zh-CN"/>
              <a:t>线</a:t>
            </a:r>
            <a:r>
              <a:rPr lang="en-US"/>
              <a:t>(</a:t>
            </a:r>
            <a:r>
              <a:rPr lang="zh-CN"/>
              <a:t>天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252451473019136E-2"/>
          <c:y val="0.27530568987710879"/>
          <c:w val="0.90107254380723223"/>
          <c:h val="0.527956291280713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Summary!$I$22:$I$23</c:f>
              <c:strCache>
                <c:ptCount val="1"/>
                <c:pt idx="0">
                  <c:v>11/7 制程良率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Summary!$D$22:$D$25</c:f>
              <c:strCache>
                <c:ptCount val="4"/>
                <c:pt idx="1">
                  <c:v>线别</c:v>
                </c:pt>
                <c:pt idx="2">
                  <c:v>CA021</c:v>
                </c:pt>
                <c:pt idx="3">
                  <c:v>CA024</c:v>
                </c:pt>
              </c:strCache>
            </c:strRef>
          </c:cat>
          <c:val>
            <c:numRef>
              <c:f>Summary!$I$24:$I$25</c:f>
              <c:numCache>
                <c:formatCode>0.00%</c:formatCode>
                <c:ptCount val="2"/>
                <c:pt idx="0">
                  <c:v>0.99049085463866937</c:v>
                </c:pt>
                <c:pt idx="1">
                  <c:v>0.98588887925803936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2D-4B41-AA06-45C0FF1F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63744"/>
        <c:axId val="140877824"/>
      </c:barChart>
      <c:lineChart>
        <c:grouping val="standard"/>
        <c:varyColors val="0"/>
        <c:ser>
          <c:idx val="0"/>
          <c:order val="0"/>
          <c:tx>
            <c:strRef>
              <c:f>Summary!$E$22:$E$23</c:f>
              <c:strCache>
                <c:ptCount val="1"/>
                <c:pt idx="0">
                  <c:v>WK17 Target</c:v>
                </c:pt>
              </c:strCache>
            </c:strRef>
          </c:tx>
          <c:spPr>
            <a:ln w="12700" cap="rnd">
              <a:solidFill>
                <a:srgbClr val="07A916"/>
              </a:solidFill>
              <a:round/>
            </a:ln>
            <a:effectLst/>
          </c:spPr>
          <c:marker>
            <c:symbol val="none"/>
          </c:marker>
          <c:cat>
            <c:strRef>
              <c:f>Summary!$D$24:$D$25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Summary!$E$24:$E$25</c:f>
              <c:numCache>
                <c:formatCode>0.00%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2D-4B41-AA06-45C0FF1F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63744"/>
        <c:axId val="140877824"/>
      </c:lineChart>
      <c:catAx>
        <c:axId val="14086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0877824"/>
        <c:crosses val="autoZero"/>
        <c:auto val="1"/>
        <c:lblAlgn val="ctr"/>
        <c:lblOffset val="100"/>
        <c:noMultiLvlLbl val="0"/>
      </c:catAx>
      <c:valAx>
        <c:axId val="140877824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086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5.1617721735458307E-3"/>
          <c:w val="0.23363275105290504"/>
          <c:h val="0.1594131455399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月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2801569244086549E-2"/>
          <c:y val="0.19421822666014635"/>
          <c:w val="0.87667059771840172"/>
          <c:h val="0.517684103773325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Summary!$G$47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Summary!$D$48:$D$54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Anchor少焊点</c:v>
                </c:pt>
                <c:pt idx="5">
                  <c:v>Anchor变形</c:v>
                </c:pt>
                <c:pt idx="6">
                  <c:v> €-   </c:v>
                </c:pt>
              </c:strCache>
            </c:strRef>
          </c:cat>
          <c:val>
            <c:numRef>
              <c:f>Summary!$G$48:$G$54</c:f>
              <c:numCache>
                <c:formatCode>0.00%</c:formatCode>
                <c:ptCount val="7"/>
                <c:pt idx="0">
                  <c:v>5.2530381493166396E-3</c:v>
                </c:pt>
                <c:pt idx="1">
                  <c:v>2.9640481137946178E-3</c:v>
                </c:pt>
                <c:pt idx="2">
                  <c:v>9.1559601420880868E-4</c:v>
                </c:pt>
                <c:pt idx="3">
                  <c:v>2.8864552312345495E-4</c:v>
                </c:pt>
                <c:pt idx="4">
                  <c:v>9.3111459072082239E-6</c:v>
                </c:pt>
                <c:pt idx="5">
                  <c:v>3.1037153024027411E-6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12-4157-B584-2BAC4CD02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87584"/>
        <c:axId val="141589120"/>
      </c:barChart>
      <c:lineChart>
        <c:grouping val="standard"/>
        <c:varyColors val="0"/>
        <c:ser>
          <c:idx val="1"/>
          <c:order val="1"/>
          <c:tx>
            <c:strRef>
              <c:f>Summary!$I$47</c:f>
              <c:strCache>
                <c:ptCount val="1"/>
                <c:pt idx="0">
                  <c:v>累计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Summary!$D$48:$D$54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Anchor少焊点</c:v>
                </c:pt>
                <c:pt idx="5">
                  <c:v>Anchor变形</c:v>
                </c:pt>
                <c:pt idx="6">
                  <c:v> €-   </c:v>
                </c:pt>
              </c:strCache>
            </c:strRef>
          </c:cat>
          <c:val>
            <c:numRef>
              <c:f>Summary!$I$48:$I$54</c:f>
              <c:numCache>
                <c:formatCode>0.00%</c:formatCode>
                <c:ptCount val="7"/>
                <c:pt idx="0">
                  <c:v>0.55683500575752587</c:v>
                </c:pt>
                <c:pt idx="1">
                  <c:v>0.87103141964138842</c:v>
                </c:pt>
                <c:pt idx="2">
                  <c:v>0.96808685639085379</c:v>
                </c:pt>
                <c:pt idx="3">
                  <c:v>0.99868399407797337</c:v>
                </c:pt>
                <c:pt idx="4">
                  <c:v>0.99967099851949337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112-4157-B584-2BAC4CD02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92448"/>
        <c:axId val="141590912"/>
      </c:lineChart>
      <c:catAx>
        <c:axId val="14158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89120"/>
        <c:crosses val="autoZero"/>
        <c:auto val="1"/>
        <c:lblAlgn val="ctr"/>
        <c:lblOffset val="100"/>
        <c:noMultiLvlLbl val="0"/>
      </c:catAx>
      <c:valAx>
        <c:axId val="1415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87584"/>
        <c:crosses val="autoZero"/>
        <c:crossBetween val="between"/>
      </c:valAx>
      <c:valAx>
        <c:axId val="141590912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92448"/>
        <c:crosses val="max"/>
        <c:crossBetween val="between"/>
      </c:valAx>
      <c:catAx>
        <c:axId val="141592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590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周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Summary!$K$48:$K$54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Summary!$N$48:$N$54</c:f>
              <c:numCache>
                <c:formatCode>0.00%</c:formatCode>
                <c:ptCount val="7"/>
                <c:pt idx="0">
                  <c:v>5.5758651075281619E-3</c:v>
                </c:pt>
                <c:pt idx="1">
                  <c:v>3.1615423086998975E-3</c:v>
                </c:pt>
                <c:pt idx="2">
                  <c:v>7.2340374860082397E-4</c:v>
                </c:pt>
                <c:pt idx="3">
                  <c:v>3.4830550858558194E-4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EB-42FF-ACEC-9022154E6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53120"/>
        <c:axId val="141654656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Summary!$K$48:$K$54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Summary!$P$48:$P$54</c:f>
              <c:numCache>
                <c:formatCode>0.00%</c:formatCode>
                <c:ptCount val="7"/>
                <c:pt idx="0">
                  <c:v>0.56843702579666155</c:v>
                </c:pt>
                <c:pt idx="1">
                  <c:v>0.89074355083459777</c:v>
                </c:pt>
                <c:pt idx="2">
                  <c:v>0.96449165402124426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EB-42FF-ACEC-9022154E6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666176"/>
        <c:axId val="141664640"/>
      </c:lineChart>
      <c:catAx>
        <c:axId val="14165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654656"/>
        <c:crosses val="autoZero"/>
        <c:auto val="1"/>
        <c:lblAlgn val="ctr"/>
        <c:lblOffset val="100"/>
        <c:noMultiLvlLbl val="0"/>
      </c:catAx>
      <c:valAx>
        <c:axId val="141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653120"/>
        <c:crosses val="autoZero"/>
        <c:crossBetween val="between"/>
      </c:valAx>
      <c:valAx>
        <c:axId val="141664640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666176"/>
        <c:crosses val="max"/>
        <c:crossBetween val="between"/>
      </c:valAx>
      <c:catAx>
        <c:axId val="141666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66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年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654972130330219E-2"/>
          <c:y val="0.15463190696668536"/>
          <c:w val="0.84154720003991079"/>
          <c:h val="0.556730858080942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Summary!$Y$48:$Y$54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Anchor变形</c:v>
                </c:pt>
                <c:pt idx="4">
                  <c:v>Bucket缺损</c:v>
                </c:pt>
                <c:pt idx="5">
                  <c:v>Anchor少焊点</c:v>
                </c:pt>
                <c:pt idx="6">
                  <c:v> €-   </c:v>
                </c:pt>
              </c:strCache>
            </c:strRef>
          </c:cat>
          <c:val>
            <c:numRef>
              <c:f>Summary!$AB$48:$AB$54</c:f>
              <c:numCache>
                <c:formatCode>0.00%</c:formatCode>
                <c:ptCount val="7"/>
                <c:pt idx="0">
                  <c:v>5.3436066637374911E-3</c:v>
                </c:pt>
                <c:pt idx="1">
                  <c:v>3.0009506132790205E-3</c:v>
                </c:pt>
                <c:pt idx="2">
                  <c:v>9.6537036960994054E-4</c:v>
                </c:pt>
                <c:pt idx="3">
                  <c:v>2.4920234717300342E-4</c:v>
                </c:pt>
                <c:pt idx="4">
                  <c:v>2.0069643201780501E-4</c:v>
                </c:pt>
                <c:pt idx="5">
                  <c:v>1.1112730826561325E-4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56-427C-932B-B885FF774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460608"/>
        <c:axId val="141462144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Summary!$Y$48:$Y$54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Anchor变形</c:v>
                </c:pt>
                <c:pt idx="4">
                  <c:v>Bucket缺损</c:v>
                </c:pt>
                <c:pt idx="5">
                  <c:v>Anchor少焊点</c:v>
                </c:pt>
                <c:pt idx="6">
                  <c:v> €-   </c:v>
                </c:pt>
              </c:strCache>
            </c:strRef>
          </c:cat>
          <c:val>
            <c:numRef>
              <c:f>Summary!$AD$48:$AD$54</c:f>
              <c:numCache>
                <c:formatCode>0.00%</c:formatCode>
                <c:ptCount val="7"/>
                <c:pt idx="0">
                  <c:v>0.54134654134654137</c:v>
                </c:pt>
                <c:pt idx="1">
                  <c:v>0.84536484536484546</c:v>
                </c:pt>
                <c:pt idx="2">
                  <c:v>0.94316394316394325</c:v>
                </c:pt>
                <c:pt idx="3">
                  <c:v>0.96840996840996851</c:v>
                </c:pt>
                <c:pt idx="4">
                  <c:v>0.98874198874198882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056-427C-932B-B885FF774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73664"/>
        <c:axId val="141472128"/>
      </c:lineChart>
      <c:catAx>
        <c:axId val="14146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62144"/>
        <c:crosses val="autoZero"/>
        <c:auto val="1"/>
        <c:lblAlgn val="ctr"/>
        <c:lblOffset val="100"/>
        <c:noMultiLvlLbl val="0"/>
      </c:catAx>
      <c:valAx>
        <c:axId val="1414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60608"/>
        <c:crosses val="autoZero"/>
        <c:crossBetween val="between"/>
      </c:valAx>
      <c:valAx>
        <c:axId val="141472128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73664"/>
        <c:crosses val="max"/>
        <c:crossBetween val="between"/>
      </c:valAx>
      <c:catAx>
        <c:axId val="141473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472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制程不良</a:t>
            </a:r>
            <a:r>
              <a:rPr lang="en-US" altLang="zh-CN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Top issue——By</a:t>
            </a:r>
            <a:r>
              <a:rPr lang="zh-CN" altLang="en-US" sz="14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天</a:t>
            </a:r>
            <a:endParaRPr lang="zh-CN" altLang="zh-CN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5564024816532641E-2"/>
          <c:y val="0.15962566476943191"/>
          <c:w val="0.84976489810919753"/>
          <c:h val="0.526767918055186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Summary!$U$46:$U$47</c:f>
              <c:strCache>
                <c:ptCount val="1"/>
                <c:pt idx="0">
                  <c:v>11/7 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Summary!$R$48:$R$54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Bucket缺损</c:v>
                </c:pt>
                <c:pt idx="3">
                  <c:v>二维码无法识别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Summary!$U$48:$U$54</c:f>
              <c:numCache>
                <c:formatCode>0.00%</c:formatCode>
                <c:ptCount val="7"/>
                <c:pt idx="0">
                  <c:v>6.2336238932748792E-3</c:v>
                </c:pt>
                <c:pt idx="1">
                  <c:v>4.3498364529995035E-3</c:v>
                </c:pt>
                <c:pt idx="2">
                  <c:v>7.6207764629322011E-4</c:v>
                </c:pt>
                <c:pt idx="3">
                  <c:v>4.366961793365643E-4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93-48A8-914B-D91414C9A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97184"/>
        <c:axId val="141998720"/>
      </c:barChart>
      <c:lineChart>
        <c:grouping val="standard"/>
        <c:varyColors val="0"/>
        <c:ser>
          <c:idx val="1"/>
          <c:order val="1"/>
          <c:tx>
            <c:strRef>
              <c:f>Summary!$W$47</c:f>
              <c:strCache>
                <c:ptCount val="1"/>
                <c:pt idx="0">
                  <c:v>累计不良占比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Summary!$R$48:$R$54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Bucket缺损</c:v>
                </c:pt>
                <c:pt idx="3">
                  <c:v>二维码无法识别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Summary!$W$48:$W$54</c:f>
              <c:numCache>
                <c:formatCode>0.00%</c:formatCode>
                <c:ptCount val="7"/>
                <c:pt idx="0">
                  <c:v>0.52906976744186052</c:v>
                </c:pt>
                <c:pt idx="1">
                  <c:v>0.89825581395348841</c:v>
                </c:pt>
                <c:pt idx="2">
                  <c:v>0.9629360465116279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93-48A8-914B-D91414C9A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690752"/>
        <c:axId val="141689216"/>
      </c:lineChart>
      <c:catAx>
        <c:axId val="14199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998720"/>
        <c:crosses val="autoZero"/>
        <c:auto val="1"/>
        <c:lblAlgn val="ctr"/>
        <c:lblOffset val="100"/>
        <c:noMultiLvlLbl val="0"/>
      </c:catAx>
      <c:valAx>
        <c:axId val="14199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997184"/>
        <c:crosses val="autoZero"/>
        <c:crossBetween val="between"/>
      </c:valAx>
      <c:valAx>
        <c:axId val="141689216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690752"/>
        <c:crosses val="max"/>
        <c:crossBetween val="between"/>
      </c:valAx>
      <c:catAx>
        <c:axId val="141690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689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252686113527163E-3"/>
          <c:y val="1.1147847531262819E-2"/>
          <c:w val="0.20129883307965499"/>
          <c:h val="9.862789623207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</a:t>
            </a:r>
            <a:r>
              <a:rPr lang="en-US"/>
              <a:t>(</a:t>
            </a:r>
            <a:r>
              <a:rPr lang="zh-CN"/>
              <a:t>年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Summary!$V$60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Summary!$S$61:$S$62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Summary!$V$61:$V$62</c:f>
              <c:numCache>
                <c:formatCode>0.00%</c:formatCode>
                <c:ptCount val="2"/>
                <c:pt idx="0">
                  <c:v>4.609305166672413E-3</c:v>
                </c:pt>
                <c:pt idx="1">
                  <c:v>6.074168961631465E-3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38-4649-9CF3-CCFA7AC08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16096"/>
        <c:axId val="141717888"/>
      </c:barChart>
      <c:catAx>
        <c:axId val="14171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717888"/>
        <c:crosses val="autoZero"/>
        <c:auto val="1"/>
        <c:lblAlgn val="ctr"/>
        <c:lblOffset val="100"/>
        <c:noMultiLvlLbl val="0"/>
      </c:catAx>
      <c:valAx>
        <c:axId val="1417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71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线（月）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Summary!$G$60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Summary!$D$61:$D$62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Summary!$G$61:$G$62</c:f>
              <c:numCache>
                <c:formatCode>0.00%</c:formatCode>
                <c:ptCount val="2"/>
                <c:pt idx="0">
                  <c:v>1.1408025037927204E-3</c:v>
                </c:pt>
                <c:pt idx="1">
                  <c:v>6.719713636818862E-4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A2-4639-9DFC-CCD9423A9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59232"/>
        <c:axId val="141760768"/>
      </c:barChart>
      <c:catAx>
        <c:axId val="1417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760768"/>
        <c:crosses val="autoZero"/>
        <c:auto val="1"/>
        <c:lblAlgn val="ctr"/>
        <c:lblOffset val="100"/>
        <c:noMultiLvlLbl val="0"/>
      </c:catAx>
      <c:valAx>
        <c:axId val="1417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7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线（周）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Summary!$L$60</c:f>
              <c:strCache>
                <c:ptCount val="1"/>
                <c:pt idx="0">
                  <c:v>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Summary!$I$61:$I$62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Summary!$L$61:$L$62</c:f>
              <c:numCache>
                <c:formatCode>0.00%</c:formatCode>
                <c:ptCount val="2"/>
                <c:pt idx="0">
                  <c:v>5.5115942623190865E-3</c:v>
                </c:pt>
                <c:pt idx="1">
                  <c:v>5.642295421386237E-3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B64-44EF-A0AC-E8053B168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98016"/>
        <c:axId val="141889920"/>
      </c:barChart>
      <c:catAx>
        <c:axId val="14179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889920"/>
        <c:crosses val="autoZero"/>
        <c:auto val="1"/>
        <c:lblAlgn val="ctr"/>
        <c:lblOffset val="100"/>
        <c:noMultiLvlLbl val="0"/>
      </c:catAx>
      <c:valAx>
        <c:axId val="1418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7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/>
              <a:t>不良</a:t>
            </a:r>
            <a:r>
              <a:rPr lang="en-US"/>
              <a:t>——By</a:t>
            </a:r>
            <a:r>
              <a:rPr lang="zh-CN"/>
              <a:t>线（天）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83745810312524E-2"/>
          <c:y val="0.18039370078740158"/>
          <c:w val="0.89482456245480735"/>
          <c:h val="0.64138378536016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Summary!$Q$59:$Q$60</c:f>
              <c:strCache>
                <c:ptCount val="1"/>
                <c:pt idx="0">
                  <c:v>11/7 Top issue不良率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Summary!$N$61:$N$62</c:f>
              <c:strCache>
                <c:ptCount val="2"/>
                <c:pt idx="0">
                  <c:v>CA021</c:v>
                </c:pt>
                <c:pt idx="1">
                  <c:v>CA024</c:v>
                </c:pt>
              </c:strCache>
            </c:strRef>
          </c:cat>
          <c:val>
            <c:numRef>
              <c:f>Summary!$Q$61:$Q$62</c:f>
              <c:numCache>
                <c:formatCode>0.00%</c:formatCode>
                <c:ptCount val="2"/>
                <c:pt idx="0">
                  <c:v>5.8713050540599989E-3</c:v>
                </c:pt>
                <c:pt idx="1">
                  <c:v>6.6048366126376006E-3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80-4170-BD61-FEE8B0EF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39456"/>
        <c:axId val="141940992"/>
      </c:barChart>
      <c:catAx>
        <c:axId val="1419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940992"/>
        <c:crosses val="autoZero"/>
        <c:auto val="1"/>
        <c:lblAlgn val="ctr"/>
        <c:lblOffset val="100"/>
        <c:noMultiLvlLbl val="0"/>
      </c:catAx>
      <c:valAx>
        <c:axId val="1419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19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537210816684445E-2"/>
          <c:y val="2.7813502478856809E-2"/>
          <c:w val="0.2457332102893531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 </a:t>
            </a:r>
            <a:r>
              <a:rPr lang="en-US"/>
              <a:t>Top issue</a:t>
            </a:r>
            <a:r>
              <a:rPr lang="zh-CN" altLang="en-US"/>
              <a:t>趋势</a:t>
            </a:r>
            <a:r>
              <a:rPr lang="en-US"/>
              <a:t>——By</a:t>
            </a:r>
            <a:r>
              <a:rPr lang="zh-CN"/>
              <a:t>月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Summary!$D$69</c:f>
              <c:strCache>
                <c:ptCount val="1"/>
                <c:pt idx="0">
                  <c:v>Anchor偏移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Summary!$E$68:$P$68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Summary!$E$69:$P$69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1.7473320306628588E-2</c:v>
                </c:pt>
                <c:pt idx="6">
                  <c:v>5.6237836600226418E-3</c:v>
                </c:pt>
                <c:pt idx="7">
                  <c:v>7.1204007711756995E-3</c:v>
                </c:pt>
                <c:pt idx="8">
                  <c:v>4.4922721878002158E-3</c:v>
                </c:pt>
                <c:pt idx="9">
                  <c:v>4.4241380086452869E-3</c:v>
                </c:pt>
                <c:pt idx="10">
                  <c:v>5.2530381493166396E-3</c:v>
                </c:pt>
                <c:pt idx="1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3D-406D-8CA1-875B161187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112640"/>
        <c:axId val="142136064"/>
      </c:lineChart>
      <c:catAx>
        <c:axId val="1421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36064"/>
        <c:crosses val="autoZero"/>
        <c:auto val="1"/>
        <c:lblAlgn val="ctr"/>
        <c:lblOffset val="100"/>
        <c:noMultiLvlLbl val="0"/>
      </c:catAx>
      <c:valAx>
        <c:axId val="1421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1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en-US" altLang="zh-CN" sz="1400" b="0" i="0" baseline="0">
                <a:effectLst/>
              </a:rPr>
              <a:t> Top issue</a:t>
            </a:r>
            <a:r>
              <a:rPr lang="zh-CN" altLang="en-US" sz="1400" b="0" i="0" baseline="0">
                <a:effectLst/>
              </a:rPr>
              <a:t>趋势</a:t>
            </a:r>
            <a:r>
              <a:rPr lang="en-US" altLang="zh-CN" sz="1400" b="0" i="0" baseline="0">
                <a:effectLst/>
              </a:rPr>
              <a:t>——By</a:t>
            </a:r>
            <a:r>
              <a:rPr lang="zh-CN" altLang="en-US" sz="1400" b="0" i="0" baseline="0">
                <a:effectLst/>
              </a:rPr>
              <a:t>周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Summary!$D$73</c:f>
              <c:strCache>
                <c:ptCount val="1"/>
                <c:pt idx="0">
                  <c:v>Anchor偏移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Summary!$E$72:$BD$72</c:f>
              <c:strCache>
                <c:ptCount val="5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  <c:pt idx="22">
                  <c:v>WK23</c:v>
                </c:pt>
                <c:pt idx="23">
                  <c:v>WK24</c:v>
                </c:pt>
                <c:pt idx="24">
                  <c:v>WK25</c:v>
                </c:pt>
                <c:pt idx="25">
                  <c:v>WK26</c:v>
                </c:pt>
                <c:pt idx="26">
                  <c:v>WK27</c:v>
                </c:pt>
                <c:pt idx="27">
                  <c:v>WK28</c:v>
                </c:pt>
                <c:pt idx="28">
                  <c:v>WK29</c:v>
                </c:pt>
                <c:pt idx="29">
                  <c:v>WK30</c:v>
                </c:pt>
                <c:pt idx="30">
                  <c:v>WK31</c:v>
                </c:pt>
                <c:pt idx="31">
                  <c:v>WK32</c:v>
                </c:pt>
                <c:pt idx="32">
                  <c:v>WK33</c:v>
                </c:pt>
                <c:pt idx="33">
                  <c:v>WK34</c:v>
                </c:pt>
                <c:pt idx="34">
                  <c:v>WK35</c:v>
                </c:pt>
                <c:pt idx="35">
                  <c:v>WK36</c:v>
                </c:pt>
                <c:pt idx="36">
                  <c:v>WK37</c:v>
                </c:pt>
                <c:pt idx="37">
                  <c:v>WK38</c:v>
                </c:pt>
                <c:pt idx="38">
                  <c:v>WK39</c:v>
                </c:pt>
                <c:pt idx="39">
                  <c:v>WK40</c:v>
                </c:pt>
                <c:pt idx="40">
                  <c:v>WK41</c:v>
                </c:pt>
                <c:pt idx="41">
                  <c:v>WK42</c:v>
                </c:pt>
                <c:pt idx="42">
                  <c:v>WK43</c:v>
                </c:pt>
                <c:pt idx="43">
                  <c:v>WK44</c:v>
                </c:pt>
                <c:pt idx="44">
                  <c:v>WK45</c:v>
                </c:pt>
                <c:pt idx="45">
                  <c:v>WK46</c:v>
                </c:pt>
                <c:pt idx="46">
                  <c:v>WK47</c:v>
                </c:pt>
                <c:pt idx="47">
                  <c:v>WK48</c:v>
                </c:pt>
                <c:pt idx="48">
                  <c:v>WK49</c:v>
                </c:pt>
                <c:pt idx="49">
                  <c:v>WK50</c:v>
                </c:pt>
                <c:pt idx="50">
                  <c:v>WK51</c:v>
                </c:pt>
                <c:pt idx="51">
                  <c:v>WK52</c:v>
                </c:pt>
              </c:strCache>
            </c:strRef>
          </c:cat>
          <c:val>
            <c:numRef>
              <c:f>Summary!$E$73:$BD$73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5.6645761683188347E-3</c:v>
                </c:pt>
                <c:pt idx="24">
                  <c:v>6.6660741267442897E-3</c:v>
                </c:pt>
                <c:pt idx="25">
                  <c:v>2.2333243316230083E-2</c:v>
                </c:pt>
                <c:pt idx="26">
                  <c:v>9.2921430308927268E-3</c:v>
                </c:pt>
                <c:pt idx="27">
                  <c:v>3.3042509745684055E-3</c:v>
                </c:pt>
                <c:pt idx="28">
                  <c:v>6.4029982842931238E-3</c:v>
                </c:pt>
                <c:pt idx="29">
                  <c:v>5.5281161435475536E-3</c:v>
                </c:pt>
                <c:pt idx="30">
                  <c:v>7.2494168582504072E-3</c:v>
                </c:pt>
                <c:pt idx="31">
                  <c:v>6.8955080140331564E-3</c:v>
                </c:pt>
                <c:pt idx="32">
                  <c:v>6.8963581717889711E-3</c:v>
                </c:pt>
                <c:pt idx="33">
                  <c:v>7.4961661531047523E-3</c:v>
                </c:pt>
                <c:pt idx="34">
                  <c:v>6.431043938119497E-3</c:v>
                </c:pt>
                <c:pt idx="35">
                  <c:v>4.2172215994771374E-3</c:v>
                </c:pt>
                <c:pt idx="36">
                  <c:v>4.0734219905294335E-3</c:v>
                </c:pt>
                <c:pt idx="37">
                  <c:v>5.1976771363333989E-3</c:v>
                </c:pt>
                <c:pt idx="38">
                  <c:v>4.5363403755422161E-3</c:v>
                </c:pt>
                <c:pt idx="39">
                  <c:v>3.7844051103601622E-3</c:v>
                </c:pt>
                <c:pt idx="40">
                  <c:v>3.9915627756873439E-3</c:v>
                </c:pt>
                <c:pt idx="41">
                  <c:v>4.2881791445926734E-3</c:v>
                </c:pt>
                <c:pt idx="42">
                  <c:v>4.9870898586288955E-3</c:v>
                </c:pt>
                <c:pt idx="43">
                  <c:v>4.9261401891340746E-3</c:v>
                </c:pt>
                <c:pt idx="44">
                  <c:v>5.5758651075281619E-3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C7-4026-BE3C-4A08F76D7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27264"/>
        <c:axId val="142428800"/>
      </c:lineChart>
      <c:catAx>
        <c:axId val="14242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28800"/>
        <c:crosses val="autoZero"/>
        <c:auto val="1"/>
        <c:lblAlgn val="ctr"/>
        <c:lblOffset val="100"/>
        <c:noMultiLvlLbl val="0"/>
      </c:catAx>
      <c:valAx>
        <c:axId val="1424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2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</a:rPr>
              <a:t>Top issue</a:t>
            </a:r>
            <a:r>
              <a:rPr lang="zh-CN" altLang="zh-CN" sz="1400" b="0" i="0" baseline="0">
                <a:effectLst/>
              </a:rPr>
              <a:t>趋势</a:t>
            </a:r>
            <a:r>
              <a:rPr lang="en-US" altLang="zh-CN" sz="1400" b="0" i="0" baseline="0">
                <a:effectLst/>
              </a:rPr>
              <a:t>——By</a:t>
            </a:r>
            <a:r>
              <a:rPr lang="zh-CN" altLang="zh-CN" sz="1400" b="0" i="0" baseline="0">
                <a:effectLst/>
              </a:rPr>
              <a:t>月</a:t>
            </a:r>
            <a:r>
              <a:rPr lang="en-US" altLang="zh-CN" sz="1400" b="0" i="0" baseline="0">
                <a:effectLst/>
              </a:rPr>
              <a:t>(</a:t>
            </a:r>
            <a:r>
              <a:rPr lang="zh-CN" altLang="en-US" sz="1400" b="0" i="0" baseline="0">
                <a:effectLst/>
              </a:rPr>
              <a:t>线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Summary!$E$76:$P$76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Summary!$E$77:$P$77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5.0908664727986582E-3</c:v>
                </c:pt>
                <c:pt idx="7">
                  <c:v>5.0404435590331951E-3</c:v>
                </c:pt>
                <c:pt idx="8">
                  <c:v>3.631672933412542E-3</c:v>
                </c:pt>
                <c:pt idx="9">
                  <c:v>4.7773000571025492E-3</c:v>
                </c:pt>
                <c:pt idx="10">
                  <c:v>5.683107761040699E-3</c:v>
                </c:pt>
                <c:pt idx="1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A7-4522-B468-AE713795B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59232"/>
        <c:axId val="142169216"/>
      </c:lineChart>
      <c:catAx>
        <c:axId val="1421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69216"/>
        <c:crosses val="autoZero"/>
        <c:auto val="1"/>
        <c:lblAlgn val="ctr"/>
        <c:lblOffset val="100"/>
        <c:noMultiLvlLbl val="0"/>
      </c:catAx>
      <c:valAx>
        <c:axId val="1421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issue</a:t>
            </a:r>
            <a:r>
              <a:rPr lang="zh-CN"/>
              <a:t>趋势</a:t>
            </a:r>
            <a:r>
              <a:rPr lang="en-US"/>
              <a:t>——By</a:t>
            </a:r>
            <a:r>
              <a:rPr lang="zh-CN"/>
              <a:t>月</a:t>
            </a:r>
            <a:r>
              <a:rPr lang="en-US"/>
              <a:t>(</a:t>
            </a:r>
            <a:r>
              <a:rPr lang="zh-CN"/>
              <a:t>线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Summary!$E$80:$BD$80</c:f>
              <c:strCache>
                <c:ptCount val="5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  <c:pt idx="22">
                  <c:v>WK23</c:v>
                </c:pt>
                <c:pt idx="23">
                  <c:v>WK24</c:v>
                </c:pt>
                <c:pt idx="24">
                  <c:v>WK25</c:v>
                </c:pt>
                <c:pt idx="25">
                  <c:v>WK26</c:v>
                </c:pt>
                <c:pt idx="26">
                  <c:v>WK27</c:v>
                </c:pt>
                <c:pt idx="27">
                  <c:v>WK28</c:v>
                </c:pt>
                <c:pt idx="28">
                  <c:v>WK29</c:v>
                </c:pt>
                <c:pt idx="29">
                  <c:v>WK30</c:v>
                </c:pt>
                <c:pt idx="30">
                  <c:v>WK31</c:v>
                </c:pt>
                <c:pt idx="31">
                  <c:v>WK32</c:v>
                </c:pt>
                <c:pt idx="32">
                  <c:v>WK33</c:v>
                </c:pt>
                <c:pt idx="33">
                  <c:v>WK34</c:v>
                </c:pt>
                <c:pt idx="34">
                  <c:v>WK35</c:v>
                </c:pt>
                <c:pt idx="35">
                  <c:v>WK36</c:v>
                </c:pt>
                <c:pt idx="36">
                  <c:v>WK37</c:v>
                </c:pt>
                <c:pt idx="37">
                  <c:v>WK38</c:v>
                </c:pt>
                <c:pt idx="38">
                  <c:v>WK39</c:v>
                </c:pt>
                <c:pt idx="39">
                  <c:v>WK40</c:v>
                </c:pt>
                <c:pt idx="40">
                  <c:v>WK41</c:v>
                </c:pt>
                <c:pt idx="41">
                  <c:v>WK42</c:v>
                </c:pt>
                <c:pt idx="42">
                  <c:v>WK43</c:v>
                </c:pt>
                <c:pt idx="43">
                  <c:v>WK44</c:v>
                </c:pt>
                <c:pt idx="44">
                  <c:v>WK45</c:v>
                </c:pt>
                <c:pt idx="45">
                  <c:v>WK46</c:v>
                </c:pt>
                <c:pt idx="46">
                  <c:v>WK47</c:v>
                </c:pt>
                <c:pt idx="47">
                  <c:v>WK48</c:v>
                </c:pt>
                <c:pt idx="48">
                  <c:v>WK49</c:v>
                </c:pt>
                <c:pt idx="49">
                  <c:v>WK50</c:v>
                </c:pt>
                <c:pt idx="50">
                  <c:v>WK51</c:v>
                </c:pt>
                <c:pt idx="51">
                  <c:v>WK52</c:v>
                </c:pt>
              </c:strCache>
            </c:strRef>
          </c:cat>
          <c:val>
            <c:numRef>
              <c:f>Summary!$E$81:$BD$81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4.1959466340767901E-3</c:v>
                </c:pt>
                <c:pt idx="28">
                  <c:v>4.8969072164948453E-3</c:v>
                </c:pt>
                <c:pt idx="29">
                  <c:v>5.4352272860098416E-3</c:v>
                </c:pt>
                <c:pt idx="30">
                  <c:v>6.5744923411878656E-3</c:v>
                </c:pt>
                <c:pt idx="31">
                  <c:v>4.8319052485391607E-3</c:v>
                </c:pt>
                <c:pt idx="32">
                  <c:v>4.1398828789498245E-3</c:v>
                </c:pt>
                <c:pt idx="33">
                  <c:v>4.3752962236140655E-3</c:v>
                </c:pt>
                <c:pt idx="34">
                  <c:v>5.6743372740373152E-3</c:v>
                </c:pt>
                <c:pt idx="35">
                  <c:v>3.4296767473868243E-3</c:v>
                </c:pt>
                <c:pt idx="36">
                  <c:v>3.3546963847631362E-3</c:v>
                </c:pt>
                <c:pt idx="37">
                  <c:v>3.6469992202967185E-3</c:v>
                </c:pt>
                <c:pt idx="38">
                  <c:v>4.1588288737891407E-3</c:v>
                </c:pt>
                <c:pt idx="39">
                  <c:v>3.3465909090909093E-3</c:v>
                </c:pt>
                <c:pt idx="40">
                  <c:v>4.72582986254543E-3</c:v>
                </c:pt>
                <c:pt idx="41">
                  <c:v>4.5413053400273845E-3</c:v>
                </c:pt>
                <c:pt idx="42">
                  <c:v>5.2170566842355938E-3</c:v>
                </c:pt>
                <c:pt idx="43">
                  <c:v>5.7731833198849019E-3</c:v>
                </c:pt>
                <c:pt idx="44">
                  <c:v>5.5115942623190865E-3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A49-4EF1-9613-A46CB3630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45728"/>
        <c:axId val="142347264"/>
      </c:lineChart>
      <c:catAx>
        <c:axId val="14234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347264"/>
        <c:crosses val="autoZero"/>
        <c:auto val="1"/>
        <c:lblAlgn val="ctr"/>
        <c:lblOffset val="100"/>
        <c:noMultiLvlLbl val="0"/>
      </c:catAx>
      <c:valAx>
        <c:axId val="1423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34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年</a:t>
            </a:r>
            <a:r>
              <a:rPr lang="en-US" altLang="zh-CN" sz="1400" b="0" i="0" baseline="0">
                <a:effectLst/>
              </a:rPr>
              <a:t>(</a:t>
            </a:r>
            <a:r>
              <a:rPr lang="zh-CN" altLang="en-US" sz="1400" b="0" i="0" baseline="0">
                <a:effectLst/>
              </a:rPr>
              <a:t>线</a:t>
            </a:r>
            <a:r>
              <a:rPr lang="en-US" altLang="zh-CN" sz="1400" b="0" i="0" baseline="0">
                <a:effectLst/>
              </a:rPr>
              <a:t>)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Summary!$AG$48:$AG$54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Anchor变形</c:v>
                </c:pt>
                <c:pt idx="4">
                  <c:v>Bucket缺损</c:v>
                </c:pt>
                <c:pt idx="5">
                  <c:v>Anchor少焊点</c:v>
                </c:pt>
                <c:pt idx="6">
                  <c:v> €-   </c:v>
                </c:pt>
              </c:strCache>
            </c:strRef>
          </c:cat>
          <c:val>
            <c:numRef>
              <c:f>Summary!$AJ$48:$AJ$54</c:f>
              <c:numCache>
                <c:formatCode>0.00%</c:formatCode>
                <c:ptCount val="7"/>
                <c:pt idx="0">
                  <c:v>4.609305166672413E-3</c:v>
                </c:pt>
                <c:pt idx="1">
                  <c:v>2.6175316211096604E-3</c:v>
                </c:pt>
                <c:pt idx="2">
                  <c:v>1.1282685696024635E-3</c:v>
                </c:pt>
                <c:pt idx="3">
                  <c:v>3.1339364145400241E-4</c:v>
                </c:pt>
                <c:pt idx="4">
                  <c:v>2.4237833353831713E-4</c:v>
                </c:pt>
                <c:pt idx="5">
                  <c:v>1.5103618024096832E-4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15-4925-9479-E1F5F7259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85760"/>
        <c:axId val="142491648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Summary!$AG$48:$AG$54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Anchor变形</c:v>
                </c:pt>
                <c:pt idx="4">
                  <c:v>Bucket缺损</c:v>
                </c:pt>
                <c:pt idx="5">
                  <c:v>Anchor少焊点</c:v>
                </c:pt>
                <c:pt idx="6">
                  <c:v> €-   </c:v>
                </c:pt>
              </c:strCache>
            </c:strRef>
          </c:cat>
          <c:val>
            <c:numRef>
              <c:f>Summary!$AL$48:$AL$54</c:f>
              <c:numCache>
                <c:formatCode>0.00%</c:formatCode>
                <c:ptCount val="7"/>
                <c:pt idx="0">
                  <c:v>0.50864590136006138</c:v>
                </c:pt>
                <c:pt idx="1">
                  <c:v>0.79749566995087884</c:v>
                </c:pt>
                <c:pt idx="2">
                  <c:v>0.92200232828870787</c:v>
                </c:pt>
                <c:pt idx="3">
                  <c:v>0.95658593372895317</c:v>
                </c:pt>
                <c:pt idx="4">
                  <c:v>0.98333286010392118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915-4925-9479-E1F5F7259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94720"/>
        <c:axId val="142493184"/>
      </c:lineChart>
      <c:catAx>
        <c:axId val="14248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91648"/>
        <c:crosses val="autoZero"/>
        <c:auto val="1"/>
        <c:lblAlgn val="ctr"/>
        <c:lblOffset val="100"/>
        <c:noMultiLvlLbl val="0"/>
      </c:catAx>
      <c:valAx>
        <c:axId val="1424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85760"/>
        <c:crosses val="autoZero"/>
        <c:crossBetween val="between"/>
      </c:valAx>
      <c:valAx>
        <c:axId val="14249318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94720"/>
        <c:crosses val="max"/>
        <c:crossBetween val="between"/>
      </c:valAx>
      <c:catAx>
        <c:axId val="14249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493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月</a:t>
            </a:r>
            <a:r>
              <a:rPr lang="zh-CN" altLang="en-US" sz="1400" b="0" i="0" baseline="0">
                <a:effectLst/>
              </a:rPr>
              <a:t>（线）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Summary!$AO$48:$AO$54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Anchor少焊点</c:v>
                </c:pt>
                <c:pt idx="5">
                  <c:v>Anchor变形</c:v>
                </c:pt>
                <c:pt idx="6">
                  <c:v> €-   </c:v>
                </c:pt>
              </c:strCache>
            </c:strRef>
          </c:cat>
          <c:val>
            <c:numRef>
              <c:f>Summary!$AR$48:$AR$54</c:f>
              <c:numCache>
                <c:formatCode>0.00%</c:formatCode>
                <c:ptCount val="7"/>
                <c:pt idx="0">
                  <c:v>5.683107761040699E-3</c:v>
                </c:pt>
                <c:pt idx="1">
                  <c:v>2.7773464097571466E-3</c:v>
                </c:pt>
                <c:pt idx="2">
                  <c:v>1.1408025037927204E-3</c:v>
                </c:pt>
                <c:pt idx="3">
                  <c:v>1.6723806338322602E-4</c:v>
                </c:pt>
                <c:pt idx="4">
                  <c:v>1.7918363933917074E-5</c:v>
                </c:pt>
                <c:pt idx="5">
                  <c:v>5.972787977972358E-6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E7-41B2-A5CE-3A1D8C0A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5296"/>
        <c:axId val="142537088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Summary!$AO$48:$AO$54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Anchor少焊点</c:v>
                </c:pt>
                <c:pt idx="5">
                  <c:v>Anchor变形</c:v>
                </c:pt>
                <c:pt idx="6">
                  <c:v> €-   </c:v>
                </c:pt>
              </c:strCache>
            </c:strRef>
          </c:cat>
          <c:val>
            <c:numRef>
              <c:f>Summary!$AT$48:$AT$54</c:f>
              <c:numCache>
                <c:formatCode>0.00%</c:formatCode>
                <c:ptCount val="7"/>
                <c:pt idx="0">
                  <c:v>0.58035986581274779</c:v>
                </c:pt>
                <c:pt idx="1">
                  <c:v>0.86398292162244594</c:v>
                </c:pt>
                <c:pt idx="2">
                  <c:v>0.98048185422384881</c:v>
                </c:pt>
                <c:pt idx="3">
                  <c:v>0.99756023177798114</c:v>
                </c:pt>
                <c:pt idx="4">
                  <c:v>0.99939005794449531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E7-41B2-A5CE-3A1D8C0A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0160"/>
        <c:axId val="142538624"/>
      </c:lineChart>
      <c:catAx>
        <c:axId val="14253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37088"/>
        <c:crosses val="autoZero"/>
        <c:auto val="1"/>
        <c:lblAlgn val="ctr"/>
        <c:lblOffset val="100"/>
        <c:noMultiLvlLbl val="0"/>
      </c:catAx>
      <c:valAx>
        <c:axId val="1425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35296"/>
        <c:crosses val="autoZero"/>
        <c:crossBetween val="between"/>
      </c:valAx>
      <c:valAx>
        <c:axId val="14253862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40160"/>
        <c:crosses val="max"/>
        <c:crossBetween val="between"/>
      </c:valAx>
      <c:catAx>
        <c:axId val="14254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538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周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Summary!$AW$48:$AW$54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Summary!$AZ$48:$AZ$54</c:f>
              <c:numCache>
                <c:formatCode>0.00%</c:formatCode>
                <c:ptCount val="7"/>
                <c:pt idx="0">
                  <c:v>5.5115942623190865E-3</c:v>
                </c:pt>
                <c:pt idx="1">
                  <c:v>2.5420105311864862E-3</c:v>
                </c:pt>
                <c:pt idx="2">
                  <c:v>9.2543240536282221E-4</c:v>
                </c:pt>
                <c:pt idx="3">
                  <c:v>1.0542900820589114E-4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54-4140-B3C8-4D9B41B4A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27552"/>
        <c:axId val="143937536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Summary!$AW$48:$AW$54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Summary!$BB$48:$BB$54</c:f>
              <c:numCache>
                <c:formatCode>0.00%</c:formatCode>
                <c:ptCount val="7"/>
                <c:pt idx="0">
                  <c:v>0.60670535138620241</c:v>
                </c:pt>
                <c:pt idx="1">
                  <c:v>0.88652482269503541</c:v>
                </c:pt>
                <c:pt idx="2">
                  <c:v>0.98839458413926495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154-4140-B3C8-4D9B41B4A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40608"/>
        <c:axId val="143939072"/>
      </c:lineChart>
      <c:catAx>
        <c:axId val="14392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37536"/>
        <c:crosses val="autoZero"/>
        <c:auto val="1"/>
        <c:lblAlgn val="ctr"/>
        <c:lblOffset val="100"/>
        <c:noMultiLvlLbl val="0"/>
      </c:catAx>
      <c:valAx>
        <c:axId val="1439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27552"/>
        <c:crosses val="autoZero"/>
        <c:crossBetween val="between"/>
      </c:valAx>
      <c:valAx>
        <c:axId val="14393907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40608"/>
        <c:crosses val="max"/>
        <c:crossBetween val="between"/>
      </c:valAx>
      <c:catAx>
        <c:axId val="143940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939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Offline</a:t>
            </a:r>
            <a:r>
              <a:rPr lang="zh-CN" altLang="zh-CN" sz="1400" b="0" i="0" baseline="0">
                <a:effectLst/>
              </a:rPr>
              <a:t>制程不良</a:t>
            </a:r>
            <a:r>
              <a:rPr lang="en-US" altLang="zh-CN" sz="1400" b="0" i="0" baseline="0">
                <a:effectLst/>
              </a:rPr>
              <a:t>Top issue——By</a:t>
            </a:r>
            <a:r>
              <a:rPr lang="zh-CN" altLang="zh-CN" sz="1400" b="0" i="0" baseline="0">
                <a:effectLst/>
              </a:rPr>
              <a:t>天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379325531647167E-2"/>
          <c:y val="0.1995065312046444"/>
          <c:w val="0.8330231533912168"/>
          <c:h val="0.504550878890501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Summary!$BH$46:$BH$47</c:f>
              <c:strCache>
                <c:ptCount val="1"/>
                <c:pt idx="0">
                  <c:v>11/7 Top issue不良率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Summary!$BE$48:$BE$54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Summary!$BH$48:$BH$54</c:f>
              <c:numCache>
                <c:formatCode>0.00%</c:formatCode>
                <c:ptCount val="7"/>
                <c:pt idx="0">
                  <c:v>5.8713050540599989E-3</c:v>
                </c:pt>
                <c:pt idx="1">
                  <c:v>2.9102722458164837E-3</c:v>
                </c:pt>
                <c:pt idx="2">
                  <c:v>5.9220656164870309E-4</c:v>
                </c:pt>
                <c:pt idx="3">
                  <c:v>1.3536149980541783E-4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D68-4A20-BAFB-3BDFC81C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77088"/>
        <c:axId val="143975936"/>
      </c:barChart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Summary!$BE$48:$BE$54</c:f>
              <c:strCache>
                <c:ptCount val="7"/>
                <c:pt idx="0">
                  <c:v>Anchor偏移</c:v>
                </c:pt>
                <c:pt idx="1">
                  <c:v>Anchor虚焊</c:v>
                </c:pt>
                <c:pt idx="2">
                  <c:v>二维码无法识别</c:v>
                </c:pt>
                <c:pt idx="3">
                  <c:v>Bucket缺损</c:v>
                </c:pt>
                <c:pt idx="4">
                  <c:v>Anchor变形</c:v>
                </c:pt>
                <c:pt idx="5">
                  <c:v>Anchor变形</c:v>
                </c:pt>
                <c:pt idx="6">
                  <c:v>Anchor变形</c:v>
                </c:pt>
              </c:strCache>
            </c:strRef>
          </c:cat>
          <c:val>
            <c:numRef>
              <c:f>Summary!$BJ$48:$BJ$54</c:f>
              <c:numCache>
                <c:formatCode>0.00%</c:formatCode>
                <c:ptCount val="7"/>
                <c:pt idx="0">
                  <c:v>0.61743772241992878</c:v>
                </c:pt>
                <c:pt idx="1">
                  <c:v>0.92348754448398573</c:v>
                </c:pt>
                <c:pt idx="2">
                  <c:v>0.98576512455516008</c:v>
                </c:pt>
                <c:pt idx="3">
                  <c:v>0.99999999999999989</c:v>
                </c:pt>
                <c:pt idx="4">
                  <c:v>0.99999999999999989</c:v>
                </c:pt>
                <c:pt idx="5">
                  <c:v>0.99999999999999989</c:v>
                </c:pt>
                <c:pt idx="6">
                  <c:v>0.99999999999999989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D68-4A20-BAFB-3BDFC81C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09408"/>
        <c:axId val="142607872"/>
      </c:lineChart>
      <c:catAx>
        <c:axId val="1439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75936"/>
        <c:crosses val="autoZero"/>
        <c:auto val="1"/>
        <c:lblAlgn val="ctr"/>
        <c:lblOffset val="100"/>
        <c:noMultiLvlLbl val="0"/>
      </c:catAx>
      <c:valAx>
        <c:axId val="14397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77088"/>
        <c:crosses val="autoZero"/>
        <c:crossBetween val="between"/>
      </c:valAx>
      <c:valAx>
        <c:axId val="142607872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09408"/>
        <c:crosses val="max"/>
        <c:crossBetween val="between"/>
      </c:valAx>
      <c:catAx>
        <c:axId val="14260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607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829558323895839E-2"/>
          <c:y val="1.245202386711824E-2"/>
          <c:w val="0.26380916997247494"/>
          <c:h val="8.6402999516207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rgbClr val="00B0F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Summary!$P$33" fmlaRange="Summary!$B$27:$B$38" noThreeD="1" sel="11" val="4"/>
</file>

<file path=xl/ctrlProps/ctrlProp2.xml><?xml version="1.0" encoding="utf-8"?>
<formControlPr xmlns="http://schemas.microsoft.com/office/spreadsheetml/2009/9/main" objectType="Drop" dropStyle="combo" dx="22" fmlaLink="Summary!$R$33" fmlaRange="Summary!$A$6:$A$57" noThreeD="1" sel="45" val="43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23.emf"/><Relationship Id="rId18" Type="http://schemas.openxmlformats.org/officeDocument/2006/relationships/image" Target="../media/image28.emf"/><Relationship Id="rId26" Type="http://schemas.openxmlformats.org/officeDocument/2006/relationships/image" Target="../media/image36.emf"/><Relationship Id="rId39" Type="http://schemas.openxmlformats.org/officeDocument/2006/relationships/image" Target="../media/image4.emf"/><Relationship Id="rId3" Type="http://schemas.openxmlformats.org/officeDocument/2006/relationships/image" Target="../media/image18.emf"/><Relationship Id="rId21" Type="http://schemas.openxmlformats.org/officeDocument/2006/relationships/image" Target="../media/image31.emf"/><Relationship Id="rId34" Type="http://schemas.openxmlformats.org/officeDocument/2006/relationships/image" Target="../media/image9.emf"/><Relationship Id="rId42" Type="http://schemas.openxmlformats.org/officeDocument/2006/relationships/image" Target="../media/image1.emf"/><Relationship Id="rId7" Type="http://schemas.openxmlformats.org/officeDocument/2006/relationships/image" Target="../media/image14.emf"/><Relationship Id="rId12" Type="http://schemas.openxmlformats.org/officeDocument/2006/relationships/image" Target="../media/image11.emf"/><Relationship Id="rId17" Type="http://schemas.openxmlformats.org/officeDocument/2006/relationships/image" Target="../media/image27.emf"/><Relationship Id="rId25" Type="http://schemas.openxmlformats.org/officeDocument/2006/relationships/image" Target="../media/image35.emf"/><Relationship Id="rId33" Type="http://schemas.openxmlformats.org/officeDocument/2006/relationships/image" Target="../media/image10.emf"/><Relationship Id="rId38" Type="http://schemas.openxmlformats.org/officeDocument/2006/relationships/image" Target="../media/image5.emf"/><Relationship Id="rId2" Type="http://schemas.openxmlformats.org/officeDocument/2006/relationships/image" Target="../media/image19.emf"/><Relationship Id="rId16" Type="http://schemas.openxmlformats.org/officeDocument/2006/relationships/image" Target="../media/image26.emf"/><Relationship Id="rId20" Type="http://schemas.openxmlformats.org/officeDocument/2006/relationships/image" Target="../media/image30.emf"/><Relationship Id="rId29" Type="http://schemas.openxmlformats.org/officeDocument/2006/relationships/image" Target="../media/image39.emf"/><Relationship Id="rId41" Type="http://schemas.openxmlformats.org/officeDocument/2006/relationships/image" Target="../media/image2.emf"/><Relationship Id="rId1" Type="http://schemas.openxmlformats.org/officeDocument/2006/relationships/image" Target="../media/image20.emf"/><Relationship Id="rId6" Type="http://schemas.openxmlformats.org/officeDocument/2006/relationships/image" Target="../media/image15.emf"/><Relationship Id="rId11" Type="http://schemas.openxmlformats.org/officeDocument/2006/relationships/image" Target="../media/image12.emf"/><Relationship Id="rId24" Type="http://schemas.openxmlformats.org/officeDocument/2006/relationships/image" Target="../media/image34.emf"/><Relationship Id="rId32" Type="http://schemas.openxmlformats.org/officeDocument/2006/relationships/image" Target="../media/image42.emf"/><Relationship Id="rId37" Type="http://schemas.openxmlformats.org/officeDocument/2006/relationships/image" Target="../media/image6.emf"/><Relationship Id="rId40" Type="http://schemas.openxmlformats.org/officeDocument/2006/relationships/image" Target="../media/image3.emf"/><Relationship Id="rId5" Type="http://schemas.openxmlformats.org/officeDocument/2006/relationships/image" Target="../media/image16.emf"/><Relationship Id="rId15" Type="http://schemas.openxmlformats.org/officeDocument/2006/relationships/image" Target="../media/image25.emf"/><Relationship Id="rId23" Type="http://schemas.openxmlformats.org/officeDocument/2006/relationships/image" Target="../media/image33.emf"/><Relationship Id="rId28" Type="http://schemas.openxmlformats.org/officeDocument/2006/relationships/image" Target="../media/image38.emf"/><Relationship Id="rId36" Type="http://schemas.openxmlformats.org/officeDocument/2006/relationships/image" Target="../media/image7.emf"/><Relationship Id="rId10" Type="http://schemas.openxmlformats.org/officeDocument/2006/relationships/image" Target="../media/image22.emf"/><Relationship Id="rId19" Type="http://schemas.openxmlformats.org/officeDocument/2006/relationships/image" Target="../media/image29.emf"/><Relationship Id="rId31" Type="http://schemas.openxmlformats.org/officeDocument/2006/relationships/image" Target="../media/image41.emf"/><Relationship Id="rId4" Type="http://schemas.openxmlformats.org/officeDocument/2006/relationships/image" Target="../media/image17.emf"/><Relationship Id="rId9" Type="http://schemas.openxmlformats.org/officeDocument/2006/relationships/image" Target="../media/image21.emf"/><Relationship Id="rId14" Type="http://schemas.openxmlformats.org/officeDocument/2006/relationships/image" Target="../media/image24.emf"/><Relationship Id="rId22" Type="http://schemas.openxmlformats.org/officeDocument/2006/relationships/image" Target="../media/image32.emf"/><Relationship Id="rId27" Type="http://schemas.openxmlformats.org/officeDocument/2006/relationships/image" Target="../media/image37.emf"/><Relationship Id="rId30" Type="http://schemas.openxmlformats.org/officeDocument/2006/relationships/image" Target="../media/image40.emf"/><Relationship Id="rId35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66674</xdr:rowOff>
    </xdr:from>
    <xdr:to>
      <xdr:col>9</xdr:col>
      <xdr:colOff>800100</xdr:colOff>
      <xdr:row>14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19050</xdr:colOff>
      <xdr:row>2</xdr:row>
      <xdr:rowOff>57151</xdr:rowOff>
    </xdr:from>
    <xdr:to>
      <xdr:col>20</xdr:col>
      <xdr:colOff>0</xdr:colOff>
      <xdr:row>14</xdr:row>
      <xdr:rowOff>76201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15</xdr:row>
      <xdr:rowOff>9525</xdr:rowOff>
    </xdr:from>
    <xdr:to>
      <xdr:col>9</xdr:col>
      <xdr:colOff>800100</xdr:colOff>
      <xdr:row>26</xdr:row>
      <xdr:rowOff>123825</xdr:rowOff>
    </xdr:to>
    <xdr:grpSp>
      <xdr:nvGrpSpPr>
        <xdr:cNvPr id="9" name="组合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00025" y="2657475"/>
          <a:ext cx="6286500" cy="2000250"/>
          <a:chOff x="200025" y="2781300"/>
          <a:chExt cx="6286500" cy="2105025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GraphicFramePr>
            <a:graphicFrameLocks/>
          </xdr:cNvGraphicFramePr>
        </xdr:nvGraphicFramePr>
        <xdr:xfrm>
          <a:off x="200025" y="2781300"/>
          <a:ext cx="6286500" cy="2105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3" name="ComboBox1" hidden="1">
                <a:extLst>
                  <a:ext uri="{63B3BB69-23CF-44E3-9099-C40C66FF867C}">
                    <a14:compatExt spid="_x0000_s8193"/>
                  </a:ext>
                </a:extLst>
              </xdr:cNvPr>
              <xdr:cNvSpPr/>
            </xdr:nvSpPr>
            <xdr:spPr>
              <a:xfrm>
                <a:off x="5619750" y="2800351"/>
                <a:ext cx="866775" cy="238124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14285</xdr:colOff>
      <xdr:row>15</xdr:row>
      <xdr:rowOff>4763</xdr:rowOff>
    </xdr:from>
    <xdr:to>
      <xdr:col>19</xdr:col>
      <xdr:colOff>781050</xdr:colOff>
      <xdr:row>26</xdr:row>
      <xdr:rowOff>104775</xdr:rowOff>
    </xdr:to>
    <xdr:grpSp>
      <xdr:nvGrpSpPr>
        <xdr:cNvPr id="11" name="组合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6748460" y="2652713"/>
          <a:ext cx="6253165" cy="1985962"/>
          <a:chOff x="6748460" y="2776538"/>
          <a:chExt cx="6285600" cy="2090737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GraphicFramePr>
            <a:graphicFrameLocks/>
          </xdr:cNvGraphicFramePr>
        </xdr:nvGraphicFramePr>
        <xdr:xfrm>
          <a:off x="6748460" y="2776538"/>
          <a:ext cx="6285600" cy="20907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ComboBox2" hidden="1">
                <a:extLst>
                  <a:ext uri="{63B3BB69-23CF-44E3-9099-C40C66FF867C}">
                    <a14:compatExt spid="_x0000_s8194"/>
                  </a:ext>
                </a:extLst>
              </xdr:cNvPr>
              <xdr:cNvSpPr/>
            </xdr:nvSpPr>
            <xdr:spPr>
              <a:xfrm>
                <a:off x="12154344" y="2790825"/>
                <a:ext cx="876300" cy="22860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0</xdr:col>
      <xdr:colOff>200024</xdr:colOff>
      <xdr:row>30</xdr:row>
      <xdr:rowOff>0</xdr:rowOff>
    </xdr:from>
    <xdr:to>
      <xdr:col>10</xdr:col>
      <xdr:colOff>0</xdr:colOff>
      <xdr:row>42</xdr:row>
      <xdr:rowOff>138113</xdr:rowOff>
    </xdr:to>
    <xdr:grpSp>
      <xdr:nvGrpSpPr>
        <xdr:cNvPr id="13" name="组合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200024" y="5153025"/>
          <a:ext cx="6296026" cy="2195513"/>
          <a:chOff x="200024" y="5391150"/>
          <a:chExt cx="6296026" cy="2309813"/>
        </a:xfrm>
      </xdr:grpSpPr>
      <xdr:graphicFrame macro="">
        <xdr:nvGraphicFramePr>
          <xdr:cNvPr id="10" name="图表 9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GraphicFramePr>
            <a:graphicFrameLocks/>
          </xdr:cNvGraphicFramePr>
        </xdr:nvGraphicFramePr>
        <xdr:xfrm>
          <a:off x="200024" y="5391150"/>
          <a:ext cx="6296026" cy="23098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6" name="ComboBox3" hidden="1">
                <a:extLst>
                  <a:ext uri="{63B3BB69-23CF-44E3-9099-C40C66FF867C}">
                    <a14:compatExt spid="_x0000_s8196"/>
                  </a:ext>
                </a:extLst>
              </xdr:cNvPr>
              <xdr:cNvSpPr/>
            </xdr:nvSpPr>
            <xdr:spPr>
              <a:xfrm>
                <a:off x="5638800" y="5410200"/>
                <a:ext cx="857250" cy="266699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9525</xdr:colOff>
      <xdr:row>30</xdr:row>
      <xdr:rowOff>0</xdr:rowOff>
    </xdr:from>
    <xdr:to>
      <xdr:col>19</xdr:col>
      <xdr:colOff>781050</xdr:colOff>
      <xdr:row>42</xdr:row>
      <xdr:rowOff>133351</xdr:rowOff>
    </xdr:to>
    <xdr:grpSp>
      <xdr:nvGrpSpPr>
        <xdr:cNvPr id="12" name="组合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743700" y="5153025"/>
          <a:ext cx="6257925" cy="2190751"/>
          <a:chOff x="6657975" y="5391150"/>
          <a:chExt cx="6238875" cy="2305051"/>
        </a:xfrm>
      </xdr:grpSpPr>
      <xdr:graphicFrame macro="">
        <xdr:nvGraphicFramePr>
          <xdr:cNvPr id="15" name="图表 14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GraphicFramePr>
            <a:graphicFrameLocks/>
          </xdr:cNvGraphicFramePr>
        </xdr:nvGraphicFramePr>
        <xdr:xfrm>
          <a:off x="6657975" y="5391150"/>
          <a:ext cx="6238800" cy="2305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9" name="ComboBox4" hidden="1">
                <a:extLst>
                  <a:ext uri="{63B3BB69-23CF-44E3-9099-C40C66FF867C}">
                    <a14:compatExt spid="_x0000_s8199"/>
                  </a:ext>
                </a:extLst>
              </xdr:cNvPr>
              <xdr:cNvSpPr/>
            </xdr:nvSpPr>
            <xdr:spPr>
              <a:xfrm>
                <a:off x="11553825" y="5400675"/>
                <a:ext cx="752475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0" name="ComboBox5" hidden="1">
                <a:extLst>
                  <a:ext uri="{63B3BB69-23CF-44E3-9099-C40C66FF867C}">
                    <a14:compatExt spid="_x0000_s8200"/>
                  </a:ext>
                </a:extLst>
              </xdr:cNvPr>
              <xdr:cNvSpPr/>
            </xdr:nvSpPr>
            <xdr:spPr>
              <a:xfrm>
                <a:off x="12287250" y="5400675"/>
                <a:ext cx="609600" cy="24765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0</xdr:col>
      <xdr:colOff>200024</xdr:colOff>
      <xdr:row>42</xdr:row>
      <xdr:rowOff>171449</xdr:rowOff>
    </xdr:from>
    <xdr:to>
      <xdr:col>10</xdr:col>
      <xdr:colOff>0</xdr:colOff>
      <xdr:row>55</xdr:row>
      <xdr:rowOff>101485</xdr:rowOff>
    </xdr:to>
    <xdr:grpSp>
      <xdr:nvGrpSpPr>
        <xdr:cNvPr id="14" name="组合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00024" y="7381874"/>
          <a:ext cx="6296026" cy="2168411"/>
          <a:chOff x="200024" y="7743824"/>
          <a:chExt cx="6296026" cy="2300400"/>
        </a:xfrm>
      </xdr:grpSpPr>
      <xdr:graphicFrame macro="">
        <xdr:nvGraphicFramePr>
          <xdr:cNvPr id="18" name="图表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GraphicFramePr>
            <a:graphicFrameLocks/>
          </xdr:cNvGraphicFramePr>
        </xdr:nvGraphicFramePr>
        <xdr:xfrm>
          <a:off x="200024" y="7743824"/>
          <a:ext cx="6296026" cy="23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1" name="ComboBox6" hidden="1">
                <a:extLst>
                  <a:ext uri="{63B3BB69-23CF-44E3-9099-C40C66FF867C}">
                    <a14:compatExt spid="_x0000_s8201"/>
                  </a:ext>
                </a:extLst>
              </xdr:cNvPr>
              <xdr:cNvSpPr/>
            </xdr:nvSpPr>
            <xdr:spPr>
              <a:xfrm>
                <a:off x="5019675" y="7762875"/>
                <a:ext cx="752475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2" name="ComboBox7" hidden="1">
                <a:extLst>
                  <a:ext uri="{63B3BB69-23CF-44E3-9099-C40C66FF867C}">
                    <a14:compatExt spid="_x0000_s8202"/>
                  </a:ext>
                </a:extLst>
              </xdr:cNvPr>
              <xdr:cNvSpPr/>
            </xdr:nvSpPr>
            <xdr:spPr>
              <a:xfrm>
                <a:off x="5753100" y="7762875"/>
                <a:ext cx="733425" cy="24765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9526</xdr:colOff>
      <xdr:row>43</xdr:row>
      <xdr:rowOff>0</xdr:rowOff>
    </xdr:from>
    <xdr:to>
      <xdr:col>19</xdr:col>
      <xdr:colOff>781050</xdr:colOff>
      <xdr:row>55</xdr:row>
      <xdr:rowOff>101486</xdr:rowOff>
    </xdr:to>
    <xdr:grpSp>
      <xdr:nvGrpSpPr>
        <xdr:cNvPr id="16" name="组合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743701" y="7381875"/>
          <a:ext cx="6257924" cy="2168411"/>
          <a:chOff x="6667501" y="7753350"/>
          <a:chExt cx="6248400" cy="2300400"/>
        </a:xfrm>
      </xdr:grpSpPr>
      <xdr:graphicFrame macro="">
        <xdr:nvGraphicFramePr>
          <xdr:cNvPr id="21" name="图表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GraphicFramePr>
            <a:graphicFrameLocks/>
          </xdr:cNvGraphicFramePr>
        </xdr:nvGraphicFramePr>
        <xdr:xfrm>
          <a:off x="6667501" y="7753350"/>
          <a:ext cx="6248400" cy="23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3" name="ComboBox8" hidden="1">
                <a:extLst>
                  <a:ext uri="{63B3BB69-23CF-44E3-9099-C40C66FF867C}">
                    <a14:compatExt spid="_x0000_s8203"/>
                  </a:ext>
                </a:extLst>
              </xdr:cNvPr>
              <xdr:cNvSpPr/>
            </xdr:nvSpPr>
            <xdr:spPr>
              <a:xfrm>
                <a:off x="12144375" y="7762874"/>
                <a:ext cx="752475" cy="24765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2</xdr:colOff>
      <xdr:row>73</xdr:row>
      <xdr:rowOff>87886</xdr:rowOff>
    </xdr:from>
    <xdr:to>
      <xdr:col>10</xdr:col>
      <xdr:colOff>0</xdr:colOff>
      <xdr:row>87</xdr:row>
      <xdr:rowOff>9647</xdr:rowOff>
    </xdr:to>
    <xdr:grpSp>
      <xdr:nvGrpSpPr>
        <xdr:cNvPr id="19" name="组合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200027" y="12841861"/>
          <a:ext cx="6296023" cy="2436361"/>
          <a:chOff x="6667501" y="10715625"/>
          <a:chExt cx="6248400" cy="2547938"/>
        </a:xfrm>
      </xdr:grpSpPr>
      <xdr:graphicFrame macro="">
        <xdr:nvGraphicFramePr>
          <xdr:cNvPr id="20" name="图表 19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GraphicFramePr>
            <a:graphicFrameLocks/>
          </xdr:cNvGraphicFramePr>
        </xdr:nvGraphicFramePr>
        <xdr:xfrm>
          <a:off x="6667501" y="10715625"/>
          <a:ext cx="6248400" cy="25479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4" name="ComboBox9" hidden="1">
                <a:extLst>
                  <a:ext uri="{63B3BB69-23CF-44E3-9099-C40C66FF867C}">
                    <a14:compatExt spid="_x0000_s8204"/>
                  </a:ext>
                </a:extLst>
              </xdr:cNvPr>
              <xdr:cNvSpPr/>
            </xdr:nvSpPr>
            <xdr:spPr>
              <a:xfrm>
                <a:off x="11620500" y="10734675"/>
                <a:ext cx="819150" cy="21907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7" name="Drop Down 15" hidden="1">
                <a:extLst>
                  <a:ext uri="{63B3BB69-23CF-44E3-9099-C40C66FF867C}">
                    <a14:compatExt spid="_x0000_s8207"/>
                  </a:ext>
                </a:extLst>
              </xdr:cNvPr>
              <xdr:cNvSpPr/>
            </xdr:nvSpPr>
            <xdr:spPr>
              <a:xfrm>
                <a:off x="12439650" y="10734675"/>
                <a:ext cx="457200" cy="19050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13607</xdr:colOff>
      <xdr:row>87</xdr:row>
      <xdr:rowOff>101494</xdr:rowOff>
    </xdr:from>
    <xdr:to>
      <xdr:col>9</xdr:col>
      <xdr:colOff>800100</xdr:colOff>
      <xdr:row>101</xdr:row>
      <xdr:rowOff>151840</xdr:rowOff>
    </xdr:to>
    <xdr:grpSp>
      <xdr:nvGrpSpPr>
        <xdr:cNvPr id="8" name="组合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13632" y="15370069"/>
          <a:ext cx="6272893" cy="2383971"/>
          <a:chOff x="161925" y="13325475"/>
          <a:chExt cx="6324600" cy="2543175"/>
        </a:xfrm>
      </xdr:grpSpPr>
      <xdr:graphicFrame macro="">
        <xdr:nvGraphicFramePr>
          <xdr:cNvPr id="25" name="图表 24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GraphicFramePr>
            <a:graphicFrameLocks/>
          </xdr:cNvGraphicFramePr>
        </xdr:nvGraphicFramePr>
        <xdr:xfrm>
          <a:off x="161925" y="13325475"/>
          <a:ext cx="6324600" cy="2543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09" name="ComboBox11" hidden="1">
                <a:extLst>
                  <a:ext uri="{63B3BB69-23CF-44E3-9099-C40C66FF867C}">
                    <a14:compatExt spid="_x0000_s8209"/>
                  </a:ext>
                </a:extLst>
              </xdr:cNvPr>
              <xdr:cNvSpPr/>
            </xdr:nvSpPr>
            <xdr:spPr>
              <a:xfrm>
                <a:off x="5124450" y="13344525"/>
                <a:ext cx="742950" cy="25717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1" name="Drop Down 19" hidden="1">
                <a:extLst>
                  <a:ext uri="{63B3BB69-23CF-44E3-9099-C40C66FF867C}">
                    <a14:compatExt spid="_x0000_s8211"/>
                  </a:ext>
                </a:extLst>
              </xdr:cNvPr>
              <xdr:cNvSpPr/>
            </xdr:nvSpPr>
            <xdr:spPr>
              <a:xfrm>
                <a:off x="5857875" y="13344525"/>
                <a:ext cx="609600" cy="23812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0</xdr:col>
      <xdr:colOff>200024</xdr:colOff>
      <xdr:row>59</xdr:row>
      <xdr:rowOff>15768</xdr:rowOff>
    </xdr:from>
    <xdr:to>
      <xdr:col>10</xdr:col>
      <xdr:colOff>0</xdr:colOff>
      <xdr:row>72</xdr:row>
      <xdr:rowOff>152881</xdr:rowOff>
    </xdr:to>
    <xdr:grpSp>
      <xdr:nvGrpSpPr>
        <xdr:cNvPr id="17" name="组合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00024" y="10302768"/>
          <a:ext cx="6296026" cy="2432638"/>
          <a:chOff x="200024" y="10725150"/>
          <a:chExt cx="6334126" cy="2543175"/>
        </a:xfrm>
      </xdr:grpSpPr>
      <xdr:graphicFrame macro="">
        <xdr:nvGraphicFramePr>
          <xdr:cNvPr id="27" name="图表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aphicFramePr>
            <a:graphicFrameLocks/>
          </xdr:cNvGraphicFramePr>
        </xdr:nvGraphicFramePr>
        <xdr:xfrm>
          <a:off x="200024" y="10725150"/>
          <a:ext cx="6334126" cy="2543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2" name="ComboBox10" hidden="1">
                <a:extLst>
                  <a:ext uri="{63B3BB69-23CF-44E3-9099-C40C66FF867C}">
                    <a14:compatExt spid="_x0000_s8212"/>
                  </a:ext>
                </a:extLst>
              </xdr:cNvPr>
              <xdr:cNvSpPr/>
            </xdr:nvSpPr>
            <xdr:spPr>
              <a:xfrm>
                <a:off x="5572125" y="10734675"/>
                <a:ext cx="962025" cy="22860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1</xdr:colOff>
      <xdr:row>102</xdr:row>
      <xdr:rowOff>127350</xdr:rowOff>
    </xdr:from>
    <xdr:to>
      <xdr:col>9</xdr:col>
      <xdr:colOff>800100</xdr:colOff>
      <xdr:row>115</xdr:row>
      <xdr:rowOff>168173</xdr:rowOff>
    </xdr:to>
    <xdr:grpSp>
      <xdr:nvGrpSpPr>
        <xdr:cNvPr id="22" name="组合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200026" y="17901000"/>
          <a:ext cx="6286499" cy="2374448"/>
          <a:chOff x="6638925" y="13363792"/>
          <a:chExt cx="6257925" cy="2504789"/>
        </a:xfrm>
      </xdr:grpSpPr>
      <xdr:graphicFrame macro="">
        <xdr:nvGraphicFramePr>
          <xdr:cNvPr id="29" name="图表 28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GraphicFramePr>
            <a:graphicFrameLocks/>
          </xdr:cNvGraphicFramePr>
        </xdr:nvGraphicFramePr>
        <xdr:xfrm>
          <a:off x="6638925" y="13363792"/>
          <a:ext cx="6257925" cy="25047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3" name="ComboBox12" hidden="1">
                <a:extLst>
                  <a:ext uri="{63B3BB69-23CF-44E3-9099-C40C66FF867C}">
                    <a14:compatExt spid="_x0000_s8213"/>
                  </a:ext>
                </a:extLst>
              </xdr:cNvPr>
              <xdr:cNvSpPr/>
            </xdr:nvSpPr>
            <xdr:spPr>
              <a:xfrm>
                <a:off x="12153900" y="13382985"/>
                <a:ext cx="742950" cy="25717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4082</xdr:colOff>
      <xdr:row>117</xdr:row>
      <xdr:rowOff>6243</xdr:rowOff>
    </xdr:from>
    <xdr:to>
      <xdr:col>9</xdr:col>
      <xdr:colOff>800100</xdr:colOff>
      <xdr:row>130</xdr:row>
      <xdr:rowOff>14194</xdr:rowOff>
    </xdr:to>
    <xdr:grpSp>
      <xdr:nvGrpSpPr>
        <xdr:cNvPr id="23" name="组合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04107" y="20456418"/>
          <a:ext cx="6282418" cy="2446351"/>
          <a:chOff x="180975" y="16211550"/>
          <a:chExt cx="6325200" cy="2541600"/>
        </a:xfrm>
      </xdr:grpSpPr>
      <xdr:graphicFrame macro="">
        <xdr:nvGraphicFramePr>
          <xdr:cNvPr id="32" name="图表 31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GraphicFramePr>
            <a:graphicFrameLocks/>
          </xdr:cNvGraphicFramePr>
        </xdr:nvGraphicFramePr>
        <xdr:xfrm>
          <a:off x="180975" y="16211550"/>
          <a:ext cx="6325200" cy="2541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4" name="ComboBox13" hidden="1">
                <a:extLst>
                  <a:ext uri="{63B3BB69-23CF-44E3-9099-C40C66FF867C}">
                    <a14:compatExt spid="_x0000_s8214"/>
                  </a:ext>
                </a:extLst>
              </xdr:cNvPr>
              <xdr:cNvSpPr/>
            </xdr:nvSpPr>
            <xdr:spPr>
              <a:xfrm>
                <a:off x="5105400" y="16230601"/>
                <a:ext cx="1390650" cy="238124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6" name="ComboBox14" hidden="1">
                <a:extLst>
                  <a:ext uri="{63B3BB69-23CF-44E3-9099-C40C66FF867C}">
                    <a14:compatExt spid="_x0000_s8216"/>
                  </a:ext>
                </a:extLst>
              </xdr:cNvPr>
              <xdr:cNvSpPr/>
            </xdr:nvSpPr>
            <xdr:spPr>
              <a:xfrm>
                <a:off x="5095874" y="16459200"/>
                <a:ext cx="1400176" cy="22860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9525</xdr:colOff>
      <xdr:row>117</xdr:row>
      <xdr:rowOff>800</xdr:rowOff>
    </xdr:from>
    <xdr:to>
      <xdr:col>20</xdr:col>
      <xdr:colOff>0</xdr:colOff>
      <xdr:row>130</xdr:row>
      <xdr:rowOff>801</xdr:rowOff>
    </xdr:to>
    <xdr:grpSp>
      <xdr:nvGrpSpPr>
        <xdr:cNvPr id="24" name="组合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743700" y="20450975"/>
          <a:ext cx="6267450" cy="2438401"/>
          <a:chOff x="6657975" y="16211550"/>
          <a:chExt cx="6248400" cy="2533650"/>
        </a:xfrm>
      </xdr:grpSpPr>
      <xdr:graphicFrame macro="">
        <xdr:nvGraphicFramePr>
          <xdr:cNvPr id="35" name="图表 34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GraphicFramePr>
            <a:graphicFrameLocks/>
          </xdr:cNvGraphicFramePr>
        </xdr:nvGraphicFramePr>
        <xdr:xfrm>
          <a:off x="6657975" y="16211550"/>
          <a:ext cx="6248400" cy="25336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7" name="ComboBox15" hidden="1">
                <a:extLst>
                  <a:ext uri="{63B3BB69-23CF-44E3-9099-C40C66FF867C}">
                    <a14:compatExt spid="_x0000_s8217"/>
                  </a:ext>
                </a:extLst>
              </xdr:cNvPr>
              <xdr:cNvSpPr/>
            </xdr:nvSpPr>
            <xdr:spPr>
              <a:xfrm>
                <a:off x="11449050" y="16230600"/>
                <a:ext cx="752475" cy="23812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8" name="ComboBox16" hidden="1">
                <a:extLst>
                  <a:ext uri="{63B3BB69-23CF-44E3-9099-C40C66FF867C}">
                    <a14:compatExt spid="_x0000_s8218"/>
                  </a:ext>
                </a:extLst>
              </xdr:cNvPr>
              <xdr:cNvSpPr/>
            </xdr:nvSpPr>
            <xdr:spPr>
              <a:xfrm>
                <a:off x="12192000" y="16230600"/>
                <a:ext cx="714375" cy="23812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19" name="ComboBox17" hidden="1">
                <a:extLst>
                  <a:ext uri="{63B3BB69-23CF-44E3-9099-C40C66FF867C}">
                    <a14:compatExt spid="_x0000_s8219"/>
                  </a:ext>
                </a:extLst>
              </xdr:cNvPr>
              <xdr:cNvSpPr/>
            </xdr:nvSpPr>
            <xdr:spPr>
              <a:xfrm>
                <a:off x="11449050" y="16459200"/>
                <a:ext cx="1457325" cy="209549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</xdr:col>
      <xdr:colOff>4082</xdr:colOff>
      <xdr:row>130</xdr:row>
      <xdr:rowOff>176012</xdr:rowOff>
    </xdr:from>
    <xdr:to>
      <xdr:col>9</xdr:col>
      <xdr:colOff>800822</xdr:colOff>
      <xdr:row>143</xdr:row>
      <xdr:rowOff>170493</xdr:rowOff>
    </xdr:to>
    <xdr:grpSp>
      <xdr:nvGrpSpPr>
        <xdr:cNvPr id="26" name="组合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4107" y="23064587"/>
          <a:ext cx="6283140" cy="2623381"/>
          <a:chOff x="161925" y="18219626"/>
          <a:chExt cx="6325200" cy="2736000"/>
        </a:xfrm>
      </xdr:grpSpPr>
      <xdr:graphicFrame macro="">
        <xdr:nvGraphicFramePr>
          <xdr:cNvPr id="40" name="图表 39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GraphicFramePr>
            <a:graphicFrameLocks/>
          </xdr:cNvGraphicFramePr>
        </xdr:nvGraphicFramePr>
        <xdr:xfrm>
          <a:off x="161925" y="18219626"/>
          <a:ext cx="6325200" cy="27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0" name="ComboBox18" hidden="1">
                <a:extLst>
                  <a:ext uri="{63B3BB69-23CF-44E3-9099-C40C66FF867C}">
                    <a14:compatExt spid="_x0000_s8220"/>
                  </a:ext>
                </a:extLst>
              </xdr:cNvPr>
              <xdr:cNvSpPr/>
            </xdr:nvSpPr>
            <xdr:spPr>
              <a:xfrm>
                <a:off x="5019547" y="18238677"/>
                <a:ext cx="752475" cy="23812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1" name="ComboBox19" hidden="1">
                <a:extLst>
                  <a:ext uri="{63B3BB69-23CF-44E3-9099-C40C66FF867C}">
                    <a14:compatExt spid="_x0000_s8221"/>
                  </a:ext>
                </a:extLst>
              </xdr:cNvPr>
              <xdr:cNvSpPr/>
            </xdr:nvSpPr>
            <xdr:spPr>
              <a:xfrm>
                <a:off x="5772022" y="18238677"/>
                <a:ext cx="714375" cy="23812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2" name="ComboBox20" hidden="1">
                <a:extLst>
                  <a:ext uri="{63B3BB69-23CF-44E3-9099-C40C66FF867C}">
                    <a14:compatExt spid="_x0000_s8222"/>
                  </a:ext>
                </a:extLst>
              </xdr:cNvPr>
              <xdr:cNvSpPr/>
            </xdr:nvSpPr>
            <xdr:spPr>
              <a:xfrm>
                <a:off x="5019318" y="18413546"/>
                <a:ext cx="1467080" cy="22848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 editAs="absolute">
    <xdr:from>
      <xdr:col>11</xdr:col>
      <xdr:colOff>9524</xdr:colOff>
      <xdr:row>130</xdr:row>
      <xdr:rowOff>176013</xdr:rowOff>
    </xdr:from>
    <xdr:to>
      <xdr:col>19</xdr:col>
      <xdr:colOff>781050</xdr:colOff>
      <xdr:row>143</xdr:row>
      <xdr:rowOff>168169</xdr:rowOff>
    </xdr:to>
    <xdr:grpSp>
      <xdr:nvGrpSpPr>
        <xdr:cNvPr id="28" name="组合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743699" y="23064588"/>
          <a:ext cx="6257926" cy="2621056"/>
          <a:chOff x="6657974" y="18797957"/>
          <a:chExt cx="6257926" cy="2743200"/>
        </a:xfrm>
      </xdr:grpSpPr>
      <xdr:graphicFrame macro="">
        <xdr:nvGraphicFramePr>
          <xdr:cNvPr id="46" name="图表 45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GraphicFramePr>
            <a:graphicFrameLocks/>
          </xdr:cNvGraphicFramePr>
        </xdr:nvGraphicFramePr>
        <xdr:xfrm>
          <a:off x="6657974" y="18797957"/>
          <a:ext cx="62579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3" name="ComboBox21" hidden="1">
                <a:extLst>
                  <a:ext uri="{63B3BB69-23CF-44E3-9099-C40C66FF867C}">
                    <a14:compatExt spid="_x0000_s8223"/>
                  </a:ext>
                </a:extLst>
              </xdr:cNvPr>
              <xdr:cNvSpPr/>
            </xdr:nvSpPr>
            <xdr:spPr>
              <a:xfrm>
                <a:off x="11449050" y="18821400"/>
                <a:ext cx="1466850" cy="23812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5" name="ComboBox23" hidden="1">
                <a:extLst>
                  <a:ext uri="{63B3BB69-23CF-44E3-9099-C40C66FF867C}">
                    <a14:compatExt spid="_x0000_s8225"/>
                  </a:ext>
                </a:extLst>
              </xdr:cNvPr>
              <xdr:cNvSpPr/>
            </xdr:nvSpPr>
            <xdr:spPr>
              <a:xfrm>
                <a:off x="11449050" y="19002528"/>
                <a:ext cx="1466850" cy="229284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15</xdr:col>
      <xdr:colOff>133350</xdr:colOff>
      <xdr:row>0</xdr:row>
      <xdr:rowOff>0</xdr:rowOff>
    </xdr:from>
    <xdr:to>
      <xdr:col>18</xdr:col>
      <xdr:colOff>609600</xdr:colOff>
      <xdr:row>2</xdr:row>
      <xdr:rowOff>0</xdr:rowOff>
    </xdr:to>
    <xdr:sp macro="" textlink="">
      <xdr:nvSpPr>
        <xdr:cNvPr id="33" name="对话气泡: 椭圆形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9534525" y="0"/>
          <a:ext cx="2533650" cy="419100"/>
        </a:xfrm>
        <a:prstGeom prst="wedgeEllipseCallout">
          <a:avLst>
            <a:gd name="adj1" fmla="val 83086"/>
            <a:gd name="adj2" fmla="val 12052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</a:t>
          </a:r>
          <a:r>
            <a:rPr lang="zh-CN" altLang="en-US" sz="1100"/>
            <a:t>天 图表，日期修改这里</a:t>
          </a:r>
        </a:p>
      </xdr:txBody>
    </xdr:sp>
    <xdr:clientData/>
  </xdr:twoCellAnchor>
  <xdr:twoCellAnchor>
    <xdr:from>
      <xdr:col>1</xdr:col>
      <xdr:colOff>12246</xdr:colOff>
      <xdr:row>146</xdr:row>
      <xdr:rowOff>55789</xdr:rowOff>
    </xdr:from>
    <xdr:to>
      <xdr:col>9</xdr:col>
      <xdr:colOff>800100</xdr:colOff>
      <xdr:row>160</xdr:row>
      <xdr:rowOff>170089</xdr:rowOff>
    </xdr:to>
    <xdr:grpSp>
      <xdr:nvGrpSpPr>
        <xdr:cNvPr id="31" name="组合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212271" y="26220964"/>
          <a:ext cx="6274254" cy="2619375"/>
          <a:chOff x="200025" y="22002750"/>
          <a:chExt cx="6305550" cy="2743200"/>
        </a:xfrm>
      </xdr:grpSpPr>
      <xdr:graphicFrame macro="">
        <xdr:nvGraphicFramePr>
          <xdr:cNvPr id="57" name="图表 56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GraphicFramePr>
            <a:graphicFrameLocks/>
          </xdr:cNvGraphicFramePr>
        </xdr:nvGraphicFramePr>
        <xdr:xfrm>
          <a:off x="200025" y="22002750"/>
          <a:ext cx="63055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6" name="ComboBox22" hidden="1">
                <a:extLst>
                  <a:ext uri="{63B3BB69-23CF-44E3-9099-C40C66FF867C}">
                    <a14:compatExt spid="_x0000_s8226"/>
                  </a:ext>
                </a:extLst>
              </xdr:cNvPr>
              <xdr:cNvSpPr/>
            </xdr:nvSpPr>
            <xdr:spPr>
              <a:xfrm>
                <a:off x="5210175" y="22021800"/>
                <a:ext cx="1295400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7" name="ComboBox24" hidden="1">
                <a:extLst>
                  <a:ext uri="{63B3BB69-23CF-44E3-9099-C40C66FF867C}">
                    <a14:compatExt spid="_x0000_s8227"/>
                  </a:ext>
                </a:extLst>
              </xdr:cNvPr>
              <xdr:cNvSpPr/>
            </xdr:nvSpPr>
            <xdr:spPr>
              <a:xfrm>
                <a:off x="5210175" y="22240875"/>
                <a:ext cx="1295400" cy="23812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11</xdr:col>
      <xdr:colOff>8164</xdr:colOff>
      <xdr:row>146</xdr:row>
      <xdr:rowOff>65314</xdr:rowOff>
    </xdr:from>
    <xdr:to>
      <xdr:col>19</xdr:col>
      <xdr:colOff>771525</xdr:colOff>
      <xdr:row>160</xdr:row>
      <xdr:rowOff>170089</xdr:rowOff>
    </xdr:to>
    <xdr:grpSp>
      <xdr:nvGrpSpPr>
        <xdr:cNvPr id="30" name="组合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742339" y="26230489"/>
          <a:ext cx="6249761" cy="2609850"/>
          <a:chOff x="6657975" y="22002750"/>
          <a:chExt cx="6248400" cy="2743200"/>
        </a:xfrm>
      </xdr:grpSpPr>
      <xdr:graphicFrame macro="">
        <xdr:nvGraphicFramePr>
          <xdr:cNvPr id="58" name="图表 57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GraphicFramePr>
            <a:graphicFrameLocks/>
          </xdr:cNvGraphicFramePr>
        </xdr:nvGraphicFramePr>
        <xdr:xfrm>
          <a:off x="6657975" y="22002750"/>
          <a:ext cx="6248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8" name="ComboBox25" hidden="1">
                <a:extLst>
                  <a:ext uri="{63B3BB69-23CF-44E3-9099-C40C66FF867C}">
                    <a14:compatExt spid="_x0000_s8228"/>
                  </a:ext>
                </a:extLst>
              </xdr:cNvPr>
              <xdr:cNvSpPr/>
            </xdr:nvSpPr>
            <xdr:spPr>
              <a:xfrm>
                <a:off x="11610975" y="22016668"/>
                <a:ext cx="1295400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29" name="ComboBox26" hidden="1">
                <a:extLst>
                  <a:ext uri="{63B3BB69-23CF-44E3-9099-C40C66FF867C}">
                    <a14:compatExt spid="_x0000_s8229"/>
                  </a:ext>
                </a:extLst>
              </xdr:cNvPr>
              <xdr:cNvSpPr/>
            </xdr:nvSpPr>
            <xdr:spPr>
              <a:xfrm>
                <a:off x="11611257" y="22254473"/>
                <a:ext cx="1295118" cy="260304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</xdr:col>
      <xdr:colOff>12246</xdr:colOff>
      <xdr:row>161</xdr:row>
      <xdr:rowOff>179616</xdr:rowOff>
    </xdr:from>
    <xdr:to>
      <xdr:col>10</xdr:col>
      <xdr:colOff>0</xdr:colOff>
      <xdr:row>176</xdr:row>
      <xdr:rowOff>13609</xdr:rowOff>
    </xdr:to>
    <xdr:grpSp>
      <xdr:nvGrpSpPr>
        <xdr:cNvPr id="6" name="组合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12271" y="29011791"/>
          <a:ext cx="6283779" cy="2415268"/>
          <a:chOff x="200025" y="24812629"/>
          <a:chExt cx="6305550" cy="2543175"/>
        </a:xfrm>
      </xdr:grpSpPr>
      <xdr:graphicFrame macro="">
        <xdr:nvGraphicFramePr>
          <xdr:cNvPr id="63" name="图表 62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GraphicFramePr>
            <a:graphicFrameLocks/>
          </xdr:cNvGraphicFramePr>
        </xdr:nvGraphicFramePr>
        <xdr:xfrm>
          <a:off x="200025" y="24812629"/>
          <a:ext cx="6305550" cy="2543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0" name="ComboBox27" hidden="1">
                <a:extLst>
                  <a:ext uri="{63B3BB69-23CF-44E3-9099-C40C66FF867C}">
                    <a14:compatExt spid="_x0000_s8230"/>
                  </a:ext>
                </a:extLst>
              </xdr:cNvPr>
              <xdr:cNvSpPr/>
            </xdr:nvSpPr>
            <xdr:spPr>
              <a:xfrm>
                <a:off x="5029200" y="24831675"/>
                <a:ext cx="762000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1" name="ComboBox28" hidden="1">
                <a:extLst>
                  <a:ext uri="{63B3BB69-23CF-44E3-9099-C40C66FF867C}">
                    <a14:compatExt spid="_x0000_s8231"/>
                  </a:ext>
                </a:extLst>
              </xdr:cNvPr>
              <xdr:cNvSpPr/>
            </xdr:nvSpPr>
            <xdr:spPr>
              <a:xfrm>
                <a:off x="5753100" y="24831675"/>
                <a:ext cx="742950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2" name="ComboBox29" hidden="1">
                <a:extLst>
                  <a:ext uri="{63B3BB69-23CF-44E3-9099-C40C66FF867C}">
                    <a14:compatExt spid="_x0000_s8232"/>
                  </a:ext>
                </a:extLst>
              </xdr:cNvPr>
              <xdr:cNvSpPr/>
            </xdr:nvSpPr>
            <xdr:spPr>
              <a:xfrm>
                <a:off x="5029200" y="25079325"/>
                <a:ext cx="1466850" cy="23812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11</xdr:col>
      <xdr:colOff>8164</xdr:colOff>
      <xdr:row>162</xdr:row>
      <xdr:rowOff>2721</xdr:rowOff>
    </xdr:from>
    <xdr:to>
      <xdr:col>19</xdr:col>
      <xdr:colOff>771525</xdr:colOff>
      <xdr:row>176</xdr:row>
      <xdr:rowOff>8164</xdr:rowOff>
    </xdr:to>
    <xdr:grpSp>
      <xdr:nvGrpSpPr>
        <xdr:cNvPr id="7" name="组合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6742339" y="29015871"/>
          <a:ext cx="6249761" cy="2405743"/>
          <a:chOff x="6657975" y="24812625"/>
          <a:chExt cx="6248400" cy="2533650"/>
        </a:xfrm>
      </xdr:grpSpPr>
      <xdr:graphicFrame macro="">
        <xdr:nvGraphicFramePr>
          <xdr:cNvPr id="64" name="图表 63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GraphicFramePr>
            <a:graphicFrameLocks/>
          </xdr:cNvGraphicFramePr>
        </xdr:nvGraphicFramePr>
        <xdr:xfrm>
          <a:off x="6657975" y="24812625"/>
          <a:ext cx="6248400" cy="25336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3" name="ComboBox30" hidden="1">
                <a:extLst>
                  <a:ext uri="{63B3BB69-23CF-44E3-9099-C40C66FF867C}">
                    <a14:compatExt spid="_x0000_s8233"/>
                  </a:ext>
                </a:extLst>
              </xdr:cNvPr>
              <xdr:cNvSpPr/>
            </xdr:nvSpPr>
            <xdr:spPr>
              <a:xfrm>
                <a:off x="11439525" y="24831675"/>
                <a:ext cx="762000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4" name="ComboBox31" hidden="1">
                <a:extLst>
                  <a:ext uri="{63B3BB69-23CF-44E3-9099-C40C66FF867C}">
                    <a14:compatExt spid="_x0000_s8234"/>
                  </a:ext>
                </a:extLst>
              </xdr:cNvPr>
              <xdr:cNvSpPr/>
            </xdr:nvSpPr>
            <xdr:spPr>
              <a:xfrm>
                <a:off x="12163425" y="24831675"/>
                <a:ext cx="742950" cy="247650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5" name="ComboBox32" hidden="1">
                <a:extLst>
                  <a:ext uri="{63B3BB69-23CF-44E3-9099-C40C66FF867C}">
                    <a14:compatExt spid="_x0000_s8235"/>
                  </a:ext>
                </a:extLst>
              </xdr:cNvPr>
              <xdr:cNvSpPr/>
            </xdr:nvSpPr>
            <xdr:spPr>
              <a:xfrm>
                <a:off x="11439525" y="25079325"/>
                <a:ext cx="1466850" cy="23812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11</xdr:col>
      <xdr:colOff>0</xdr:colOff>
      <xdr:row>59</xdr:row>
      <xdr:rowOff>11206</xdr:rowOff>
    </xdr:from>
    <xdr:to>
      <xdr:col>20</xdr:col>
      <xdr:colOff>0</xdr:colOff>
      <xdr:row>72</xdr:row>
      <xdr:rowOff>147954</xdr:rowOff>
    </xdr:to>
    <xdr:grpSp>
      <xdr:nvGrpSpPr>
        <xdr:cNvPr id="34" name="组合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734175" y="10298206"/>
          <a:ext cx="6276975" cy="2432273"/>
          <a:chOff x="6705600" y="10793506"/>
          <a:chExt cx="6333563" cy="2537048"/>
        </a:xfrm>
      </xdr:grpSpPr>
      <xdr:graphicFrame macro="">
        <xdr:nvGraphicFramePr>
          <xdr:cNvPr id="75" name="图表 74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GraphicFramePr>
            <a:graphicFrameLocks/>
          </xdr:cNvGraphicFramePr>
        </xdr:nvGraphicFramePr>
        <xdr:xfrm>
          <a:off x="6705600" y="10793506"/>
          <a:ext cx="6330887" cy="25370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6" name="ComboBox33" hidden="1">
                <a:extLst>
                  <a:ext uri="{63B3BB69-23CF-44E3-9099-C40C66FF867C}">
                    <a14:compatExt spid="_x0000_s8236"/>
                  </a:ext>
                </a:extLst>
              </xdr:cNvPr>
              <xdr:cNvSpPr/>
            </xdr:nvSpPr>
            <xdr:spPr>
              <a:xfrm>
                <a:off x="11563350" y="10810875"/>
                <a:ext cx="733425" cy="23812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7" name="ComboBox34" hidden="1">
                <a:extLst>
                  <a:ext uri="{63B3BB69-23CF-44E3-9099-C40C66FF867C}">
                    <a14:compatExt spid="_x0000_s8237"/>
                  </a:ext>
                </a:extLst>
              </xdr:cNvPr>
              <xdr:cNvSpPr/>
            </xdr:nvSpPr>
            <xdr:spPr>
              <a:xfrm>
                <a:off x="12286689" y="10813677"/>
                <a:ext cx="752474" cy="225798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11</xdr:col>
      <xdr:colOff>9523</xdr:colOff>
      <xdr:row>73</xdr:row>
      <xdr:rowOff>85724</xdr:rowOff>
    </xdr:from>
    <xdr:to>
      <xdr:col>19</xdr:col>
      <xdr:colOff>781050</xdr:colOff>
      <xdr:row>87</xdr:row>
      <xdr:rowOff>6899</xdr:rowOff>
    </xdr:to>
    <xdr:grpSp>
      <xdr:nvGrpSpPr>
        <xdr:cNvPr id="36" name="组合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6743698" y="12839699"/>
          <a:ext cx="6257927" cy="2435775"/>
          <a:chOff x="6705598" y="13449299"/>
          <a:chExt cx="6328800" cy="2559600"/>
        </a:xfrm>
      </xdr:grpSpPr>
      <xdr:graphicFrame macro="">
        <xdr:nvGraphicFramePr>
          <xdr:cNvPr id="79" name="图表 78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GraphicFramePr>
            <a:graphicFrameLocks/>
          </xdr:cNvGraphicFramePr>
        </xdr:nvGraphicFramePr>
        <xdr:xfrm>
          <a:off x="6705598" y="13449299"/>
          <a:ext cx="6328800" cy="2559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8" name="ComboBox35" hidden="1">
                <a:extLst>
                  <a:ext uri="{63B3BB69-23CF-44E3-9099-C40C66FF867C}">
                    <a14:compatExt spid="_x0000_s8238"/>
                  </a:ext>
                </a:extLst>
              </xdr:cNvPr>
              <xdr:cNvSpPr/>
            </xdr:nvSpPr>
            <xdr:spPr>
              <a:xfrm>
                <a:off x="11744325" y="13468350"/>
                <a:ext cx="733425" cy="20002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39" name="ComboBox36" hidden="1">
                <a:extLst>
                  <a:ext uri="{63B3BB69-23CF-44E3-9099-C40C66FF867C}">
                    <a14:compatExt spid="_x0000_s8239"/>
                  </a:ext>
                </a:extLst>
              </xdr:cNvPr>
              <xdr:cNvSpPr/>
            </xdr:nvSpPr>
            <xdr:spPr>
              <a:xfrm>
                <a:off x="11743593" y="13699530"/>
                <a:ext cx="741731" cy="240221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0" name="ComboBox37" hidden="1">
                <a:extLst>
                  <a:ext uri="{63B3BB69-23CF-44E3-9099-C40C66FF867C}">
                    <a14:compatExt spid="_x0000_s8240"/>
                  </a:ext>
                </a:extLst>
              </xdr:cNvPr>
              <xdr:cNvSpPr/>
            </xdr:nvSpPr>
            <xdr:spPr>
              <a:xfrm>
                <a:off x="12458700" y="13468349"/>
                <a:ext cx="571500" cy="209551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11</xdr:col>
      <xdr:colOff>9525</xdr:colOff>
      <xdr:row>87</xdr:row>
      <xdr:rowOff>104775</xdr:rowOff>
    </xdr:from>
    <xdr:to>
      <xdr:col>19</xdr:col>
      <xdr:colOff>781050</xdr:colOff>
      <xdr:row>101</xdr:row>
      <xdr:rowOff>152400</xdr:rowOff>
    </xdr:to>
    <xdr:grpSp>
      <xdr:nvGrpSpPr>
        <xdr:cNvPr id="37" name="组合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6743700" y="15373350"/>
          <a:ext cx="6257925" cy="2381250"/>
          <a:chOff x="6715125" y="16106775"/>
          <a:chExt cx="6325200" cy="2487600"/>
        </a:xfrm>
      </xdr:grpSpPr>
      <xdr:graphicFrame macro="">
        <xdr:nvGraphicFramePr>
          <xdr:cNvPr id="84" name="图表 83">
            <a:extLst>
              <a:ext uri="{FF2B5EF4-FFF2-40B4-BE49-F238E27FC236}">
                <a16:creationId xmlns="" xmlns:a16="http://schemas.microsoft.com/office/drawing/2014/main" id="{00000000-0008-0000-0000-000054000000}"/>
              </a:ext>
            </a:extLst>
          </xdr:cNvPr>
          <xdr:cNvGraphicFramePr>
            <a:graphicFrameLocks/>
          </xdr:cNvGraphicFramePr>
        </xdr:nvGraphicFramePr>
        <xdr:xfrm>
          <a:off x="6715125" y="16106775"/>
          <a:ext cx="6325200" cy="248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1" name="ComboBox38" hidden="1">
                <a:extLst>
                  <a:ext uri="{63B3BB69-23CF-44E3-9099-C40C66FF867C}">
                    <a14:compatExt spid="_x0000_s8241"/>
                  </a:ext>
                </a:extLst>
              </xdr:cNvPr>
              <xdr:cNvSpPr/>
            </xdr:nvSpPr>
            <xdr:spPr>
              <a:xfrm>
                <a:off x="11601450" y="16116300"/>
                <a:ext cx="733425" cy="200026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2" name="ComboBox39" hidden="1">
                <a:extLst>
                  <a:ext uri="{63B3BB69-23CF-44E3-9099-C40C66FF867C}">
                    <a14:compatExt spid="_x0000_s8242"/>
                  </a:ext>
                </a:extLst>
              </xdr:cNvPr>
              <xdr:cNvSpPr/>
            </xdr:nvSpPr>
            <xdr:spPr>
              <a:xfrm>
                <a:off x="12325350" y="16116300"/>
                <a:ext cx="714375" cy="209549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3" name="ComboBox40" hidden="1">
                <a:extLst>
                  <a:ext uri="{63B3BB69-23CF-44E3-9099-C40C66FF867C}">
                    <a14:compatExt spid="_x0000_s8243"/>
                  </a:ext>
                </a:extLst>
              </xdr:cNvPr>
              <xdr:cNvSpPr/>
            </xdr:nvSpPr>
            <xdr:spPr>
              <a:xfrm>
                <a:off x="11601450" y="16306801"/>
                <a:ext cx="742950" cy="20955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11</xdr:col>
      <xdr:colOff>9525</xdr:colOff>
      <xdr:row>102</xdr:row>
      <xdr:rowOff>133349</xdr:rowOff>
    </xdr:from>
    <xdr:to>
      <xdr:col>19</xdr:col>
      <xdr:colOff>781050</xdr:colOff>
      <xdr:row>116</xdr:row>
      <xdr:rowOff>9525</xdr:rowOff>
    </xdr:to>
    <xdr:grpSp>
      <xdr:nvGrpSpPr>
        <xdr:cNvPr id="38" name="组合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743700" y="17906999"/>
          <a:ext cx="6257925" cy="2381251"/>
          <a:chOff x="6696075" y="18745199"/>
          <a:chExt cx="6357600" cy="2486025"/>
        </a:xfrm>
      </xdr:grpSpPr>
      <xdr:graphicFrame macro="">
        <xdr:nvGraphicFramePr>
          <xdr:cNvPr id="89" name="图表 88">
            <a:extLst>
              <a:ext uri="{FF2B5EF4-FFF2-40B4-BE49-F238E27FC236}">
                <a16:creationId xmlns="" xmlns:a16="http://schemas.microsoft.com/office/drawing/2014/main" id="{00000000-0008-0000-0000-000059000000}"/>
              </a:ext>
            </a:extLst>
          </xdr:cNvPr>
          <xdr:cNvGraphicFramePr>
            <a:graphicFrameLocks/>
          </xdr:cNvGraphicFramePr>
        </xdr:nvGraphicFramePr>
        <xdr:xfrm>
          <a:off x="6696075" y="18745199"/>
          <a:ext cx="6357600" cy="2486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4" name="ComboBox41" hidden="1">
                <a:extLst>
                  <a:ext uri="{63B3BB69-23CF-44E3-9099-C40C66FF867C}">
                    <a14:compatExt spid="_x0000_s8244"/>
                  </a:ext>
                </a:extLst>
              </xdr:cNvPr>
              <xdr:cNvSpPr/>
            </xdr:nvSpPr>
            <xdr:spPr>
              <a:xfrm>
                <a:off x="12296775" y="18754725"/>
                <a:ext cx="752475" cy="219075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45" name="ComboBox42" hidden="1">
                <a:extLst>
                  <a:ext uri="{63B3BB69-23CF-44E3-9099-C40C66FF867C}">
                    <a14:compatExt spid="_x0000_s8245"/>
                  </a:ext>
                </a:extLst>
              </xdr:cNvPr>
              <xdr:cNvSpPr/>
            </xdr:nvSpPr>
            <xdr:spPr>
              <a:xfrm>
                <a:off x="12296775" y="18983325"/>
                <a:ext cx="752475" cy="21907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Users/6D3797/AppData/Local/Microsoft/Windows/Temporary%20Internet%20Files/Content.Outlook/2ALB1KU3/EV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Users/yansun/Library/Mail%20Downloads/ethan/Local%20Settings/Temporary%20Internet%20Files/OLK67/Macintosh%20HDDocuments%20and%20Settings/s12428/&#26700;&#38754;/&#21443;&#32771;&#36039;&#26009;/Q88A/Q88A-IS-IQC/iPEG%20IQC&#27298;&#39511;&#35215;&#26684;&#35215;&#2112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@/&#51060;&#47928;&#50724;/&#44277;&#50976;/sqrc/&#50629;&#47924;&#51088;&#47308;/DELL/VENICE/SQRC/Documents%20and%20Settings/adam_covey/Desktop/0F564%20REV%20X06-00%20T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E/Users/yansun/Library/Mail%20Downloads/ethan/Local%20Settings/Temporary%20Internet%20Files/OLK67/Macintosh%20HDDOCUME~1/ADMINI~1/LOCALS~1/Temp/Latest%20Versions/&#20107;&#26989;&#32676;&#29151;&#25910;0211%20(X3c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Department/&#20135;&#21697;&#22235;&#37096;/susan-auto%20line/125PIECE.XLW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Users/carmela/Documents/Microsoft%20User%20Data/Saved%20Attachments/M22%20EVT%20Yield%20R&#8230;t%20from%20QSMC1028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Department/&#20135;&#21697;&#22235;&#37096;/susan-auto%20line/PPA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h06h07/IPQC_CQA_PQE/Quality%20doc%20from%20BUD%20PQM/PQE/Lh01svnt01/Tang/DOCUME~1/tomkoai/LOCALS~1/Temp/Q37%20FATP%20EVT%20Workbook%20V1.0_031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Department/&#20135;&#21697;&#22235;&#37096;/susan-auto%20line/Venice9_Color_Gloss_CPK-SD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h06h07/IPQC_CQA_PQE/Quality%20doc%20from%20BUD%20PQM/PQE/&#44608;&#46024;&#54617;/&#49352;%20&#54260;&#45908;/Users/senghock/Documents/Microsoft%20User%20Data/Saved%20Attachments/FXFL020602A%20MFG%20REPORT%20v5.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Users/yansun/Library/Mail%20Downloads/ethan/Local%20Settings/Temporary%20Internet%20Files/OLK67/Macintosh%20HDDOCUME~1/F3822123/LOCALS~1/Temp/C.Lotus.Notes.Data/~771789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Users/julia/Library/Mail%20Downloads/Users/carmela/Documents/Microsoft%20User%20Data/Saved%20Attachments/M22%20EVT%20Yield%20R&#8230;t%20from%20QSMC1028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@/Cplhpcame02/d/Public/Products/Compaq/009663-001/SOP/RevD/S_BOM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.luxshare.com.cn/C/E/@/Microvu/00/cmm/&#21608;&#25253;/04.09/&#33931;&#24535;&#38686;/04&#26376;&#26816;&#20855;&#26657;&#27491;&#35760;&#24405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001312/AppData/Local/Microsoft/Windows/Temporary%20Internet%20Files/Content.Outlook/B7K4KV79/W1%20%20Daily%20%20Report%20-0714D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Sheet1"/>
      <sheetName val="Sheet2"/>
      <sheetName val="Sheet3"/>
      <sheetName val="EVT"/>
    </sheetNames>
    <definedNames>
      <definedName name="加班明細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rrant"/>
      <sheetName val="RSV"/>
      <sheetName val="ISRDATA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</sheetNames>
    <sheetDataSet>
      <sheetData sheetId="0"/>
      <sheetData sheetId="1"/>
      <sheetData sheetId="2">
        <row r="4">
          <cell r="C4" t="str">
            <v>0F564</v>
          </cell>
        </row>
        <row r="5">
          <cell r="H5">
            <v>37159</v>
          </cell>
          <cell r="K5" t="str">
            <v>X06-00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ME-Partlist"/>
      <sheetName val="2003 Target"/>
      <sheetName val="9906"/>
      <sheetName val="Matrix"/>
      <sheetName val="Sheet1"/>
      <sheetName val="Customize Your Invoice"/>
      <sheetName val="DELL_Schedule"/>
      <sheetName val="Sel Ops spending"/>
      <sheetName val="Ops cost"/>
      <sheetName val="WK3"/>
      <sheetName val="Jun1 Table"/>
      <sheetName val="DB"/>
      <sheetName val="ZNC67"/>
      <sheetName val="75EX"/>
      <sheetName val="75EY"/>
      <sheetName val="72HX"/>
      <sheetName val="72HY"/>
      <sheetName val="Materials Quarterly"/>
      <sheetName val="Time_Scale"/>
      <sheetName val="Consumables"/>
      <sheetName val="Fab Summary"/>
      <sheetName val="TACT"/>
      <sheetName val="2006MPS"/>
      <sheetName val="自定義"/>
      <sheetName val="Capacity By Modle"/>
      <sheetName val="清冊"/>
      <sheetName val="Data lists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查詢補發扣檔"/>
      <sheetName val="產品基本信息"/>
      <sheetName val="EquipmentList(附件二)"/>
      <sheetName val="626BOM"/>
      <sheetName val="UU"/>
      <sheetName val="進貨驗收明細"/>
      <sheetName val="DETAILS "/>
      <sheetName val="G2TempSheet"/>
      <sheetName val="截止單據"/>
      <sheetName val="Starter Export"/>
      <sheetName val="TEMPMAT9308"/>
      <sheetName val="XL4Test5"/>
      <sheetName val="FA_LISTING"/>
      <sheetName val="Definition"/>
      <sheetName val="Cork"/>
      <sheetName val="Rates"/>
      <sheetName val="部級--TFT Center &amp; 其他"/>
      <sheetName val="Price_MFM"/>
      <sheetName val="成品current"/>
      <sheetName val="Panels"/>
      <sheetName val="2005MPS"/>
      <sheetName val="良率ramp up"/>
      <sheetName val="614-BOM"/>
      <sheetName val="Input"/>
      <sheetName val="Source"/>
      <sheetName val="Settings"/>
      <sheetName val="Ramp"/>
      <sheetName val="Bom(P1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DO NOT EDIT"/>
      <sheetName val="Input commodity fallout"/>
      <sheetName val="Reporting"/>
      <sheetName val="2.3單片成本"/>
      <sheetName val="322報廢狀況"/>
      <sheetName val="323報廢狀況 (2)"/>
      <sheetName val="12月份修訂預估營"/>
      <sheetName val="SheetMetal"/>
      <sheetName val="QC日報表"/>
    </sheetNames>
    <sheetDataSet>
      <sheetData sheetId="0" refreshError="1">
        <row r="14">
          <cell r="B14">
            <v>11</v>
          </cell>
        </row>
        <row r="15">
          <cell r="B15" t="str">
            <v>X3c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  <sheetName val="ISRDATA"/>
    </sheetNames>
    <sheetDataSet>
      <sheetData sheetId="0" refreshError="1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in"/>
      <sheetName val="Yields"/>
      <sheetName val="M22 EVT Yield"/>
      <sheetName val="TSD&amp;Preburn"/>
      <sheetName val="Postburn"/>
      <sheetName val="Cosmet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RDATA"/>
      <sheetName val="PortaPPAP"/>
      <sheetName val="IndicePPAP"/>
      <sheetName val="Warrant"/>
      <sheetName val="RSV"/>
      <sheetName val="CpK "/>
      <sheetName val="AAR"/>
      <sheetName val="Gage R&amp;R"/>
      <sheetName val="Drawing1 A01-00"/>
      <sheetName val="Drawing2 A01-00"/>
      <sheetName val="Flow Chart"/>
      <sheetName val="PFMEA"/>
      <sheetName val="Control  Plan"/>
      <sheetName val="PIR"/>
      <sheetName val="RIR"/>
      <sheetName val="RIRTrasera"/>
      <sheetName val="Matl Cert"/>
      <sheetName val="Var. Ctrl Cht Backpage"/>
      <sheetName val="Process-Machine set-up sheet"/>
      <sheetName val="PPAP"/>
      <sheetName val="Checklist"/>
      <sheetName val="Chart1"/>
      <sheetName val="Cpk"/>
      <sheetName val="AAR (Spray)"/>
      <sheetName val="GR&amp;R (A3-1)"/>
      <sheetName val="GR&amp;R (A3-2)"/>
      <sheetName val="GR&amp;R (A3-3)"/>
      <sheetName val="GR&amp;R (A3-4)"/>
      <sheetName val="GR&amp;R (A3-5)"/>
      <sheetName val="GR&amp;R (D2-1)"/>
      <sheetName val="GR&amp;R (D2-2)"/>
      <sheetName val="GR&amp;R (D2-3)"/>
      <sheetName val="GR&amp;R (D2-4)"/>
      <sheetName val="GR&amp;R (D2-5)"/>
      <sheetName val="GR&amp;R (E2-1)"/>
      <sheetName val="GR&amp;R (E2-2)"/>
      <sheetName val="GR&amp;R (E2-3)"/>
      <sheetName val="GR&amp;R (E2-4)"/>
      <sheetName val="GR&amp;R (E2-5)"/>
      <sheetName val="GR&amp;R (F11-1)"/>
      <sheetName val="GR&amp;R (F11-2)"/>
      <sheetName val="GR&amp;R (F11-3)"/>
      <sheetName val="GR&amp;R (F11-4)"/>
      <sheetName val="GR&amp;R (F11-5)"/>
      <sheetName val="GR&amp;R (F12-1)"/>
      <sheetName val="GR&amp;R (F12-2)"/>
      <sheetName val="GR&amp;R (F12-3)"/>
      <sheetName val="GR&amp;R (F12-4)"/>
      <sheetName val="GR&amp;R (F12-5)"/>
      <sheetName val="GR&amp;R (SS-1)"/>
      <sheetName val="GR&amp;R (L)"/>
      <sheetName val="GR&amp;R (gloss)"/>
      <sheetName val="GR&amp;R (mm)"/>
      <sheetName val="Drawing 1"/>
      <sheetName val="Drawing 2"/>
      <sheetName val="Flow Chart (modg)"/>
      <sheetName val="Flow Chart (spray)"/>
      <sheetName val="PFMEA (incoming)"/>
      <sheetName val="PFMEA (modg)"/>
      <sheetName val="PFMEA (spray)"/>
      <sheetName val="Ctrl Plan (incoming)"/>
      <sheetName val="Control Plan (modg)"/>
      <sheetName val="Control Plan (spray)"/>
      <sheetName val="Var. Ctrl Cht (A3)"/>
      <sheetName val="Var. Ctrl Cht (D2)"/>
      <sheetName val="Var. Ctrl Cht (E2)"/>
      <sheetName val="Var. Ctrl Cht (F11)"/>
      <sheetName val="Var. Ctrl Cht (F12)"/>
      <sheetName val="PIR (Fabr)"/>
      <sheetName val="PIR (Modg)"/>
      <sheetName val="Gage R&amp;R (SS-A1)"/>
      <sheetName val="Gage R&amp;R (SS-C5)"/>
      <sheetName val="Gage R&amp;R (D1)"/>
      <sheetName val="Gage R&amp;R (2)"/>
      <sheetName val="Control Plan"/>
      <sheetName val="Var. Ctrl Cht Frontpage"/>
      <sheetName val="Var.Ctrl Frontpage2"/>
      <sheetName val="Var. Ctrl Frontpage3"/>
    </sheetNames>
    <sheetDataSet>
      <sheetData sheetId="0" refreshError="1">
        <row r="1">
          <cell r="M1" t="str">
            <v>2001-120</v>
          </cell>
        </row>
        <row r="7">
          <cell r="P7" t="str">
            <v>G.A.</v>
          </cell>
          <cell r="U7">
            <v>37062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k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71"/>
      <sheetName val="Lot_1"/>
      <sheetName val="Lot_2"/>
      <sheetName val="Lot_3"/>
      <sheetName val="Lot_4"/>
      <sheetName val="Sheet16"/>
      <sheetName val="Sheet17"/>
      <sheetName val="Sheet27"/>
      <sheetName val="Sheet28"/>
      <sheetName val="Sheet46"/>
      <sheetName val="Sheet47"/>
      <sheetName val="Sheet66"/>
      <sheetName val="Sheet306"/>
      <sheetName val="Sheet307"/>
      <sheetName val="Sheet321"/>
      <sheetName val="Sheet322"/>
      <sheetName val="Sheet354"/>
      <sheetName val="Sheet355"/>
      <sheetName val="Sheet362"/>
      <sheetName val="Sheet363"/>
      <sheetName val="Sheet368"/>
      <sheetName val="Sheet218"/>
      <sheetName val="Sheet219"/>
      <sheetName val="Sheet287"/>
      <sheetName val="Sheet290"/>
      <sheetName val="Sheet338"/>
      <sheetName val="Sheet339"/>
      <sheetName val="Sheet342"/>
      <sheetName val="Sheet343"/>
      <sheetName val="Sheet346"/>
      <sheetName val="Sheet347"/>
      <sheetName val="Sheet142"/>
      <sheetName val="Sheet143"/>
      <sheetName val="Sheet309"/>
      <sheetName val="Sheet310"/>
      <sheetName val="Sheet360"/>
      <sheetName val="Sheet361"/>
      <sheetName val="Sheet364"/>
      <sheetName val="Sheet365"/>
      <sheetName val="Sheet369"/>
      <sheetName val="Sheet370"/>
      <sheetName val="Sheet70"/>
      <sheetName val="Sheet73"/>
      <sheetName val="Sheet213"/>
      <sheetName val="Sheet214"/>
      <sheetName val="Sheet272"/>
      <sheetName val="Sheet273"/>
      <sheetName val="Sheet278"/>
      <sheetName val="Sheet279"/>
      <sheetName val="Sheet281"/>
      <sheetName val="Sheet286"/>
      <sheetName val="Sheet200"/>
      <sheetName val="Sheet203"/>
      <sheetName val="Sheet225"/>
      <sheetName val="Sheet226"/>
      <sheetName val="Sheet254"/>
      <sheetName val="Sheet265"/>
      <sheetName val="Sheet270"/>
      <sheetName val="Sheet271"/>
      <sheetName val="Sheet275"/>
      <sheetName val="Sheet276"/>
      <sheetName val="Sheet220"/>
      <sheetName val="Sheet221"/>
      <sheetName val="Sheet301"/>
      <sheetName val="Sheet302"/>
      <sheetName val="Sheet318"/>
      <sheetName val="Sheet320"/>
      <sheetName val="Sheet323"/>
      <sheetName val="Sheet324"/>
      <sheetName val="Sheet330"/>
      <sheetName val="Sheet331"/>
      <sheetName val="Sheet12"/>
      <sheetName val="Sheet13"/>
      <sheetName val="Sheet79"/>
      <sheetName val="Sheet94"/>
      <sheetName val="Sheet178"/>
      <sheetName val="Sheet189"/>
      <sheetName val="Sheet196"/>
      <sheetName val="Sheet197"/>
      <sheetName val="Sheet201"/>
      <sheetName val="Sheet202"/>
      <sheetName val="Sheet80"/>
      <sheetName val="Sheet81"/>
      <sheetName val="Sheet216"/>
      <sheetName val="Sheet217"/>
      <sheetName val="Sheet282"/>
      <sheetName val="Sheet283"/>
      <sheetName val="Sheet288"/>
      <sheetName val="Sheet289"/>
      <sheetName val="Sheet294"/>
      <sheetName val="Sheet295"/>
      <sheetName val="Sheet118"/>
      <sheetName val="Sheet119"/>
      <sheetName val="Sheet205"/>
      <sheetName val="Sheet206"/>
      <sheetName val="Sheet230"/>
      <sheetName val="Sheet231"/>
      <sheetName val="Sheet248"/>
      <sheetName val="Sheet249"/>
      <sheetName val="Sheet255"/>
      <sheetName val="Sheet263"/>
      <sheetName val="Sheet59"/>
      <sheetName val="Sheet62"/>
      <sheetName val="Sheet123"/>
      <sheetName val="Sheet128"/>
      <sheetName val="Sheet260"/>
      <sheetName val="Sheet261"/>
      <sheetName val="Sheet266"/>
      <sheetName val="Sheet267"/>
      <sheetName val="Sheet284"/>
      <sheetName val="Sheet285"/>
      <sheetName val="Sheet158"/>
      <sheetName val="Sheet171"/>
      <sheetName val="Sheet209"/>
      <sheetName val="Sheet210"/>
      <sheetName val="Sheet228"/>
      <sheetName val="Sheet229"/>
      <sheetName val="Sheet238"/>
      <sheetName val="Sheet241"/>
      <sheetName val="Sheet258"/>
      <sheetName val="Sheet259"/>
      <sheetName val="Sheet82"/>
      <sheetName val="Sheet91"/>
      <sheetName val="Sheet179"/>
      <sheetName val="Sheet182"/>
      <sheetName val="Sheet252"/>
      <sheetName val="Sheet253"/>
      <sheetName val="Sheet3"/>
      <sheetName val="Sheet4"/>
      <sheetName val="Sheet256"/>
      <sheetName val="Sheet257"/>
      <sheetName val="Sheet262"/>
      <sheetName val="Sheet264"/>
      <sheetName val="Sheet124"/>
      <sheetName val="Sheet127"/>
      <sheetName val="Sheet211"/>
      <sheetName val="Sheet212"/>
      <sheetName val="Sheet234"/>
      <sheetName val="Sheet235"/>
      <sheetName val="Sheet242"/>
      <sheetName val="Sheet243"/>
      <sheetName val="Sheet246"/>
      <sheetName val="Sheet247"/>
      <sheetName val="Sheet48"/>
      <sheetName val="Sheet53"/>
      <sheetName val="Sheet114"/>
      <sheetName val="Sheet115"/>
      <sheetName val="Sheet183"/>
      <sheetName val="Sheet186"/>
      <sheetName val="Sheet193"/>
      <sheetName val="Sheet194"/>
      <sheetName val="Sheet198"/>
      <sheetName val="Sheet199"/>
      <sheetName val="Sheet55"/>
      <sheetName val="Sheet58"/>
      <sheetName val="Sheet125"/>
      <sheetName val="Sheet126"/>
      <sheetName val="Sheet180"/>
      <sheetName val="Sheet181"/>
      <sheetName val="Sheet184"/>
      <sheetName val="Sheet185"/>
      <sheetName val="Sheet187"/>
      <sheetName val="Sheet188"/>
      <sheetName val="Sheet112"/>
      <sheetName val="Sheet113"/>
      <sheetName val="Sheet191"/>
      <sheetName val="Sheet192"/>
      <sheetName val="Sheet232"/>
      <sheetName val="Sheet233"/>
      <sheetName val="Sheet236"/>
      <sheetName val="Sheet237"/>
      <sheetName val="Sheet239"/>
      <sheetName val="Sheet240"/>
      <sheetName val="Sheet30"/>
      <sheetName val="Sheet33"/>
      <sheetName val="Sheet84"/>
      <sheetName val="Sheet90"/>
      <sheetName val="Sheet140"/>
      <sheetName val="Sheet141"/>
      <sheetName val="Sheet148"/>
      <sheetName val="Sheet155"/>
      <sheetName val="Sheet165"/>
      <sheetName val="Sheet170"/>
      <sheetName val="Sheet36"/>
      <sheetName val="Sheet37"/>
      <sheetName val="Sheet97"/>
      <sheetName val="Sheet108"/>
      <sheetName val="Sheet130"/>
      <sheetName val="Sheet131"/>
      <sheetName val="Sheet134"/>
      <sheetName val="Sheet139"/>
      <sheetName val="Sheet144"/>
      <sheetName val="Sheet145"/>
      <sheetName val="Sheet98"/>
      <sheetName val="Sheet105"/>
      <sheetName val="Sheet135"/>
      <sheetName val="Sheet138"/>
      <sheetName val="Sheet168"/>
      <sheetName val="Sheet169"/>
      <sheetName val="Sheet172"/>
      <sheetName val="Sheet173"/>
      <sheetName val="Sheet175"/>
      <sheetName val="Sheet176"/>
      <sheetName val="Sheet68"/>
      <sheetName val="Sheet69"/>
      <sheetName val="Sheet136"/>
      <sheetName val="Sheet137"/>
      <sheetName val="Sheet149"/>
      <sheetName val="Sheet152"/>
      <sheetName val="Sheet161"/>
      <sheetName val="Sheet163"/>
      <sheetName val="Sheet166"/>
      <sheetName val="Sheet167"/>
      <sheetName val="Sheet24"/>
      <sheetName val="Sheet29"/>
      <sheetName val="Sheet75"/>
      <sheetName val="Sheet76"/>
      <sheetName val="Sheet146"/>
      <sheetName val="Sheet147"/>
      <sheetName val="Sheet150"/>
      <sheetName val="Sheet151"/>
      <sheetName val="Sheet156"/>
      <sheetName val="Sheet157"/>
      <sheetName val="Sheet42"/>
      <sheetName val="Sheet43"/>
      <sheetName val="Sheet77"/>
      <sheetName val="Sheet78"/>
      <sheetName val="Sheet85"/>
      <sheetName val="Sheet87"/>
      <sheetName val="Sheet101"/>
      <sheetName val="Sheet102"/>
      <sheetName val="Sheet106"/>
      <sheetName val="Sheet107"/>
      <sheetName val="Sheet18"/>
      <sheetName val="Sheet19"/>
      <sheetName val="Sheet120"/>
      <sheetName val="Sheet121"/>
      <sheetName val="Sheet153"/>
      <sheetName val="Sheet154"/>
      <sheetName val="Sheet159"/>
      <sheetName val="Sheet160"/>
      <sheetName val="Sheet162"/>
      <sheetName val="Sheet164"/>
      <sheetName val="Sheet10"/>
      <sheetName val="Sheet11"/>
      <sheetName val="Sheet71"/>
      <sheetName val="Sheet72"/>
      <sheetName val="Sheet88"/>
      <sheetName val="Sheet89"/>
      <sheetName val="Sheet92"/>
      <sheetName val="Sheet93"/>
      <sheetName val="Sheet95"/>
      <sheetName val="Sheet96"/>
      <sheetName val="Sheet34"/>
      <sheetName val="Sheet35"/>
      <sheetName val="Sheet83"/>
      <sheetName val="Sheet86"/>
      <sheetName val="Sheet99"/>
      <sheetName val="Sheet100"/>
      <sheetName val="Sheet103"/>
      <sheetName val="Sheet104"/>
      <sheetName val="Sheet109"/>
      <sheetName val="Sheet110"/>
      <sheetName val="Sheet6"/>
      <sheetName val="Sheet7"/>
      <sheetName val="Sheet25"/>
      <sheetName val="Sheet26"/>
      <sheetName val="Sheet54"/>
      <sheetName val="Sheet60"/>
      <sheetName val="Sheet61"/>
      <sheetName val="Sheet64"/>
      <sheetName val="Sheet65"/>
      <sheetName val="Sheet22"/>
      <sheetName val="Sheet23"/>
      <sheetName val="Sheet31"/>
      <sheetName val="Sheet32"/>
      <sheetName val="Sheet40"/>
      <sheetName val="Sheet41"/>
      <sheetName val="Sheet50"/>
      <sheetName val="Sheet51"/>
      <sheetName val="Sheet56"/>
      <sheetName val="Sheet57"/>
      <sheetName val="Sheet44"/>
      <sheetName val="Sheet45"/>
      <sheetName val="Sheet49"/>
      <sheetName val="Sheet52"/>
      <sheetName val="model"/>
      <sheetName val="ISRDATA"/>
    </sheetNames>
    <definedNames>
      <definedName name="OPERATION" sheetId="28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commodity fallout"/>
      <sheetName val="Reporting"/>
      <sheetName val="Sheet37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Test5"/>
      <sheetName val="Input commodity fallout"/>
      <sheetName val="Reporting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in"/>
      <sheetName val="Yields"/>
      <sheetName val="M22 EVT Yield"/>
      <sheetName val="TSD&amp;Preburn"/>
      <sheetName val="Postburn"/>
      <sheetName val="Cosmetic"/>
      <sheetName val="XL4Tes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Bom(P1)"/>
      <sheetName val="Bom_P1_"/>
      <sheetName val="ECN "/>
      <sheetName val="目錄"/>
      <sheetName val="修改"/>
      <sheetName val="Sheet3"/>
      <sheetName val="Sheet4"/>
      <sheetName val="Sheet4-5"/>
      <sheetName val="Sheet5"/>
      <sheetName val="Sheet6"/>
      <sheetName val="治具保養記錄表"/>
      <sheetName val="治具維修記錄表"/>
      <sheetName val="治具驗收檢查表"/>
      <sheetName val="GR&amp;R記錄表"/>
      <sheetName val="治具保養計划1"/>
      <sheetName val="治具保養計划2"/>
      <sheetName val="September"/>
      <sheetName val="CA Monthly "/>
      <sheetName val="LRB&amp;FRU"/>
      <sheetName val="CA Weekly"/>
      <sheetName val="CA Day"/>
      <sheetName val="Control_Run狀況"/>
      <sheetName val="M26 Report"/>
      <sheetName val="WLBG代工"/>
      <sheetName val="ECN"/>
      <sheetName val="修訂履歷"/>
      <sheetName val="内容"/>
      <sheetName val="SOP1"/>
      <sheetName val="SOP2"/>
      <sheetName val="樣品板點檢表"/>
      <sheetName val="stock"/>
      <sheetName val="治具驗收檢䟥表"/>
      <sheetName val="Workings"/>
      <sheetName val="LRB&amp;FRW"/>
      <sheetName val="2003 Target"/>
      <sheetName val="ECN_"/>
      <sheetName val="CA_Monthly_"/>
      <sheetName val="CA_Weekly"/>
      <sheetName val="CA_Day"/>
      <sheetName val="M26_Report"/>
      <sheetName val="2003_Target"/>
      <sheetName val="ECN_1"/>
      <sheetName val="CA_Monthly_1"/>
      <sheetName val="CA_Weekly1"/>
      <sheetName val="CA_Day1"/>
      <sheetName val="M26_Report1"/>
      <sheetName val="2003_Target1"/>
      <sheetName val="SEPTZ"/>
      <sheetName val="簽呈01采購"/>
      <sheetName val="MPS"/>
      <sheetName val="Details"/>
      <sheetName val="2005MPS"/>
      <sheetName val="Business Unit"/>
      <sheetName val="Master Lists"/>
      <sheetName val="2003 prod2"/>
      <sheetName val="非機種"/>
      <sheetName val="Input commodity fallout"/>
      <sheetName val="Reporting"/>
      <sheetName val="Bom(P1) "/>
      <sheetName val="Content"/>
      <sheetName val="Schedule"/>
      <sheetName val="Issue list"/>
      <sheetName val="Check list"/>
      <sheetName val="CTB Summary"/>
      <sheetName val="Basic infor."/>
      <sheetName val="Team list"/>
      <sheetName val="QTY proposal"/>
      <sheetName val="MLB Matrix"/>
      <sheetName val="MXM Matrix"/>
      <sheetName val="ICT fixture transfer flow chart"/>
      <sheetName val="ICT fixture transfer plan"/>
      <sheetName val="UPH&amp;Tester"/>
      <sheetName val="Req. List"/>
      <sheetName val="K50 Fixture list"/>
      <sheetName val="K51 Fixture list"/>
      <sheetName val="G94 Fixture list"/>
      <sheetName val="G96 Fixture list"/>
      <sheetName val="Ramp plan"/>
      <sheetName val="#REF!"/>
      <sheetName val="Memo"/>
      <sheetName val="Capacity By Modle"/>
      <sheetName val="Burnin"/>
    </sheetNames>
    <sheetDataSet>
      <sheetData sheetId="0"/>
      <sheetData sheetId="1">
        <row r="8">
          <cell r="B8" t="str">
            <v>009663-001-S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厂"/>
      <sheetName val="4月闲置检具"/>
      <sheetName val="4月NG检具"/>
      <sheetName val="1-14未校检具"/>
      <sheetName val="1-14NG检具"/>
      <sheetName val="仪校"/>
      <sheetName val="Bom_P1_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 制程良率目标 "/>
      <sheetName val="Summary"/>
      <sheetName val="制程不良明细 "/>
      <sheetName val="TOP issue"/>
      <sheetName val="MIL0705-line1"/>
      <sheetName val="MIL-line2"/>
      <sheetName val="MIL-line3"/>
      <sheetName val="TOP3 自动筛选"/>
      <sheetName val="制程不良 MIL "/>
      <sheetName val="一厂"/>
    </sheetNames>
    <sheetDataSet>
      <sheetData sheetId="0"/>
      <sheetData sheetId="1"/>
      <sheetData sheetId="2">
        <row r="4">
          <cell r="BG4">
            <v>21274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control" Target="../activeX/activeX19.xml"/><Relationship Id="rId21" Type="http://schemas.openxmlformats.org/officeDocument/2006/relationships/control" Target="../activeX/activeX10.xml"/><Relationship Id="rId34" Type="http://schemas.openxmlformats.org/officeDocument/2006/relationships/image" Target="../media/image16.emf"/><Relationship Id="rId42" Type="http://schemas.openxmlformats.org/officeDocument/2006/relationships/image" Target="../media/image20.emf"/><Relationship Id="rId47" Type="http://schemas.openxmlformats.org/officeDocument/2006/relationships/control" Target="../activeX/activeX23.xml"/><Relationship Id="rId50" Type="http://schemas.openxmlformats.org/officeDocument/2006/relationships/image" Target="../media/image24.emf"/><Relationship Id="rId55" Type="http://schemas.openxmlformats.org/officeDocument/2006/relationships/control" Target="../activeX/activeX27.xml"/><Relationship Id="rId63" Type="http://schemas.openxmlformats.org/officeDocument/2006/relationships/control" Target="../activeX/activeX31.xml"/><Relationship Id="rId68" Type="http://schemas.openxmlformats.org/officeDocument/2006/relationships/image" Target="../media/image33.emf"/><Relationship Id="rId76" Type="http://schemas.openxmlformats.org/officeDocument/2006/relationships/image" Target="../media/image37.emf"/><Relationship Id="rId84" Type="http://schemas.openxmlformats.org/officeDocument/2006/relationships/image" Target="../media/image41.emf"/><Relationship Id="rId7" Type="http://schemas.openxmlformats.org/officeDocument/2006/relationships/control" Target="../activeX/activeX3.xml"/><Relationship Id="rId71" Type="http://schemas.openxmlformats.org/officeDocument/2006/relationships/control" Target="../activeX/activeX35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9" Type="http://schemas.openxmlformats.org/officeDocument/2006/relationships/control" Target="../activeX/activeX14.xml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40" Type="http://schemas.openxmlformats.org/officeDocument/2006/relationships/image" Target="../media/image19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8.emf"/><Relationship Id="rId66" Type="http://schemas.openxmlformats.org/officeDocument/2006/relationships/image" Target="../media/image32.emf"/><Relationship Id="rId74" Type="http://schemas.openxmlformats.org/officeDocument/2006/relationships/image" Target="../media/image36.emf"/><Relationship Id="rId79" Type="http://schemas.openxmlformats.org/officeDocument/2006/relationships/control" Target="../activeX/activeX39.xml"/><Relationship Id="rId87" Type="http://schemas.openxmlformats.org/officeDocument/2006/relationships/ctrlProp" Target="../ctrlProps/ctrlProp1.xml"/><Relationship Id="rId5" Type="http://schemas.openxmlformats.org/officeDocument/2006/relationships/control" Target="../activeX/activeX2.xml"/><Relationship Id="rId61" Type="http://schemas.openxmlformats.org/officeDocument/2006/relationships/control" Target="../activeX/activeX30.xml"/><Relationship Id="rId82" Type="http://schemas.openxmlformats.org/officeDocument/2006/relationships/image" Target="../media/image40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3.emf"/><Relationship Id="rId56" Type="http://schemas.openxmlformats.org/officeDocument/2006/relationships/image" Target="../media/image27.emf"/><Relationship Id="rId64" Type="http://schemas.openxmlformats.org/officeDocument/2006/relationships/image" Target="../media/image31.emf"/><Relationship Id="rId69" Type="http://schemas.openxmlformats.org/officeDocument/2006/relationships/control" Target="../activeX/activeX34.xml"/><Relationship Id="rId77" Type="http://schemas.openxmlformats.org/officeDocument/2006/relationships/control" Target="../activeX/activeX38.xml"/><Relationship Id="rId8" Type="http://schemas.openxmlformats.org/officeDocument/2006/relationships/image" Target="../media/image3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80" Type="http://schemas.openxmlformats.org/officeDocument/2006/relationships/image" Target="../media/image39.emf"/><Relationship Id="rId85" Type="http://schemas.openxmlformats.org/officeDocument/2006/relationships/control" Target="../activeX/activeX42.xml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46" Type="http://schemas.openxmlformats.org/officeDocument/2006/relationships/image" Target="../media/image22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54" Type="http://schemas.openxmlformats.org/officeDocument/2006/relationships/image" Target="../media/image26.emf"/><Relationship Id="rId62" Type="http://schemas.openxmlformats.org/officeDocument/2006/relationships/image" Target="../media/image30.emf"/><Relationship Id="rId70" Type="http://schemas.openxmlformats.org/officeDocument/2006/relationships/image" Target="../media/image34.emf"/><Relationship Id="rId75" Type="http://schemas.openxmlformats.org/officeDocument/2006/relationships/control" Target="../activeX/activeX37.xml"/><Relationship Id="rId83" Type="http://schemas.openxmlformats.org/officeDocument/2006/relationships/control" Target="../activeX/activeX41.xml"/><Relationship Id="rId88" Type="http://schemas.openxmlformats.org/officeDocument/2006/relationships/ctrlProp" Target="../ctrlProps/ctrlProp2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44" Type="http://schemas.openxmlformats.org/officeDocument/2006/relationships/image" Target="../media/image21.emf"/><Relationship Id="rId52" Type="http://schemas.openxmlformats.org/officeDocument/2006/relationships/image" Target="../media/image25.emf"/><Relationship Id="rId60" Type="http://schemas.openxmlformats.org/officeDocument/2006/relationships/image" Target="../media/image29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78" Type="http://schemas.openxmlformats.org/officeDocument/2006/relationships/image" Target="../media/image38.emf"/><Relationship Id="rId81" Type="http://schemas.openxmlformats.org/officeDocument/2006/relationships/control" Target="../activeX/activeX40.xml"/><Relationship Id="rId86" Type="http://schemas.openxmlformats.org/officeDocument/2006/relationships/image" Target="../media/image4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163"/>
  <sheetViews>
    <sheetView showGridLines="0" tabSelected="1" zoomScaleNormal="100" workbookViewId="0">
      <pane xSplit="1" ySplit="2" topLeftCell="B3" activePane="bottomRight" state="frozen"/>
      <selection activeCell="U2" sqref="U2"/>
      <selection pane="topRight" activeCell="U2" sqref="U2"/>
      <selection pane="bottomLeft" activeCell="U2" sqref="U2"/>
      <selection pane="bottomRight" activeCell="W19" sqref="W19"/>
    </sheetView>
  </sheetViews>
  <sheetFormatPr defaultRowHeight="13.5"/>
  <cols>
    <col min="1" max="1" width="2.625" style="191" customWidth="1"/>
    <col min="10" max="10" width="10.625" customWidth="1"/>
    <col min="11" max="11" width="3.125" style="187" customWidth="1"/>
    <col min="20" max="20" width="10.375" customWidth="1"/>
    <col min="21" max="21" width="11.375" style="151" bestFit="1" customWidth="1"/>
  </cols>
  <sheetData>
    <row r="1" spans="1:21" ht="6" customHeight="1"/>
    <row r="2" spans="1:21" ht="27" customHeight="1">
      <c r="B2" s="194" t="s">
        <v>85</v>
      </c>
      <c r="C2" s="194"/>
      <c r="D2" s="194"/>
      <c r="E2" s="194"/>
      <c r="F2" s="194"/>
      <c r="U2" s="152">
        <v>43411</v>
      </c>
    </row>
    <row r="3" spans="1:21">
      <c r="A3" s="188">
        <v>1</v>
      </c>
      <c r="K3" s="188">
        <v>2</v>
      </c>
      <c r="U3" s="153"/>
    </row>
    <row r="4" spans="1:21">
      <c r="U4" s="153"/>
    </row>
    <row r="5" spans="1:21">
      <c r="U5" s="153"/>
    </row>
    <row r="6" spans="1:21">
      <c r="U6" s="153"/>
    </row>
    <row r="7" spans="1:21">
      <c r="U7" s="153"/>
    </row>
    <row r="8" spans="1:21">
      <c r="U8" s="153"/>
    </row>
    <row r="9" spans="1:21">
      <c r="U9" s="153"/>
    </row>
    <row r="10" spans="1:21">
      <c r="U10" s="153"/>
    </row>
    <row r="11" spans="1:21">
      <c r="U11" s="153"/>
    </row>
    <row r="12" spans="1:21">
      <c r="U12" s="153"/>
    </row>
    <row r="13" spans="1:21">
      <c r="U13" s="153"/>
    </row>
    <row r="14" spans="1:21">
      <c r="U14" s="153"/>
    </row>
    <row r="15" spans="1:21">
      <c r="U15" s="153"/>
    </row>
    <row r="16" spans="1:21">
      <c r="A16" s="188">
        <v>3</v>
      </c>
      <c r="K16" s="188">
        <v>4</v>
      </c>
      <c r="U16" s="153"/>
    </row>
    <row r="17" spans="1:21">
      <c r="U17" s="153"/>
    </row>
    <row r="18" spans="1:21">
      <c r="U18" s="153"/>
    </row>
    <row r="19" spans="1:21">
      <c r="U19" s="153"/>
    </row>
    <row r="20" spans="1:21">
      <c r="U20" s="153"/>
    </row>
    <row r="21" spans="1:21">
      <c r="U21" s="153"/>
    </row>
    <row r="22" spans="1:21">
      <c r="U22" s="153"/>
    </row>
    <row r="23" spans="1:21">
      <c r="U23" s="153"/>
    </row>
    <row r="24" spans="1:21">
      <c r="U24" s="153"/>
    </row>
    <row r="25" spans="1:21">
      <c r="U25" s="153"/>
    </row>
    <row r="26" spans="1:21">
      <c r="U26" s="153"/>
    </row>
    <row r="27" spans="1:21">
      <c r="U27" s="153"/>
    </row>
    <row r="28" spans="1:21" ht="3" customHeight="1">
      <c r="U28" s="153"/>
    </row>
    <row r="29" spans="1:21" ht="27" customHeight="1">
      <c r="B29" s="194" t="s">
        <v>86</v>
      </c>
      <c r="C29" s="194"/>
      <c r="D29" s="194"/>
      <c r="E29" s="194"/>
      <c r="F29" s="194"/>
      <c r="G29" s="1"/>
      <c r="H29" s="1"/>
      <c r="I29" s="2"/>
      <c r="U29" s="153"/>
    </row>
    <row r="30" spans="1:21" ht="5.25" customHeight="1">
      <c r="U30" s="153"/>
    </row>
    <row r="31" spans="1:21">
      <c r="A31" s="188">
        <v>5</v>
      </c>
      <c r="K31" s="189">
        <v>6</v>
      </c>
      <c r="U31" s="153"/>
    </row>
    <row r="32" spans="1:21">
      <c r="U32" s="153"/>
    </row>
    <row r="33" spans="1:21">
      <c r="U33" s="153"/>
    </row>
    <row r="34" spans="1:21">
      <c r="U34" s="153"/>
    </row>
    <row r="35" spans="1:21">
      <c r="U35" s="153"/>
    </row>
    <row r="36" spans="1:21">
      <c r="U36" s="153"/>
    </row>
    <row r="37" spans="1:21">
      <c r="U37" s="153"/>
    </row>
    <row r="38" spans="1:21">
      <c r="U38" s="153"/>
    </row>
    <row r="39" spans="1:21">
      <c r="U39" s="153"/>
    </row>
    <row r="40" spans="1:21">
      <c r="U40" s="153"/>
    </row>
    <row r="41" spans="1:21">
      <c r="U41" s="153"/>
    </row>
    <row r="42" spans="1:21">
      <c r="U42" s="153"/>
    </row>
    <row r="43" spans="1:21">
      <c r="U43" s="153"/>
    </row>
    <row r="44" spans="1:21" ht="14.25">
      <c r="A44" s="188">
        <v>7</v>
      </c>
      <c r="K44" s="189">
        <v>8</v>
      </c>
      <c r="U44" s="154">
        <f>U2</f>
        <v>43411</v>
      </c>
    </row>
    <row r="45" spans="1:21">
      <c r="U45" s="153"/>
    </row>
    <row r="46" spans="1:21">
      <c r="U46" s="153"/>
    </row>
    <row r="47" spans="1:21">
      <c r="U47" s="153"/>
    </row>
    <row r="48" spans="1:21">
      <c r="U48" s="153"/>
    </row>
    <row r="49" spans="1:21">
      <c r="U49" s="153"/>
    </row>
    <row r="50" spans="1:21">
      <c r="U50" s="153"/>
    </row>
    <row r="51" spans="1:21">
      <c r="U51" s="153"/>
    </row>
    <row r="52" spans="1:21">
      <c r="U52" s="153"/>
    </row>
    <row r="53" spans="1:21">
      <c r="U53" s="153"/>
    </row>
    <row r="54" spans="1:21">
      <c r="U54" s="153"/>
    </row>
    <row r="55" spans="1:21">
      <c r="U55" s="153"/>
    </row>
    <row r="56" spans="1:21">
      <c r="U56" s="153"/>
    </row>
    <row r="57" spans="1:21" ht="3.75" customHeight="1">
      <c r="U57" s="153"/>
    </row>
    <row r="58" spans="1:21" ht="27" customHeight="1">
      <c r="B58" s="194" t="s">
        <v>117</v>
      </c>
      <c r="C58" s="194"/>
      <c r="D58" s="194"/>
      <c r="E58" s="194"/>
      <c r="F58" s="194"/>
      <c r="G58" s="1"/>
      <c r="H58" s="1"/>
      <c r="U58" s="153"/>
    </row>
    <row r="59" spans="1:21" ht="21.75" customHeight="1">
      <c r="B59" s="4" t="s">
        <v>107</v>
      </c>
      <c r="C59" s="5"/>
      <c r="D59" s="5"/>
      <c r="E59" s="3"/>
      <c r="F59" s="3"/>
      <c r="G59" s="1"/>
      <c r="H59" s="1"/>
      <c r="U59" s="153"/>
    </row>
    <row r="60" spans="1:21" ht="21" customHeight="1">
      <c r="A60" s="188">
        <v>9</v>
      </c>
      <c r="K60" s="189">
        <v>10</v>
      </c>
      <c r="U60" s="153"/>
    </row>
    <row r="61" spans="1:21" ht="11.25" customHeight="1">
      <c r="U61" s="153"/>
    </row>
    <row r="62" spans="1:21">
      <c r="U62" s="153"/>
    </row>
    <row r="63" spans="1:21">
      <c r="U63" s="153"/>
    </row>
    <row r="64" spans="1:21">
      <c r="U64" s="153"/>
    </row>
    <row r="65" spans="1:21">
      <c r="U65" s="153"/>
    </row>
    <row r="66" spans="1:21">
      <c r="U66" s="153"/>
    </row>
    <row r="67" spans="1:21">
      <c r="U67" s="153"/>
    </row>
    <row r="68" spans="1:21">
      <c r="U68" s="153"/>
    </row>
    <row r="69" spans="1:21">
      <c r="U69" s="153"/>
    </row>
    <row r="70" spans="1:21">
      <c r="U70" s="153"/>
    </row>
    <row r="71" spans="1:21">
      <c r="U71" s="153"/>
    </row>
    <row r="72" spans="1:21">
      <c r="U72" s="153"/>
    </row>
    <row r="73" spans="1:21">
      <c r="U73" s="153"/>
    </row>
    <row r="74" spans="1:21" ht="22.5" customHeight="1">
      <c r="A74" s="188">
        <v>11</v>
      </c>
      <c r="K74" s="189">
        <v>12</v>
      </c>
      <c r="U74" s="153"/>
    </row>
    <row r="75" spans="1:21">
      <c r="U75" s="155">
        <f>U2</f>
        <v>43411</v>
      </c>
    </row>
    <row r="76" spans="1:21">
      <c r="U76" s="153"/>
    </row>
    <row r="77" spans="1:21">
      <c r="U77" s="153"/>
    </row>
    <row r="78" spans="1:21">
      <c r="U78" s="153"/>
    </row>
    <row r="79" spans="1:21">
      <c r="U79" s="153"/>
    </row>
    <row r="80" spans="1:21">
      <c r="U80" s="153"/>
    </row>
    <row r="81" spans="1:21">
      <c r="U81" s="153"/>
    </row>
    <row r="82" spans="1:21">
      <c r="U82" s="153"/>
    </row>
    <row r="83" spans="1:21">
      <c r="U83" s="153"/>
    </row>
    <row r="84" spans="1:21">
      <c r="U84" s="153"/>
    </row>
    <row r="85" spans="1:21">
      <c r="U85" s="153"/>
    </row>
    <row r="86" spans="1:21">
      <c r="U86" s="153"/>
    </row>
    <row r="87" spans="1:21">
      <c r="U87" s="153"/>
    </row>
    <row r="88" spans="1:21">
      <c r="U88" s="153"/>
    </row>
    <row r="89" spans="1:21" ht="15" customHeight="1">
      <c r="A89" s="188">
        <v>13</v>
      </c>
      <c r="K89" s="189">
        <v>14</v>
      </c>
      <c r="U89" s="153"/>
    </row>
    <row r="90" spans="1:21" ht="16.5" customHeight="1">
      <c r="E90" s="3"/>
      <c r="F90" s="3"/>
      <c r="G90" s="1"/>
      <c r="H90" s="1"/>
      <c r="U90" s="153"/>
    </row>
    <row r="91" spans="1:21" ht="3.75" customHeight="1">
      <c r="U91" s="153"/>
    </row>
    <row r="92" spans="1:21">
      <c r="U92" s="153"/>
    </row>
    <row r="93" spans="1:21">
      <c r="U93" s="153"/>
    </row>
    <row r="94" spans="1:21">
      <c r="U94" s="153"/>
    </row>
    <row r="95" spans="1:21">
      <c r="U95" s="153"/>
    </row>
    <row r="96" spans="1:21">
      <c r="U96" s="153"/>
    </row>
    <row r="97" spans="1:21">
      <c r="U97" s="153"/>
    </row>
    <row r="98" spans="1:21">
      <c r="U98" s="153"/>
    </row>
    <row r="99" spans="1:21">
      <c r="U99" s="153"/>
    </row>
    <row r="100" spans="1:21">
      <c r="U100" s="153"/>
    </row>
    <row r="101" spans="1:21">
      <c r="U101" s="153"/>
    </row>
    <row r="102" spans="1:21">
      <c r="U102" s="153"/>
    </row>
    <row r="103" spans="1:21">
      <c r="U103" s="153"/>
    </row>
    <row r="104" spans="1:21" ht="15" customHeight="1">
      <c r="A104" s="188">
        <v>15</v>
      </c>
      <c r="K104" s="189">
        <v>16</v>
      </c>
      <c r="U104" s="154">
        <f>U2</f>
        <v>43411</v>
      </c>
    </row>
    <row r="105" spans="1:21" ht="18" customHeight="1"/>
    <row r="106" spans="1:21" ht="15.75" customHeight="1">
      <c r="U106" s="153"/>
    </row>
    <row r="107" spans="1:21">
      <c r="U107" s="156"/>
    </row>
    <row r="108" spans="1:21">
      <c r="U108" s="153"/>
    </row>
    <row r="109" spans="1:21">
      <c r="U109" s="153"/>
    </row>
    <row r="110" spans="1:21">
      <c r="U110" s="153"/>
    </row>
    <row r="111" spans="1:21">
      <c r="U111" s="153"/>
    </row>
    <row r="112" spans="1:21">
      <c r="U112" s="153"/>
    </row>
    <row r="113" spans="1:21">
      <c r="U113" s="153"/>
    </row>
    <row r="114" spans="1:21">
      <c r="U114" s="153"/>
    </row>
    <row r="115" spans="1:21">
      <c r="U115" s="153"/>
    </row>
    <row r="116" spans="1:21">
      <c r="U116" s="153"/>
    </row>
    <row r="117" spans="1:21">
      <c r="U117" s="153"/>
    </row>
    <row r="118" spans="1:21">
      <c r="A118" s="188">
        <v>17</v>
      </c>
      <c r="K118" s="189">
        <v>18</v>
      </c>
      <c r="U118" s="153"/>
    </row>
    <row r="119" spans="1:21">
      <c r="K119" s="190"/>
      <c r="U119" s="153"/>
    </row>
    <row r="120" spans="1:21">
      <c r="U120" s="153"/>
    </row>
    <row r="121" spans="1:21">
      <c r="U121" s="153"/>
    </row>
    <row r="122" spans="1:21" ht="24.75" customHeight="1">
      <c r="U122" s="153"/>
    </row>
    <row r="123" spans="1:21" ht="17.25" customHeight="1">
      <c r="B123" s="4" t="s">
        <v>108</v>
      </c>
      <c r="C123" s="5"/>
      <c r="D123" s="5"/>
    </row>
    <row r="124" spans="1:21" ht="15" customHeight="1"/>
    <row r="131" spans="1:21" ht="14.25">
      <c r="U131" s="154"/>
    </row>
    <row r="132" spans="1:21" ht="14.25">
      <c r="A132" s="188">
        <v>19</v>
      </c>
      <c r="K132" s="189">
        <v>20</v>
      </c>
      <c r="U132" s="154">
        <f>U2</f>
        <v>43411</v>
      </c>
    </row>
    <row r="135" spans="1:21" ht="27.75" customHeight="1"/>
    <row r="137" spans="1:21" ht="14.25">
      <c r="U137" s="154"/>
    </row>
    <row r="138" spans="1:21" ht="15.75" customHeight="1"/>
    <row r="139" spans="1:21" ht="18.75" customHeight="1"/>
    <row r="140" spans="1:21" ht="21.75" customHeight="1">
      <c r="U140" s="154"/>
    </row>
    <row r="141" spans="1:21" ht="12.75" customHeight="1"/>
    <row r="146" spans="1:11" ht="24" customHeight="1">
      <c r="B146" s="4" t="s">
        <v>111</v>
      </c>
      <c r="C146" s="4"/>
      <c r="D146" s="4"/>
    </row>
    <row r="147" spans="1:11">
      <c r="A147" s="189">
        <v>21</v>
      </c>
      <c r="K147" s="189">
        <v>22</v>
      </c>
    </row>
    <row r="156" spans="1:11" ht="21.75" customHeight="1"/>
    <row r="163" spans="1:11">
      <c r="A163" s="189">
        <v>23</v>
      </c>
      <c r="K163" s="189">
        <v>24</v>
      </c>
    </row>
  </sheetData>
  <sheetProtection algorithmName="SHA-512" hashValue="rrsIHdWUfi73YqJ4Nx/WkXGGPRtbTnAuNOtGPa+rVr5ZDsaOdQWEWA0OTAVIQL9Oc8hzzpEerSGlJixwsz8Vxw==" saltValue="Fqvau5RAtjD24iyhq7xWFg==" spinCount="100000" sheet="1" formatColumns="0" formatRows="0"/>
  <mergeCells count="3">
    <mergeCell ref="B2:F2"/>
    <mergeCell ref="B29:F29"/>
    <mergeCell ref="B58:F58"/>
  </mergeCells>
  <phoneticPr fontId="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245" r:id="rId3" name="ComboBox42">
          <controlPr defaultSize="0" autoLine="0" linkedCell="Summary!BG46" listFillRange="Summary!D61:D62" r:id="rId4">
            <anchor moveWithCells="1">
              <from>
                <xdr:col>19</xdr:col>
                <xdr:colOff>38100</xdr:colOff>
                <xdr:row>104</xdr:row>
                <xdr:rowOff>0</xdr:rowOff>
              </from>
              <to>
                <xdr:col>19</xdr:col>
                <xdr:colOff>781050</xdr:colOff>
                <xdr:row>104</xdr:row>
                <xdr:rowOff>219075</xdr:rowOff>
              </to>
            </anchor>
          </controlPr>
        </control>
      </mc:Choice>
      <mc:Fallback>
        <control shapeId="8245" r:id="rId3" name="ComboBox42"/>
      </mc:Fallback>
    </mc:AlternateContent>
    <mc:AlternateContent xmlns:mc="http://schemas.openxmlformats.org/markup-compatibility/2006">
      <mc:Choice Requires="x14">
        <control shapeId="8244" r:id="rId5" name="ComboBox41">
          <controlPr defaultSize="0" autoLine="0" linkedCell="Summary!BI46" listFillRange="Summary!B23:B26" r:id="rId6">
            <anchor>
              <from>
                <xdr:col>19</xdr:col>
                <xdr:colOff>38100</xdr:colOff>
                <xdr:row>102</xdr:row>
                <xdr:rowOff>142875</xdr:rowOff>
              </from>
              <to>
                <xdr:col>19</xdr:col>
                <xdr:colOff>781050</xdr:colOff>
                <xdr:row>104</xdr:row>
                <xdr:rowOff>0</xdr:rowOff>
              </to>
            </anchor>
          </controlPr>
        </control>
      </mc:Choice>
      <mc:Fallback>
        <control shapeId="8244" r:id="rId5" name="ComboBox41"/>
      </mc:Fallback>
    </mc:AlternateContent>
    <mc:AlternateContent xmlns:mc="http://schemas.openxmlformats.org/markup-compatibility/2006">
      <mc:Choice Requires="x14">
        <control shapeId="8243" r:id="rId7" name="ComboBox40">
          <controlPr defaultSize="0" autoLine="0" linkedCell="Summary!AY46" listFillRange="Summary!D61:D62" r:id="rId8">
            <anchor moveWithCells="1">
              <from>
                <xdr:col>18</xdr:col>
                <xdr:colOff>47625</xdr:colOff>
                <xdr:row>88</xdr:row>
                <xdr:rowOff>123825</xdr:rowOff>
              </from>
              <to>
                <xdr:col>19</xdr:col>
                <xdr:colOff>95250</xdr:colOff>
                <xdr:row>89</xdr:row>
                <xdr:rowOff>142875</xdr:rowOff>
              </to>
            </anchor>
          </controlPr>
        </control>
      </mc:Choice>
      <mc:Fallback>
        <control shapeId="8243" r:id="rId7" name="ComboBox40"/>
      </mc:Fallback>
    </mc:AlternateContent>
    <mc:AlternateContent xmlns:mc="http://schemas.openxmlformats.org/markup-compatibility/2006">
      <mc:Choice Requires="x14">
        <control shapeId="8242" r:id="rId9" name="ComboBox39">
          <controlPr defaultSize="0" autoLine="0" linkedCell="Summary!AZ46" listFillRange="Summary!A6:A57" r:id="rId10">
            <anchor moveWithCells="1">
              <from>
                <xdr:col>19</xdr:col>
                <xdr:colOff>76200</xdr:colOff>
                <xdr:row>87</xdr:row>
                <xdr:rowOff>114300</xdr:rowOff>
              </from>
              <to>
                <xdr:col>19</xdr:col>
                <xdr:colOff>781050</xdr:colOff>
                <xdr:row>88</xdr:row>
                <xdr:rowOff>152400</xdr:rowOff>
              </to>
            </anchor>
          </controlPr>
        </control>
      </mc:Choice>
      <mc:Fallback>
        <control shapeId="8242" r:id="rId9" name="ComboBox39"/>
      </mc:Fallback>
    </mc:AlternateContent>
    <mc:AlternateContent xmlns:mc="http://schemas.openxmlformats.org/markup-compatibility/2006">
      <mc:Choice Requires="x14">
        <control shapeId="8241" r:id="rId11" name="ComboBox38">
          <controlPr defaultSize="0" autoLine="0" linkedCell="Summary!BA46" listFillRange="Summary!B23:B26" r:id="rId12">
            <anchor>
              <from>
                <xdr:col>18</xdr:col>
                <xdr:colOff>47625</xdr:colOff>
                <xdr:row>87</xdr:row>
                <xdr:rowOff>114300</xdr:rowOff>
              </from>
              <to>
                <xdr:col>19</xdr:col>
                <xdr:colOff>85725</xdr:colOff>
                <xdr:row>88</xdr:row>
                <xdr:rowOff>142875</xdr:rowOff>
              </to>
            </anchor>
          </controlPr>
        </control>
      </mc:Choice>
      <mc:Fallback>
        <control shapeId="8241" r:id="rId11" name="ComboBox38"/>
      </mc:Fallback>
    </mc:AlternateContent>
    <mc:AlternateContent xmlns:mc="http://schemas.openxmlformats.org/markup-compatibility/2006">
      <mc:Choice Requires="x14">
        <control shapeId="8240" r:id="rId13" name="ComboBox37">
          <controlPr defaultSize="0" autoLine="0" linkedCell="Summary!AR46" listFillRange="Summary!B27:B38" r:id="rId14">
            <anchor moveWithCells="1">
              <from>
                <xdr:col>19</xdr:col>
                <xdr:colOff>209550</xdr:colOff>
                <xdr:row>73</xdr:row>
                <xdr:rowOff>104775</xdr:rowOff>
              </from>
              <to>
                <xdr:col>19</xdr:col>
                <xdr:colOff>781050</xdr:colOff>
                <xdr:row>74</xdr:row>
                <xdr:rowOff>28575</xdr:rowOff>
              </to>
            </anchor>
          </controlPr>
        </control>
      </mc:Choice>
      <mc:Fallback>
        <control shapeId="8240" r:id="rId13" name="ComboBox37"/>
      </mc:Fallback>
    </mc:AlternateContent>
    <mc:AlternateContent xmlns:mc="http://schemas.openxmlformats.org/markup-compatibility/2006">
      <mc:Choice Requires="x14">
        <control shapeId="8239" r:id="rId15" name="ComboBox36">
          <controlPr defaultSize="0" autoLine="0" linkedCell="Summary!AQ46" listFillRange="Summary!D61:D62" r:id="rId16">
            <anchor moveWithCells="1">
              <from>
                <xdr:col>18</xdr:col>
                <xdr:colOff>190500</xdr:colOff>
                <xdr:row>74</xdr:row>
                <xdr:rowOff>38100</xdr:rowOff>
              </from>
              <to>
                <xdr:col>19</xdr:col>
                <xdr:colOff>238125</xdr:colOff>
                <xdr:row>75</xdr:row>
                <xdr:rowOff>95250</xdr:rowOff>
              </to>
            </anchor>
          </controlPr>
        </control>
      </mc:Choice>
      <mc:Fallback>
        <control shapeId="8239" r:id="rId15" name="ComboBox36"/>
      </mc:Fallback>
    </mc:AlternateContent>
    <mc:AlternateContent xmlns:mc="http://schemas.openxmlformats.org/markup-compatibility/2006">
      <mc:Choice Requires="x14">
        <control shapeId="8238" r:id="rId17" name="ComboBox35">
          <controlPr defaultSize="0" autoLine="0" linkedCell="Summary!AS46" listFillRange="Summary!B23:B26" r:id="rId18">
            <anchor>
              <from>
                <xdr:col>18</xdr:col>
                <xdr:colOff>190500</xdr:colOff>
                <xdr:row>73</xdr:row>
                <xdr:rowOff>104775</xdr:rowOff>
              </from>
              <to>
                <xdr:col>19</xdr:col>
                <xdr:colOff>228600</xdr:colOff>
                <xdr:row>74</xdr:row>
                <xdr:rowOff>19050</xdr:rowOff>
              </to>
            </anchor>
          </controlPr>
        </control>
      </mc:Choice>
      <mc:Fallback>
        <control shapeId="8238" r:id="rId17" name="ComboBox35"/>
      </mc:Fallback>
    </mc:AlternateContent>
    <mc:AlternateContent xmlns:mc="http://schemas.openxmlformats.org/markup-compatibility/2006">
      <mc:Choice Requires="x14">
        <control shapeId="8237" r:id="rId19" name="ComboBox34">
          <controlPr defaultSize="0" autoLine="0" linkedCell="Summary!AI46" listFillRange="Summary!D61:D62" r:id="rId20">
            <anchor moveWithCells="1">
              <from>
                <xdr:col>19</xdr:col>
                <xdr:colOff>47625</xdr:colOff>
                <xdr:row>59</xdr:row>
                <xdr:rowOff>28575</xdr:rowOff>
              </from>
              <to>
                <xdr:col>20</xdr:col>
                <xdr:colOff>0</xdr:colOff>
                <xdr:row>59</xdr:row>
                <xdr:rowOff>257175</xdr:rowOff>
              </to>
            </anchor>
          </controlPr>
        </control>
      </mc:Choice>
      <mc:Fallback>
        <control shapeId="8237" r:id="rId19" name="ComboBox34"/>
      </mc:Fallback>
    </mc:AlternateContent>
    <mc:AlternateContent xmlns:mc="http://schemas.openxmlformats.org/markup-compatibility/2006">
      <mc:Choice Requires="x14">
        <control shapeId="8236" r:id="rId21" name="ComboBox33">
          <controlPr defaultSize="0" autoLine="0" linkedCell="Summary!AJ46" listFillRange="Summary!B23:B26" r:id="rId22">
            <anchor>
              <from>
                <xdr:col>18</xdr:col>
                <xdr:colOff>9525</xdr:colOff>
                <xdr:row>59</xdr:row>
                <xdr:rowOff>28575</xdr:rowOff>
              </from>
              <to>
                <xdr:col>19</xdr:col>
                <xdr:colOff>57150</xdr:colOff>
                <xdr:row>60</xdr:row>
                <xdr:rowOff>0</xdr:rowOff>
              </to>
            </anchor>
          </controlPr>
        </control>
      </mc:Choice>
      <mc:Fallback>
        <control shapeId="8236" r:id="rId21" name="ComboBox33"/>
      </mc:Fallback>
    </mc:AlternateContent>
    <mc:AlternateContent xmlns:mc="http://schemas.openxmlformats.org/markup-compatibility/2006">
      <mc:Choice Requires="x14">
        <control shapeId="8213" r:id="rId23" name="ComboBox12">
          <controlPr defaultSize="0" autoLine="0" linkedCell="Summary!S46" listFillRange="Summary!B23:B26" r:id="rId24">
            <anchor>
              <from>
                <xdr:col>9</xdr:col>
                <xdr:colOff>57150</xdr:colOff>
                <xdr:row>102</xdr:row>
                <xdr:rowOff>142875</xdr:rowOff>
              </from>
              <to>
                <xdr:col>9</xdr:col>
                <xdr:colOff>800100</xdr:colOff>
                <xdr:row>104</xdr:row>
                <xdr:rowOff>38100</xdr:rowOff>
              </to>
            </anchor>
          </controlPr>
        </control>
      </mc:Choice>
      <mc:Fallback>
        <control shapeId="8213" r:id="rId23" name="ComboBox12"/>
      </mc:Fallback>
    </mc:AlternateContent>
    <mc:AlternateContent xmlns:mc="http://schemas.openxmlformats.org/markup-compatibility/2006">
      <mc:Choice Requires="x14">
        <control shapeId="8212" r:id="rId25" name="ComboBox10">
          <controlPr defaultSize="0" autoLine="0" linkedCell="Summary!Z46" listFillRange="Summary!B23:B26" r:id="rId26">
            <anchor>
              <from>
                <xdr:col>8</xdr:col>
                <xdr:colOff>542925</xdr:colOff>
                <xdr:row>59</xdr:row>
                <xdr:rowOff>28575</xdr:rowOff>
              </from>
              <to>
                <xdr:col>10</xdr:col>
                <xdr:colOff>0</xdr:colOff>
                <xdr:row>59</xdr:row>
                <xdr:rowOff>257175</xdr:rowOff>
              </to>
            </anchor>
          </controlPr>
        </control>
      </mc:Choice>
      <mc:Fallback>
        <control shapeId="8212" r:id="rId25" name="ComboBox10"/>
      </mc:Fallback>
    </mc:AlternateContent>
    <mc:AlternateContent xmlns:mc="http://schemas.openxmlformats.org/markup-compatibility/2006">
      <mc:Choice Requires="x14">
        <control shapeId="8203" r:id="rId27" name="ComboBox8">
          <controlPr defaultSize="0" autoLine="0" linkedCell="Summary!F22" listFillRange="Summary!B23:B26" r:id="rId28">
            <anchor>
              <from>
                <xdr:col>19</xdr:col>
                <xdr:colOff>9525</xdr:colOff>
                <xdr:row>43</xdr:row>
                <xdr:rowOff>9525</xdr:rowOff>
              </from>
              <to>
                <xdr:col>19</xdr:col>
                <xdr:colOff>762000</xdr:colOff>
                <xdr:row>44</xdr:row>
                <xdr:rowOff>76200</xdr:rowOff>
              </to>
            </anchor>
          </controlPr>
        </control>
      </mc:Choice>
      <mc:Fallback>
        <control shapeId="8203" r:id="rId27" name="ComboBox8"/>
      </mc:Fallback>
    </mc:AlternateContent>
    <mc:AlternateContent xmlns:mc="http://schemas.openxmlformats.org/markup-compatibility/2006">
      <mc:Choice Requires="x14">
        <control shapeId="8202" r:id="rId29" name="ComboBox7">
          <controlPr defaultSize="0" autoLine="0" linkedCell="Summary!H22" listFillRange="Summary!A6:A57" r:id="rId30">
            <anchor>
              <from>
                <xdr:col>9</xdr:col>
                <xdr:colOff>66675</xdr:colOff>
                <xdr:row>43</xdr:row>
                <xdr:rowOff>9525</xdr:rowOff>
              </from>
              <to>
                <xdr:col>9</xdr:col>
                <xdr:colOff>800100</xdr:colOff>
                <xdr:row>44</xdr:row>
                <xdr:rowOff>76200</xdr:rowOff>
              </to>
            </anchor>
          </controlPr>
        </control>
      </mc:Choice>
      <mc:Fallback>
        <control shapeId="8202" r:id="rId29" name="ComboBox7"/>
      </mc:Fallback>
    </mc:AlternateContent>
    <mc:AlternateContent xmlns:mc="http://schemas.openxmlformats.org/markup-compatibility/2006">
      <mc:Choice Requires="x14">
        <control shapeId="8201" r:id="rId31" name="ComboBox6">
          <controlPr defaultSize="0" autoLine="0" linkedCell="Summary!F22" listFillRange="Summary!B23:B26" r:id="rId32">
            <anchor>
              <from>
                <xdr:col>8</xdr:col>
                <xdr:colOff>19050</xdr:colOff>
                <xdr:row>43</xdr:row>
                <xdr:rowOff>9525</xdr:rowOff>
              </from>
              <to>
                <xdr:col>9</xdr:col>
                <xdr:colOff>85725</xdr:colOff>
                <xdr:row>44</xdr:row>
                <xdr:rowOff>76200</xdr:rowOff>
              </to>
            </anchor>
          </controlPr>
        </control>
      </mc:Choice>
      <mc:Fallback>
        <control shapeId="8201" r:id="rId31" name="ComboBox6"/>
      </mc:Fallback>
    </mc:AlternateContent>
    <mc:AlternateContent xmlns:mc="http://schemas.openxmlformats.org/markup-compatibility/2006">
      <mc:Choice Requires="x14">
        <control shapeId="8200" r:id="rId33" name="ComboBox5">
          <controlPr defaultSize="0" autoLine="0" linkedCell="Summary!G22" listFillRange="Summary!B27:B38" r:id="rId34">
            <anchor>
              <from>
                <xdr:col>19</xdr:col>
                <xdr:colOff>171450</xdr:colOff>
                <xdr:row>30</xdr:row>
                <xdr:rowOff>9525</xdr:rowOff>
              </from>
              <to>
                <xdr:col>19</xdr:col>
                <xdr:colOff>781050</xdr:colOff>
                <xdr:row>31</xdr:row>
                <xdr:rowOff>85725</xdr:rowOff>
              </to>
            </anchor>
          </controlPr>
        </control>
      </mc:Choice>
      <mc:Fallback>
        <control shapeId="8200" r:id="rId33" name="ComboBox5"/>
      </mc:Fallback>
    </mc:AlternateContent>
    <mc:AlternateContent xmlns:mc="http://schemas.openxmlformats.org/markup-compatibility/2006">
      <mc:Choice Requires="x14">
        <control shapeId="8199" r:id="rId35" name="ComboBox4">
          <controlPr defaultSize="0" autoLine="0" linkedCell="Summary!F22" listFillRange="Summary!B23:B26" r:id="rId36">
            <anchor>
              <from>
                <xdr:col>18</xdr:col>
                <xdr:colOff>123825</xdr:colOff>
                <xdr:row>30</xdr:row>
                <xdr:rowOff>9525</xdr:rowOff>
              </from>
              <to>
                <xdr:col>19</xdr:col>
                <xdr:colOff>190500</xdr:colOff>
                <xdr:row>31</xdr:row>
                <xdr:rowOff>85725</xdr:rowOff>
              </to>
            </anchor>
          </controlPr>
        </control>
      </mc:Choice>
      <mc:Fallback>
        <control shapeId="8199" r:id="rId35" name="ComboBox4"/>
      </mc:Fallback>
    </mc:AlternateContent>
    <mc:AlternateContent xmlns:mc="http://schemas.openxmlformats.org/markup-compatibility/2006">
      <mc:Choice Requires="x14">
        <control shapeId="8196" r:id="rId37" name="ComboBox3">
          <controlPr defaultSize="0" autoLine="0" linkedCell="Summary!F22" listFillRange="Summary!B23:B26" r:id="rId38">
            <anchor>
              <from>
                <xdr:col>8</xdr:col>
                <xdr:colOff>638175</xdr:colOff>
                <xdr:row>30</xdr:row>
                <xdr:rowOff>19050</xdr:rowOff>
              </from>
              <to>
                <xdr:col>10</xdr:col>
                <xdr:colOff>0</xdr:colOff>
                <xdr:row>31</xdr:row>
                <xdr:rowOff>114300</xdr:rowOff>
              </to>
            </anchor>
          </controlPr>
        </control>
      </mc:Choice>
      <mc:Fallback>
        <control shapeId="8196" r:id="rId37" name="ComboBox3"/>
      </mc:Fallback>
    </mc:AlternateContent>
    <mc:AlternateContent xmlns:mc="http://schemas.openxmlformats.org/markup-compatibility/2006">
      <mc:Choice Requires="x14">
        <control shapeId="8194" r:id="rId39" name="ComboBox2">
          <controlPr defaultSize="0" autoLine="0" linkedCell="Summary!D13" listFillRange="Summary!B23:B26" r:id="rId40">
            <anchor>
              <from>
                <xdr:col>18</xdr:col>
                <xdr:colOff>590550</xdr:colOff>
                <xdr:row>15</xdr:row>
                <xdr:rowOff>19050</xdr:rowOff>
              </from>
              <to>
                <xdr:col>19</xdr:col>
                <xdr:colOff>781050</xdr:colOff>
                <xdr:row>16</xdr:row>
                <xdr:rowOff>76200</xdr:rowOff>
              </to>
            </anchor>
          </controlPr>
        </control>
      </mc:Choice>
      <mc:Fallback>
        <control shapeId="8194" r:id="rId39" name="ComboBox2"/>
      </mc:Fallback>
    </mc:AlternateContent>
    <mc:AlternateContent xmlns:mc="http://schemas.openxmlformats.org/markup-compatibility/2006">
      <mc:Choice Requires="x14">
        <control shapeId="8193" r:id="rId41" name="ComboBox1">
          <controlPr defaultSize="0" autoLine="0" linkedCell="Summary!I6" listFillRange="Summary!B23:B26" r:id="rId42">
            <anchor>
              <from>
                <xdr:col>8</xdr:col>
                <xdr:colOff>619125</xdr:colOff>
                <xdr:row>15</xdr:row>
                <xdr:rowOff>28575</xdr:rowOff>
              </from>
              <to>
                <xdr:col>9</xdr:col>
                <xdr:colOff>800100</xdr:colOff>
                <xdr:row>16</xdr:row>
                <xdr:rowOff>95250</xdr:rowOff>
              </to>
            </anchor>
          </controlPr>
        </control>
      </mc:Choice>
      <mc:Fallback>
        <control shapeId="8193" r:id="rId41" name="ComboBox1"/>
      </mc:Fallback>
    </mc:AlternateContent>
    <mc:AlternateContent xmlns:mc="http://schemas.openxmlformats.org/markup-compatibility/2006">
      <mc:Choice Requires="x14">
        <control shapeId="8204" r:id="rId43" name="ComboBox9">
          <controlPr defaultSize="0" autoLine="0" linkedCell="Summary!D35" listFillRange="Summary!B23:B26" r:id="rId44">
            <anchor>
              <from>
                <xdr:col>8</xdr:col>
                <xdr:colOff>190500</xdr:colOff>
                <xdr:row>73</xdr:row>
                <xdr:rowOff>104775</xdr:rowOff>
              </from>
              <to>
                <xdr:col>9</xdr:col>
                <xdr:colOff>333375</xdr:colOff>
                <xdr:row>74</xdr:row>
                <xdr:rowOff>38100</xdr:rowOff>
              </to>
            </anchor>
          </controlPr>
        </control>
      </mc:Choice>
      <mc:Fallback>
        <control shapeId="8204" r:id="rId43" name="ComboBox9"/>
      </mc:Fallback>
    </mc:AlternateContent>
    <mc:AlternateContent xmlns:mc="http://schemas.openxmlformats.org/markup-compatibility/2006">
      <mc:Choice Requires="x14">
        <control shapeId="8209" r:id="rId45" name="ComboBox11">
          <controlPr defaultSize="0" autoLine="0" linkedCell="Summary!R35" listFillRange="Summary!B23:B26" r:id="rId46">
            <anchor>
              <from>
                <xdr:col>8</xdr:col>
                <xdr:colOff>133350</xdr:colOff>
                <xdr:row>87</xdr:row>
                <xdr:rowOff>123825</xdr:rowOff>
              </from>
              <to>
                <xdr:col>9</xdr:col>
                <xdr:colOff>190500</xdr:colOff>
                <xdr:row>89</xdr:row>
                <xdr:rowOff>9525</xdr:rowOff>
              </to>
            </anchor>
          </controlPr>
        </control>
      </mc:Choice>
      <mc:Fallback>
        <control shapeId="8209" r:id="rId45" name="ComboBox11"/>
      </mc:Fallback>
    </mc:AlternateContent>
    <mc:AlternateContent xmlns:mc="http://schemas.openxmlformats.org/markup-compatibility/2006">
      <mc:Choice Requires="x14">
        <control shapeId="8214" r:id="rId47" name="ComboBox13">
          <controlPr defaultSize="0" autoLine="0" linkedCell="Summary!T59" listFillRange="Summary!B23:B26" r:id="rId48">
            <anchor moveWithCells="1">
              <from>
                <xdr:col>8</xdr:col>
                <xdr:colOff>95250</xdr:colOff>
                <xdr:row>117</xdr:row>
                <xdr:rowOff>28575</xdr:rowOff>
              </from>
              <to>
                <xdr:col>9</xdr:col>
                <xdr:colOff>790575</xdr:colOff>
                <xdr:row>118</xdr:row>
                <xdr:rowOff>95250</xdr:rowOff>
              </to>
            </anchor>
          </controlPr>
        </control>
      </mc:Choice>
      <mc:Fallback>
        <control shapeId="8214" r:id="rId47" name="ComboBox13"/>
      </mc:Fallback>
    </mc:AlternateContent>
    <mc:AlternateContent xmlns:mc="http://schemas.openxmlformats.org/markup-compatibility/2006">
      <mc:Choice Requires="x14">
        <control shapeId="8216" r:id="rId49" name="ComboBox14">
          <controlPr defaultSize="0" autoLine="0" linkedCell="Summary!T60" listFillRange="Summary!Y48:Y54" r:id="rId50">
            <anchor moveWithCells="1">
              <from>
                <xdr:col>8</xdr:col>
                <xdr:colOff>85725</xdr:colOff>
                <xdr:row>118</xdr:row>
                <xdr:rowOff>76200</xdr:rowOff>
              </from>
              <to>
                <xdr:col>9</xdr:col>
                <xdr:colOff>790575</xdr:colOff>
                <xdr:row>119</xdr:row>
                <xdr:rowOff>133350</xdr:rowOff>
              </to>
            </anchor>
          </controlPr>
        </control>
      </mc:Choice>
      <mc:Fallback>
        <control shapeId="8216" r:id="rId49" name="ComboBox14"/>
      </mc:Fallback>
    </mc:AlternateContent>
    <mc:AlternateContent xmlns:mc="http://schemas.openxmlformats.org/markup-compatibility/2006">
      <mc:Choice Requires="x14">
        <control shapeId="8217" r:id="rId51" name="ComboBox15">
          <controlPr defaultSize="0" autoLine="0" linkedCell="Summary!E59" listFillRange="Summary!B23:B26" r:id="rId52">
            <anchor moveWithCells="1">
              <from>
                <xdr:col>18</xdr:col>
                <xdr:colOff>19050</xdr:colOff>
                <xdr:row>117</xdr:row>
                <xdr:rowOff>19050</xdr:rowOff>
              </from>
              <to>
                <xdr:col>19</xdr:col>
                <xdr:colOff>85725</xdr:colOff>
                <xdr:row>118</xdr:row>
                <xdr:rowOff>85725</xdr:rowOff>
              </to>
            </anchor>
          </controlPr>
        </control>
      </mc:Choice>
      <mc:Fallback>
        <control shapeId="8217" r:id="rId51" name="ComboBox15"/>
      </mc:Fallback>
    </mc:AlternateContent>
    <mc:AlternateContent xmlns:mc="http://schemas.openxmlformats.org/markup-compatibility/2006">
      <mc:Choice Requires="x14">
        <control shapeId="8218" r:id="rId53" name="ComboBox16">
          <controlPr defaultSize="0" autoLine="0" linkedCell="Summary!F59" listFillRange="Summary!B27:B38" r:id="rId54">
            <anchor moveWithCells="1">
              <from>
                <xdr:col>19</xdr:col>
                <xdr:colOff>76200</xdr:colOff>
                <xdr:row>117</xdr:row>
                <xdr:rowOff>19050</xdr:rowOff>
              </from>
              <to>
                <xdr:col>20</xdr:col>
                <xdr:colOff>0</xdr:colOff>
                <xdr:row>118</xdr:row>
                <xdr:rowOff>85725</xdr:rowOff>
              </to>
            </anchor>
          </controlPr>
        </control>
      </mc:Choice>
      <mc:Fallback>
        <control shapeId="8218" r:id="rId53" name="ComboBox16"/>
      </mc:Fallback>
    </mc:AlternateContent>
    <mc:AlternateContent xmlns:mc="http://schemas.openxmlformats.org/markup-compatibility/2006">
      <mc:Choice Requires="x14">
        <control shapeId="8219" r:id="rId55" name="ComboBox17">
          <controlPr defaultSize="0" autoLine="0" linkedCell="Summary!E60" listFillRange="Summary!D48:D54" r:id="rId56">
            <anchor moveWithCells="1">
              <from>
                <xdr:col>18</xdr:col>
                <xdr:colOff>19050</xdr:colOff>
                <xdr:row>118</xdr:row>
                <xdr:rowOff>66675</xdr:rowOff>
              </from>
              <to>
                <xdr:col>20</xdr:col>
                <xdr:colOff>0</xdr:colOff>
                <xdr:row>119</xdr:row>
                <xdr:rowOff>104775</xdr:rowOff>
              </to>
            </anchor>
          </controlPr>
        </control>
      </mc:Choice>
      <mc:Fallback>
        <control shapeId="8219" r:id="rId55" name="ComboBox17"/>
      </mc:Fallback>
    </mc:AlternateContent>
    <mc:AlternateContent xmlns:mc="http://schemas.openxmlformats.org/markup-compatibility/2006">
      <mc:Choice Requires="x14">
        <control shapeId="8220" r:id="rId57" name="ComboBox18">
          <controlPr defaultSize="0" autoLine="0" linkedCell="Summary!J59" listFillRange="Summary!B23:B26" r:id="rId58">
            <anchor moveWithCells="1">
              <from>
                <xdr:col>8</xdr:col>
                <xdr:colOff>28575</xdr:colOff>
                <xdr:row>131</xdr:row>
                <xdr:rowOff>0</xdr:rowOff>
              </from>
              <to>
                <xdr:col>9</xdr:col>
                <xdr:colOff>85725</xdr:colOff>
                <xdr:row>132</xdr:row>
                <xdr:rowOff>57150</xdr:rowOff>
              </to>
            </anchor>
          </controlPr>
        </control>
      </mc:Choice>
      <mc:Fallback>
        <control shapeId="8220" r:id="rId57" name="ComboBox18"/>
      </mc:Fallback>
    </mc:AlternateContent>
    <mc:AlternateContent xmlns:mc="http://schemas.openxmlformats.org/markup-compatibility/2006">
      <mc:Choice Requires="x14">
        <control shapeId="8221" r:id="rId59" name="ComboBox19">
          <controlPr defaultSize="0" autoLine="0" linkedCell="Summary!K59" listFillRange="Summary!A6:A57" r:id="rId60">
            <anchor moveWithCells="1">
              <from>
                <xdr:col>9</xdr:col>
                <xdr:colOff>85725</xdr:colOff>
                <xdr:row>131</xdr:row>
                <xdr:rowOff>0</xdr:rowOff>
              </from>
              <to>
                <xdr:col>9</xdr:col>
                <xdr:colOff>800100</xdr:colOff>
                <xdr:row>132</xdr:row>
                <xdr:rowOff>57150</xdr:rowOff>
              </to>
            </anchor>
          </controlPr>
        </control>
      </mc:Choice>
      <mc:Fallback>
        <control shapeId="8221" r:id="rId59" name="ComboBox19"/>
      </mc:Fallback>
    </mc:AlternateContent>
    <mc:AlternateContent xmlns:mc="http://schemas.openxmlformats.org/markup-compatibility/2006">
      <mc:Choice Requires="x14">
        <control shapeId="8222" r:id="rId61" name="ComboBox20">
          <controlPr defaultSize="0" autoLine="0" linkedCell="Summary!J60" listFillRange="Summary!K48:K54" r:id="rId62">
            <anchor moveWithCells="1">
              <from>
                <xdr:col>8</xdr:col>
                <xdr:colOff>28575</xdr:colOff>
                <xdr:row>132</xdr:row>
                <xdr:rowOff>0</xdr:rowOff>
              </from>
              <to>
                <xdr:col>9</xdr:col>
                <xdr:colOff>800100</xdr:colOff>
                <xdr:row>133</xdr:row>
                <xdr:rowOff>47625</xdr:rowOff>
              </to>
            </anchor>
          </controlPr>
        </control>
      </mc:Choice>
      <mc:Fallback>
        <control shapeId="8222" r:id="rId61" name="ComboBox20"/>
      </mc:Fallback>
    </mc:AlternateContent>
    <mc:AlternateContent xmlns:mc="http://schemas.openxmlformats.org/markup-compatibility/2006">
      <mc:Choice Requires="x14">
        <control shapeId="8223" r:id="rId63" name="ComboBox21">
          <controlPr defaultSize="0" autoLine="0" linkedCell="Summary!O59" listFillRange="Summary!B23:B26" r:id="rId64">
            <anchor moveWithCells="1">
              <from>
                <xdr:col>18</xdr:col>
                <xdr:colOff>0</xdr:colOff>
                <xdr:row>131</xdr:row>
                <xdr:rowOff>0</xdr:rowOff>
              </from>
              <to>
                <xdr:col>19</xdr:col>
                <xdr:colOff>781050</xdr:colOff>
                <xdr:row>132</xdr:row>
                <xdr:rowOff>57150</xdr:rowOff>
              </to>
            </anchor>
          </controlPr>
        </control>
      </mc:Choice>
      <mc:Fallback>
        <control shapeId="8223" r:id="rId63" name="ComboBox21"/>
      </mc:Fallback>
    </mc:AlternateContent>
    <mc:AlternateContent xmlns:mc="http://schemas.openxmlformats.org/markup-compatibility/2006">
      <mc:Choice Requires="x14">
        <control shapeId="8225" r:id="rId65" name="ComboBox23">
          <controlPr defaultSize="0" autoLine="0" linkedCell="Summary!O60" listFillRange="Summary!R48:R54" r:id="rId66">
            <anchor moveWithCells="1">
              <from>
                <xdr:col>18</xdr:col>
                <xdr:colOff>0</xdr:colOff>
                <xdr:row>132</xdr:row>
                <xdr:rowOff>9525</xdr:rowOff>
              </from>
              <to>
                <xdr:col>19</xdr:col>
                <xdr:colOff>781050</xdr:colOff>
                <xdr:row>133</xdr:row>
                <xdr:rowOff>57150</xdr:rowOff>
              </to>
            </anchor>
          </controlPr>
        </control>
      </mc:Choice>
      <mc:Fallback>
        <control shapeId="8225" r:id="rId65" name="ComboBox23"/>
      </mc:Fallback>
    </mc:AlternateContent>
    <mc:AlternateContent xmlns:mc="http://schemas.openxmlformats.org/markup-compatibility/2006">
      <mc:Choice Requires="x14">
        <control shapeId="8226" r:id="rId67" name="ComboBox22">
          <controlPr defaultSize="0" autoLine="0" linkedCell="Summary!D68" listFillRange="Summary!B23:B26" r:id="rId68">
            <anchor moveWithCells="1">
              <from>
                <xdr:col>8</xdr:col>
                <xdr:colOff>200025</xdr:colOff>
                <xdr:row>146</xdr:row>
                <xdr:rowOff>76200</xdr:rowOff>
              </from>
              <to>
                <xdr:col>9</xdr:col>
                <xdr:colOff>800100</xdr:colOff>
                <xdr:row>147</xdr:row>
                <xdr:rowOff>152400</xdr:rowOff>
              </to>
            </anchor>
          </controlPr>
        </control>
      </mc:Choice>
      <mc:Fallback>
        <control shapeId="8226" r:id="rId67" name="ComboBox22"/>
      </mc:Fallback>
    </mc:AlternateContent>
    <mc:AlternateContent xmlns:mc="http://schemas.openxmlformats.org/markup-compatibility/2006">
      <mc:Choice Requires="x14">
        <control shapeId="8227" r:id="rId69" name="ComboBox24">
          <controlPr defaultSize="0" autoLine="0" linkedCell="Summary!D69" listFillRange="Summary!Y48:Y54" r:id="rId70">
            <anchor moveWithCells="1">
              <from>
                <xdr:col>8</xdr:col>
                <xdr:colOff>200025</xdr:colOff>
                <xdr:row>147</xdr:row>
                <xdr:rowOff>114300</xdr:rowOff>
              </from>
              <to>
                <xdr:col>9</xdr:col>
                <xdr:colOff>800100</xdr:colOff>
                <xdr:row>149</xdr:row>
                <xdr:rowOff>9525</xdr:rowOff>
              </to>
            </anchor>
          </controlPr>
        </control>
      </mc:Choice>
      <mc:Fallback>
        <control shapeId="8227" r:id="rId69" name="ComboBox24"/>
      </mc:Fallback>
    </mc:AlternateContent>
    <mc:AlternateContent xmlns:mc="http://schemas.openxmlformats.org/markup-compatibility/2006">
      <mc:Choice Requires="x14">
        <control shapeId="8228" r:id="rId71" name="ComboBox25">
          <controlPr defaultSize="0" autoLine="0" linkedCell="Summary!D72" listFillRange="Summary!B23:B26" r:id="rId72">
            <anchor moveWithCells="1">
              <from>
                <xdr:col>18</xdr:col>
                <xdr:colOff>161925</xdr:colOff>
                <xdr:row>146</xdr:row>
                <xdr:rowOff>76200</xdr:rowOff>
              </from>
              <to>
                <xdr:col>19</xdr:col>
                <xdr:colOff>771525</xdr:colOff>
                <xdr:row>147</xdr:row>
                <xdr:rowOff>152400</xdr:rowOff>
              </to>
            </anchor>
          </controlPr>
        </control>
      </mc:Choice>
      <mc:Fallback>
        <control shapeId="8228" r:id="rId71" name="ComboBox25"/>
      </mc:Fallback>
    </mc:AlternateContent>
    <mc:AlternateContent xmlns:mc="http://schemas.openxmlformats.org/markup-compatibility/2006">
      <mc:Choice Requires="x14">
        <control shapeId="8229" r:id="rId73" name="ComboBox26">
          <controlPr defaultSize="0" autoLine="0" linkedCell="Summary!D73" listFillRange="Summary!Y48:Y54" r:id="rId74">
            <anchor moveWithCells="1">
              <from>
                <xdr:col>18</xdr:col>
                <xdr:colOff>161925</xdr:colOff>
                <xdr:row>147</xdr:row>
                <xdr:rowOff>133350</xdr:rowOff>
              </from>
              <to>
                <xdr:col>19</xdr:col>
                <xdr:colOff>771525</xdr:colOff>
                <xdr:row>149</xdr:row>
                <xdr:rowOff>47625</xdr:rowOff>
              </to>
            </anchor>
          </controlPr>
        </control>
      </mc:Choice>
      <mc:Fallback>
        <control shapeId="8229" r:id="rId73" name="ComboBox26"/>
      </mc:Fallback>
    </mc:AlternateContent>
    <mc:AlternateContent xmlns:mc="http://schemas.openxmlformats.org/markup-compatibility/2006">
      <mc:Choice Requires="x14">
        <control shapeId="8230" r:id="rId75" name="ComboBox27">
          <controlPr defaultSize="0" autoLine="0" linkedCell="Summary!D76" listFillRange="Summary!B23:B26" r:id="rId76">
            <anchor moveWithCells="1">
              <from>
                <xdr:col>8</xdr:col>
                <xdr:colOff>28575</xdr:colOff>
                <xdr:row>162</xdr:row>
                <xdr:rowOff>19050</xdr:rowOff>
              </from>
              <to>
                <xdr:col>9</xdr:col>
                <xdr:colOff>95250</xdr:colOff>
                <xdr:row>163</xdr:row>
                <xdr:rowOff>95250</xdr:rowOff>
              </to>
            </anchor>
          </controlPr>
        </control>
      </mc:Choice>
      <mc:Fallback>
        <control shapeId="8230" r:id="rId75" name="ComboBox27"/>
      </mc:Fallback>
    </mc:AlternateContent>
    <mc:AlternateContent xmlns:mc="http://schemas.openxmlformats.org/markup-compatibility/2006">
      <mc:Choice Requires="x14">
        <control shapeId="8231" r:id="rId77" name="ComboBox28">
          <controlPr defaultSize="0" autoLine="0" linkedCell="Summary!C77" listFillRange="Summary!D61:D62" r:id="rId78">
            <anchor moveWithCells="1">
              <from>
                <xdr:col>9</xdr:col>
                <xdr:colOff>57150</xdr:colOff>
                <xdr:row>162</xdr:row>
                <xdr:rowOff>19050</xdr:rowOff>
              </from>
              <to>
                <xdr:col>9</xdr:col>
                <xdr:colOff>800100</xdr:colOff>
                <xdr:row>163</xdr:row>
                <xdr:rowOff>95250</xdr:rowOff>
              </to>
            </anchor>
          </controlPr>
        </control>
      </mc:Choice>
      <mc:Fallback>
        <control shapeId="8231" r:id="rId77" name="ComboBox28"/>
      </mc:Fallback>
    </mc:AlternateContent>
    <mc:AlternateContent xmlns:mc="http://schemas.openxmlformats.org/markup-compatibility/2006">
      <mc:Choice Requires="x14">
        <control shapeId="8232" r:id="rId79" name="ComboBox29">
          <controlPr defaultSize="0" autoLine="0" linkedCell="Summary!D77" listFillRange="Summary!Y48:Y54" r:id="rId80">
            <anchor moveWithCells="1">
              <from>
                <xdr:col>8</xdr:col>
                <xdr:colOff>28575</xdr:colOff>
                <xdr:row>163</xdr:row>
                <xdr:rowOff>85725</xdr:rowOff>
              </from>
              <to>
                <xdr:col>9</xdr:col>
                <xdr:colOff>800100</xdr:colOff>
                <xdr:row>164</xdr:row>
                <xdr:rowOff>152400</xdr:rowOff>
              </to>
            </anchor>
          </controlPr>
        </control>
      </mc:Choice>
      <mc:Fallback>
        <control shapeId="8232" r:id="rId79" name="ComboBox29"/>
      </mc:Fallback>
    </mc:AlternateContent>
    <mc:AlternateContent xmlns:mc="http://schemas.openxmlformats.org/markup-compatibility/2006">
      <mc:Choice Requires="x14">
        <control shapeId="8233" r:id="rId81" name="ComboBox30">
          <controlPr defaultSize="0" autoLine="0" linkedCell="Summary!D80" listFillRange="Summary!B23:B26" r:id="rId82">
            <anchor moveWithCells="1">
              <from>
                <xdr:col>17</xdr:col>
                <xdr:colOff>676275</xdr:colOff>
                <xdr:row>162</xdr:row>
                <xdr:rowOff>19050</xdr:rowOff>
              </from>
              <to>
                <xdr:col>19</xdr:col>
                <xdr:colOff>66675</xdr:colOff>
                <xdr:row>163</xdr:row>
                <xdr:rowOff>95250</xdr:rowOff>
              </to>
            </anchor>
          </controlPr>
        </control>
      </mc:Choice>
      <mc:Fallback>
        <control shapeId="8233" r:id="rId81" name="ComboBox30"/>
      </mc:Fallback>
    </mc:AlternateContent>
    <mc:AlternateContent xmlns:mc="http://schemas.openxmlformats.org/markup-compatibility/2006">
      <mc:Choice Requires="x14">
        <control shapeId="8234" r:id="rId83" name="ComboBox31">
          <controlPr defaultSize="0" autoLine="0" linkedCell="Summary!C81" listFillRange="Summary!D61:D62" r:id="rId84">
            <anchor moveWithCells="1">
              <from>
                <xdr:col>19</xdr:col>
                <xdr:colOff>28575</xdr:colOff>
                <xdr:row>162</xdr:row>
                <xdr:rowOff>19050</xdr:rowOff>
              </from>
              <to>
                <xdr:col>19</xdr:col>
                <xdr:colOff>771525</xdr:colOff>
                <xdr:row>163</xdr:row>
                <xdr:rowOff>95250</xdr:rowOff>
              </to>
            </anchor>
          </controlPr>
        </control>
      </mc:Choice>
      <mc:Fallback>
        <control shapeId="8234" r:id="rId83" name="ComboBox31"/>
      </mc:Fallback>
    </mc:AlternateContent>
    <mc:AlternateContent xmlns:mc="http://schemas.openxmlformats.org/markup-compatibility/2006">
      <mc:Choice Requires="x14">
        <control shapeId="8235" r:id="rId85" name="ComboBox32">
          <controlPr defaultSize="0" autoLine="0" linkedCell="Summary!D81" listFillRange="Summary!Y48:Y54" r:id="rId86">
            <anchor moveWithCells="1">
              <from>
                <xdr:col>17</xdr:col>
                <xdr:colOff>676275</xdr:colOff>
                <xdr:row>163</xdr:row>
                <xdr:rowOff>85725</xdr:rowOff>
              </from>
              <to>
                <xdr:col>19</xdr:col>
                <xdr:colOff>771525</xdr:colOff>
                <xdr:row>164</xdr:row>
                <xdr:rowOff>152400</xdr:rowOff>
              </to>
            </anchor>
          </controlPr>
        </control>
      </mc:Choice>
      <mc:Fallback>
        <control shapeId="8235" r:id="rId85" name="ComboBox32"/>
      </mc:Fallback>
    </mc:AlternateContent>
    <mc:AlternateContent xmlns:mc="http://schemas.openxmlformats.org/markup-compatibility/2006">
      <mc:Choice Requires="x14">
        <control shapeId="8207" r:id="rId87" name="Drop Down 15">
          <controlPr defaultSize="0" autoLine="0" autoPict="0">
            <anchor>
              <from>
                <xdr:col>9</xdr:col>
                <xdr:colOff>333375</xdr:colOff>
                <xdr:row>73</xdr:row>
                <xdr:rowOff>104775</xdr:rowOff>
              </from>
              <to>
                <xdr:col>9</xdr:col>
                <xdr:colOff>790575</xdr:colOff>
                <xdr:row>74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211" r:id="rId88" name="Drop Down 19">
          <controlPr defaultSize="0" autoLine="0" autoPict="0">
            <anchor>
              <from>
                <xdr:col>9</xdr:col>
                <xdr:colOff>180975</xdr:colOff>
                <xdr:row>87</xdr:row>
                <xdr:rowOff>123825</xdr:rowOff>
              </from>
              <to>
                <xdr:col>9</xdr:col>
                <xdr:colOff>781050</xdr:colOff>
                <xdr:row>88</xdr:row>
                <xdr:rowOff>171450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1380"/>
  <sheetViews>
    <sheetView showGridLines="0" zoomScale="85" zoomScaleNormal="85" workbookViewId="0">
      <selection activeCell="Y3" sqref="Y3"/>
    </sheetView>
  </sheetViews>
  <sheetFormatPr defaultRowHeight="13.5"/>
  <cols>
    <col min="1" max="1" width="2.75" style="6" customWidth="1"/>
    <col min="2" max="2" width="2.75" style="7" customWidth="1"/>
    <col min="3" max="3" width="14.75" style="8" customWidth="1"/>
    <col min="4" max="4" width="6.5" style="9" customWidth="1"/>
    <col min="5" max="7" width="6.5" style="8" customWidth="1"/>
    <col min="8" max="8" width="7.375" style="8" customWidth="1"/>
    <col min="9" max="9" width="6.5" style="8" customWidth="1"/>
    <col min="10" max="11" width="5.5" style="8" customWidth="1"/>
    <col min="12" max="12" width="5.625" style="8" customWidth="1"/>
    <col min="13" max="14" width="7.125" style="8" customWidth="1"/>
    <col min="15" max="15" width="6.625" style="8" customWidth="1"/>
    <col min="16" max="16" width="6.125" style="8" customWidth="1"/>
    <col min="17" max="17" width="7.625" style="8" customWidth="1"/>
    <col min="18" max="28" width="5.625" style="8" customWidth="1"/>
    <col min="29" max="29" width="6.5" style="8" customWidth="1"/>
    <col min="30" max="69" width="5.625" style="8" customWidth="1"/>
    <col min="70" max="70" width="3.375" style="8" customWidth="1"/>
    <col min="71" max="71" width="7.375" style="8" customWidth="1"/>
    <col min="72" max="75" width="9" style="8"/>
    <col min="76" max="76" width="9.25" style="8" bestFit="1" customWidth="1"/>
    <col min="77" max="16384" width="9" style="8"/>
  </cols>
  <sheetData>
    <row r="1" spans="1:55" ht="4.5" customHeight="1"/>
    <row r="2" spans="1:55" ht="18.75" customHeight="1">
      <c r="C2" s="195" t="s">
        <v>85</v>
      </c>
      <c r="D2" s="195"/>
      <c r="E2" s="195"/>
      <c r="F2" s="195"/>
      <c r="G2" s="195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1:55">
      <c r="B3" s="10"/>
      <c r="D3" s="11" t="s">
        <v>118</v>
      </c>
      <c r="E3" s="11" t="str">
        <f ca="1">MONTH(TODAY())-3&amp;"月"</f>
        <v>8月</v>
      </c>
      <c r="F3" s="11" t="str">
        <f ca="1">MONTH(TODAY())-2&amp;"月"</f>
        <v>9月</v>
      </c>
      <c r="G3" s="11" t="str">
        <f ca="1">MONTH(TODAY())-1&amp;"月"</f>
        <v>10月</v>
      </c>
      <c r="H3" s="12" t="str">
        <f ca="1">MONTH(TODAY())&amp;"月"</f>
        <v>11月</v>
      </c>
      <c r="I3" s="11" t="str">
        <f ca="1">"WK"&amp;WEEKNUM(TODAY()-28)</f>
        <v>WK41</v>
      </c>
      <c r="J3" s="11" t="str">
        <f ca="1">"WK"&amp;WEEKNUM(TODAY()-21)</f>
        <v>WK42</v>
      </c>
      <c r="K3" s="11" t="str">
        <f ca="1">"WK"&amp;WEEKNUM(TODAY()-14)</f>
        <v>WK43</v>
      </c>
      <c r="L3" s="11" t="str">
        <f ca="1">"WK"&amp;WEEKNUM(TODAY()-7)</f>
        <v>WK44</v>
      </c>
      <c r="M3" s="13">
        <f ca="1">N3-1</f>
        <v>43407</v>
      </c>
      <c r="N3" s="13">
        <f ca="1">O3-1</f>
        <v>43408</v>
      </c>
      <c r="O3" s="13">
        <f ca="1">P3-1</f>
        <v>43409</v>
      </c>
      <c r="P3" s="13">
        <f ca="1">Q3-1</f>
        <v>43410</v>
      </c>
      <c r="Q3" s="13">
        <f ca="1">R3-1</f>
        <v>43411</v>
      </c>
      <c r="R3" s="13">
        <f ca="1">TODAY()</f>
        <v>43412</v>
      </c>
      <c r="S3" s="14"/>
      <c r="T3" s="14"/>
      <c r="U3" s="14"/>
      <c r="V3" s="14"/>
      <c r="W3" s="14"/>
      <c r="X3" s="15"/>
      <c r="AB3" s="32"/>
      <c r="AC3" s="141"/>
      <c r="AD3" s="141"/>
      <c r="AE3" s="141"/>
      <c r="AF3" s="141"/>
      <c r="AG3" s="142"/>
      <c r="AH3" s="141"/>
      <c r="AI3" s="141"/>
      <c r="AJ3" s="141"/>
      <c r="AK3" s="141"/>
      <c r="AL3" s="143"/>
      <c r="AM3" s="143"/>
      <c r="AN3" s="143"/>
      <c r="AO3" s="143"/>
      <c r="AP3" s="143"/>
      <c r="AQ3" s="143"/>
      <c r="AR3" s="32"/>
      <c r="AS3" s="32"/>
    </row>
    <row r="4" spans="1:55">
      <c r="B4" s="10"/>
      <c r="C4" s="16" t="s">
        <v>121</v>
      </c>
      <c r="D4" s="17">
        <f t="array" ref="D4">1-SUM(IF((不良明细!$F$2:$GGU$2=Summary!D$3),(不良明细!$F$9:$GGU$15)))/SUM(IF((不良明细!$F$2:$GGU$2=Summary!D$3),(不良明细!$F$7:$GGU$7)))</f>
        <v>0.99012904626591713</v>
      </c>
      <c r="E4" s="93">
        <f t="array" aca="1" ref="E4" ca="1">1-SUM(IF((不良明细!$F$3:$GGV$3=Summary!E3)*(不良明细!$F$2:$GGV$2=Summary!$D$3),(不良明细!$F$9:$GGV$15)))/SUM(IF((不良明细!$F$3:$GGV$3=Summary!E3)*(不良明细!$F$2:$GGV$2=Summary!$D$3),(不良明细!$F$7:$GGV$7)))</f>
        <v>0.98788818810167678</v>
      </c>
      <c r="F4" s="93">
        <f t="array" aca="1" ref="F4" ca="1">1-SUM(IF((不良明细!$F$3:$GGV$3=Summary!F3)*(不良明细!$F$2:$GGV$2=Summary!$D$3),(不良明细!$F$9:$GGV$15)))/SUM(IF((不良明细!$F$3:$GGV$3=Summary!F3)*(不良明细!$F$2:$GGV$2=Summary!$D$3),(不良明细!$F$7:$GGV$7)))</f>
        <v>0.9922512645227578</v>
      </c>
      <c r="G4" s="93">
        <f t="array" aca="1" ref="G4" ca="1">1-SUM(IF((不良明细!$F$3:$GGV$3=Summary!G3)*(不良明细!$F$2:$GGV$2=Summary!$D$3),(不良明细!$F$9:$GGV$15)))/SUM(IF((不良明细!$F$3:$GGV$3=Summary!G3)*(不良明细!$F$2:$GGV$2=Summary!$D$3),(不良明细!$F$7:$GGV$7)))</f>
        <v>0.99178362236597528</v>
      </c>
      <c r="H4" s="93">
        <f t="array" aca="1" ref="H4" ca="1">1-SUM(IF((不良明细!$F$3:$GGV$3=Summary!H3)*(不良明细!$F$2:$GGV$2=Summary!$D$3),(不良明细!$F$9:$GGV$15)))/SUM(IF((不良明细!$F$3:$GGV$3=Summary!H3)*(不良明细!$F$2:$GGV$2=Summary!$D$3),(不良明细!$F$7:$GGV$7)))</f>
        <v>0.99056625733834691</v>
      </c>
      <c r="I4" s="94">
        <f t="array" aca="1" ref="I4" ca="1">1-SUM(IF((不良明细!$F$4:$GGV$4=Summary!I3)*(不良明细!$F$2:$GGV$2=Summary!$D$3),(不良明细!$F$9:$GGV$15)))/SUM(IF((不良明细!$F$4:$GGV$4=Summary!I3)*(不良明细!$F$2:$GGV$2=Summary!$D$3),(不良明细!$F$7:$GGV$7)))</f>
        <v>0.99218672818376097</v>
      </c>
      <c r="J4" s="94">
        <f t="array" aca="1" ref="J4" ca="1">1-SUM(IF((不良明细!$F$4:$GGV$4=Summary!J3)*(不良明细!$F$2:$GGV$2=Summary!$D$3),(不良明细!$F$9:$GGV$15)))/SUM(IF((不良明细!$F$4:$GGV$4=Summary!J3)*(不良明细!$F$2:$GGV$2=Summary!$D$3),(不良明细!$F$7:$GGV$7)))</f>
        <v>0.99191830174599793</v>
      </c>
      <c r="K4" s="94">
        <f t="array" aca="1" ref="K4" ca="1">1-SUM(IF((不良明细!$F$4:$GGV$4=Summary!K3)*(不良明细!$F$2:$GGV$2=Summary!$D$3),(不良明细!$F$9:$GGV$15)))/SUM(IF((不良明细!$F$4:$GGV$4=Summary!K3)*(不良明细!$F$2:$GGV$2=Summary!$D$3),(不良明细!$F$7:$GGV$7)))</f>
        <v>0.99148537412443627</v>
      </c>
      <c r="L4" s="94">
        <f t="array" aca="1" ref="L4" ca="1">1-SUM(IF((不良明细!$F$4:$GGV$4=Summary!L3)*(不良明细!$F$2:$GGV$2=Summary!$D$3),(不良明细!$F$9:$GGV$15)))/SUM(IF((不良明细!$F$4:$GGV$4=Summary!L3)*(不良明细!$F$2:$GGV$2=Summary!$D$3),(不良明细!$F$7:$GGV$7)))</f>
        <v>0.99119397948491073</v>
      </c>
      <c r="M4" s="94">
        <f t="array" aca="1" ref="M4" ca="1">1-SUM(IF((不良明细!$F$5:$GGV$5=Summary!M3)*(不良明细!$F$2:$GGV$2=Summary!$D$3),(不良明细!$F$9:$GGV$15)))/SUM(IF((不良明细!$F$5:$GGV$5=Summary!M3)*(不良明细!$F$2:$GGV$2=Summary!$D$3),(不良明细!$F$7:$GGV$7)))</f>
        <v>0.99087230819382921</v>
      </c>
      <c r="N4" s="94"/>
      <c r="O4" s="94">
        <f t="array" aca="1" ref="O4" ca="1">1-SUM(IF((不良明细!$F$5:$GGV$5=Summary!O3)*(不良明细!$F$2:$GGV$2=Summary!$D$3),(不良明细!$F$9:$GGV$15)))/SUM(IF((不良明细!$F$5:$GGV$5=Summary!O3)*(不良明细!$F$2:$GGV$2=Summary!$D$3),(不良明细!$F$7:$GGV$7)))</f>
        <v>0.99139188377613174</v>
      </c>
      <c r="P4" s="94">
        <f t="array" aca="1" ref="P4" ca="1">1-SUM(IF((不良明细!$F$5:$GGV$5=Summary!P3)*(不良明细!$F$2:$GGV$2=Summary!$D$3),(不良明细!$F$9:$GGV$15)))/SUM(IF((不良明细!$F$5:$GGV$5=Summary!P3)*(不良明细!$F$2:$GGV$2=Summary!$D$3),(不良明细!$F$7:$GGV$7)))</f>
        <v>0.99110527467717224</v>
      </c>
      <c r="Q4" s="94">
        <f t="array" aca="1" ref="Q4" ca="1">1-SUM(IF((不良明细!$F$5:$GGV$5=Summary!Q3)*(不良明细!$F$2:$GGV$2=Summary!$D$3),(不良明细!$F$9:$GGV$15)))/SUM(IF((不良明细!$F$5:$GGV$5=Summary!Q3)*(不良明细!$F$2:$GGV$2=Summary!$D$3),(不良明细!$F$7:$GGV$7)))</f>
        <v>0.98821776582809584</v>
      </c>
      <c r="R4" s="94"/>
      <c r="S4" s="14"/>
      <c r="T4" s="14"/>
      <c r="U4" s="14"/>
      <c r="V4" s="14"/>
      <c r="W4" s="14"/>
      <c r="X4" s="15"/>
      <c r="AB4" s="32"/>
      <c r="AC4" s="141"/>
      <c r="AD4" s="141"/>
      <c r="AE4" s="141"/>
      <c r="AF4" s="141"/>
      <c r="AG4" s="141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1:55">
      <c r="B5" s="10"/>
      <c r="C5" s="18" t="s">
        <v>92</v>
      </c>
      <c r="D5" s="92">
        <v>0.98</v>
      </c>
      <c r="E5" s="92">
        <v>0.98</v>
      </c>
      <c r="F5" s="92">
        <v>0.98</v>
      </c>
      <c r="G5" s="92">
        <v>0.98</v>
      </c>
      <c r="H5" s="92">
        <v>0.99</v>
      </c>
      <c r="I5" s="92">
        <v>0.99</v>
      </c>
      <c r="J5" s="92">
        <v>0.99</v>
      </c>
      <c r="K5" s="92">
        <v>0.99</v>
      </c>
      <c r="L5" s="92">
        <v>0.99</v>
      </c>
      <c r="M5" s="92">
        <v>0.99</v>
      </c>
      <c r="N5" s="92">
        <v>0.99</v>
      </c>
      <c r="O5" s="92">
        <v>0.99</v>
      </c>
      <c r="P5" s="92">
        <v>0.99</v>
      </c>
      <c r="Q5" s="92">
        <v>0.99</v>
      </c>
      <c r="R5" s="92">
        <v>0.99</v>
      </c>
      <c r="S5" s="19"/>
      <c r="T5" s="19"/>
      <c r="U5" s="19"/>
      <c r="V5" s="19"/>
      <c r="W5" s="19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55" ht="19.5" customHeight="1">
      <c r="A6" s="20" t="s">
        <v>91</v>
      </c>
      <c r="B6" s="10"/>
      <c r="H6" s="21"/>
      <c r="I6" s="95" t="s">
        <v>77</v>
      </c>
      <c r="J6" s="22" t="s">
        <v>81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55" ht="7.5" customHeight="1">
      <c r="A7" s="20" t="s">
        <v>25</v>
      </c>
      <c r="B7" s="10"/>
      <c r="H7" s="21"/>
      <c r="I7" s="23" t="str">
        <f t="shared" ref="I7:T7" si="0">$I$6</f>
        <v>2018年</v>
      </c>
      <c r="J7" s="23" t="str">
        <f t="shared" si="0"/>
        <v>2018年</v>
      </c>
      <c r="K7" s="23" t="str">
        <f t="shared" si="0"/>
        <v>2018年</v>
      </c>
      <c r="L7" s="23" t="str">
        <f t="shared" si="0"/>
        <v>2018年</v>
      </c>
      <c r="M7" s="23" t="str">
        <f t="shared" si="0"/>
        <v>2018年</v>
      </c>
      <c r="N7" s="23" t="str">
        <f t="shared" si="0"/>
        <v>2018年</v>
      </c>
      <c r="O7" s="23" t="str">
        <f t="shared" si="0"/>
        <v>2018年</v>
      </c>
      <c r="P7" s="23" t="str">
        <f t="shared" si="0"/>
        <v>2018年</v>
      </c>
      <c r="Q7" s="23" t="str">
        <f t="shared" si="0"/>
        <v>2018年</v>
      </c>
      <c r="R7" s="23" t="str">
        <f t="shared" si="0"/>
        <v>2018年</v>
      </c>
      <c r="S7" s="23" t="str">
        <f t="shared" si="0"/>
        <v>2018年</v>
      </c>
      <c r="T7" s="23" t="str">
        <f t="shared" si="0"/>
        <v>2018年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1:55">
      <c r="A8" s="20" t="s">
        <v>26</v>
      </c>
      <c r="B8" s="10"/>
      <c r="D8" s="24" t="s">
        <v>78</v>
      </c>
      <c r="E8" s="24" t="s">
        <v>79</v>
      </c>
      <c r="F8" s="24" t="s">
        <v>80</v>
      </c>
      <c r="H8" s="21"/>
      <c r="I8" s="25" t="s">
        <v>14</v>
      </c>
      <c r="J8" s="25" t="s">
        <v>15</v>
      </c>
      <c r="K8" s="25" t="s">
        <v>16</v>
      </c>
      <c r="L8" s="25" t="s">
        <v>17</v>
      </c>
      <c r="M8" s="25" t="s">
        <v>18</v>
      </c>
      <c r="N8" s="25" t="s">
        <v>19</v>
      </c>
      <c r="O8" s="25" t="s">
        <v>20</v>
      </c>
      <c r="P8" s="25" t="s">
        <v>21</v>
      </c>
      <c r="Q8" s="25" t="s">
        <v>9</v>
      </c>
      <c r="R8" s="25" t="s">
        <v>10</v>
      </c>
      <c r="S8" s="25" t="s">
        <v>22</v>
      </c>
      <c r="T8" s="25" t="s">
        <v>23</v>
      </c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1:55" ht="20.25" customHeight="1">
      <c r="A9" s="20" t="s">
        <v>27</v>
      </c>
      <c r="B9" s="10"/>
      <c r="C9" s="26" t="s">
        <v>35</v>
      </c>
      <c r="D9" s="27">
        <f t="array" ref="D9">1-SUM(IF((不良明细!$F$2:$GGU$2=Summary!D$8),(不良明细!$F$9:$GGU$15)))/SUM(IF((不良明细!$F$2:$GGU$2=Summary!D$8),(不良明细!$F$7:$GGU$7)))</f>
        <v>0.99012904626591713</v>
      </c>
      <c r="E9" s="27" t="e">
        <f t="array" ref="E9">1-SUM(IF((不良明细!$G$3:$GGV$3=Summary!E8),(不良明细!$G$9:$GGV$15)))/SUM(IF((不良明细!$G$3:$GGV$3=Summary!E8),(不良明细!$G$7:$GGV$7)))</f>
        <v>#DIV/0!</v>
      </c>
      <c r="F9" s="27" t="e">
        <f t="array" ref="F9">1-SUM(IF((不良明细!H3:GGW3=Summary!F8),(不良明细!H9:GGW15)))/SUM(IF((不良明细!H3:GGW3=Summary!F8),(不良明细!H7:GGW7)))</f>
        <v>#DIV/0!</v>
      </c>
      <c r="H9" s="28" t="s">
        <v>35</v>
      </c>
      <c r="I9" s="29" t="e">
        <f t="array" ref="I9">1-SUM(IF((不良明细!$F$3:$GGV$3=Summary!I8)*(不良明细!$F$2:$GGV$2=Summary!$I$6),(不良明细!$F$9:$GGV$15)))/SUM(IF((不良明细!$F$3:$GGV$3=Summary!I8)*(不良明细!$F$2:$GGV$2=Summary!$I$6),(不良明细!$F$7:$GGV$7)))</f>
        <v>#DIV/0!</v>
      </c>
      <c r="J9" s="29" t="e">
        <f t="array" ref="J9">1-SUM(IF((不良明细!$F$3:$GGV$3=Summary!J8)*(不良明细!$F$2:$GGV$2=Summary!$I$6),(不良明细!$F$9:$GGV$15)))/SUM(IF((不良明细!$F$3:$GGV$3=Summary!J8)*(不良明细!$F$2:$GGV$2=Summary!$I$6),(不良明细!$F$7:$GGV$7)))</f>
        <v>#DIV/0!</v>
      </c>
      <c r="K9" s="29" t="e">
        <f t="array" ref="K9">1-SUM(IF((不良明细!$F$3:$GGV$3=Summary!K8)*(不良明细!$F$2:$GGV$2=Summary!$I$6),(不良明细!$F$9:$GGV$15)))/SUM(IF((不良明细!$F$3:$GGV$3=Summary!K8)*(不良明细!$F$2:$GGV$2=Summary!$I$6),(不良明细!$F$7:$GGV$7)))</f>
        <v>#DIV/0!</v>
      </c>
      <c r="L9" s="29" t="e">
        <f t="array" ref="L9">1-SUM(IF((不良明细!$F$3:$GGV$3=Summary!L8)*(不良明细!$F$2:$GGV$2=Summary!$I$6),(不良明细!$F$9:$GGV$15)))/SUM(IF((不良明细!$F$3:$GGV$3=Summary!L8)*(不良明细!$F$2:$GGV$2=Summary!$I$6),(不良明细!$F$7:$GGV$7)))</f>
        <v>#DIV/0!</v>
      </c>
      <c r="M9" s="29" t="e">
        <f t="array" ref="M9">1-SUM(IF((不良明细!$F$3:$GGV$3=Summary!M8)*(不良明细!$F$2:$GGV$2=Summary!$I$6),(不良明细!$F$9:$GGV$15)))/SUM(IF((不良明细!$F$3:$GGV$3=Summary!M8)*(不良明细!$F$2:$GGV$2=Summary!$I$6),(不良明细!$F$7:$GGV$7)))</f>
        <v>#DIV/0!</v>
      </c>
      <c r="N9" s="29">
        <f t="array" ref="N9">1-SUM(IF((不良明细!$F$3:$GGV$3=Summary!N8)*(不良明细!$F$2:$GGV$2=Summary!$I$6),(不良明细!$F$9:$GGV$15)))/SUM(IF((不良明细!$F$3:$GGV$3=Summary!N8)*(不良明细!$F$2:$GGV$2=Summary!$I$6),(不良明细!$F$7:$GGV$7)))</f>
        <v>0.9428453329325116</v>
      </c>
      <c r="O9" s="29">
        <f t="array" ref="O9">1-SUM(IF((不良明细!$F$3:$GGV$3=Summary!O8)*(不良明细!$F$2:$GGV$2=Summary!$I$6),(不良明细!$F$9:$GGV$15)))/SUM(IF((不良明细!$F$3:$GGV$3=Summary!O8)*(不良明细!$F$2:$GGV$2=Summary!$I$6),(不良明细!$F$7:$GGV$7)))</f>
        <v>0.98655348079931826</v>
      </c>
      <c r="P9" s="29">
        <f t="array" ref="P9">1-SUM(IF((不良明细!$F$3:$GGV$3=Summary!P8)*(不良明细!$F$2:$GGV$2=Summary!$I$6),(不良明细!$F$9:$GGV$15)))/SUM(IF((不良明细!$F$3:$GGV$3=Summary!P8)*(不良明细!$F$2:$GGV$2=Summary!$I$6),(不良明细!$F$7:$GGV$7)))</f>
        <v>0.98788818810167678</v>
      </c>
      <c r="Q9" s="29">
        <f t="array" ref="Q9">1-SUM(IF((不良明细!$F$3:$GGV$3=Summary!Q8)*(不良明细!$F$2:$GGV$2=Summary!$I$6),(不良明细!$F$9:$GGV$15)))/SUM(IF((不良明细!$F$3:$GGV$3=Summary!Q8)*(不良明细!$F$2:$GGV$2=Summary!$I$6),(不良明细!$F$7:$GGV$7)))</f>
        <v>0.9922512645227578</v>
      </c>
      <c r="R9" s="29">
        <f t="array" ref="R9">1-SUM(IF((不良明细!$F$3:$GGV$3=Summary!R8)*(不良明细!$F$2:$GGV$2=Summary!$I$6),(不良明细!$F$9:$GGV$15)))/SUM(IF((不良明细!$F$3:$GGV$3=Summary!R8)*(不良明细!$F$2:$GGV$2=Summary!$I$6),(不良明细!$F$7:$GGV$7)))</f>
        <v>0.99178362236597528</v>
      </c>
      <c r="S9" s="29">
        <f t="array" ref="S9">1-SUM(IF((不良明细!$F$3:$GGV$3=Summary!S8)*(不良明细!$F$2:$GGV$2=Summary!$I$6),(不良明细!$F$9:$GGV$15)))/SUM(IF((不良明细!$F$3:$GGV$3=Summary!S8)*(不良明细!$F$2:$GGV$2=Summary!$I$6),(不良明细!$F$7:$GGV$7)))</f>
        <v>0.99056625733834691</v>
      </c>
      <c r="T9" s="29" t="e">
        <f t="array" ref="T9">1-SUM(IF((不良明细!$F$3:$GGV$3=Summary!T8)*(不良明细!$F$2:$GGV$2=Summary!$I$6),(不良明细!$F$9:$GGV$15)))/SUM(IF((不良明细!$F$3:$GGV$3=Summary!T8)*(不良明细!$F$2:$GGV$2=Summary!$I$6),(不良明细!$F$7:$GGV$7)))</f>
        <v>#DIV/0!</v>
      </c>
    </row>
    <row r="10" spans="1:55" ht="19.5" customHeight="1">
      <c r="A10" s="20" t="s">
        <v>28</v>
      </c>
      <c r="B10" s="10"/>
      <c r="C10" s="30" t="s">
        <v>34</v>
      </c>
      <c r="D10" s="27">
        <v>0.98</v>
      </c>
      <c r="E10" s="27">
        <v>0.99</v>
      </c>
      <c r="F10" s="27">
        <v>0.99</v>
      </c>
      <c r="H10" s="30" t="s">
        <v>34</v>
      </c>
      <c r="I10" s="31">
        <v>0.98</v>
      </c>
      <c r="J10" s="31">
        <v>0.98</v>
      </c>
      <c r="K10" s="31">
        <v>0.98</v>
      </c>
      <c r="L10" s="31">
        <v>0.98</v>
      </c>
      <c r="M10" s="31">
        <v>0.98</v>
      </c>
      <c r="N10" s="31">
        <v>0.98</v>
      </c>
      <c r="O10" s="31">
        <v>0.98</v>
      </c>
      <c r="P10" s="31">
        <v>0.98</v>
      </c>
      <c r="Q10" s="31">
        <v>0.98</v>
      </c>
      <c r="R10" s="31">
        <v>0.99</v>
      </c>
      <c r="S10" s="31">
        <v>0.99</v>
      </c>
      <c r="T10" s="31">
        <v>0.99</v>
      </c>
    </row>
    <row r="11" spans="1:55" ht="4.5" customHeight="1">
      <c r="A11" s="20" t="s">
        <v>29</v>
      </c>
      <c r="B11" s="10"/>
    </row>
    <row r="12" spans="1:55">
      <c r="A12" s="20" t="s">
        <v>30</v>
      </c>
      <c r="B12" s="10"/>
    </row>
    <row r="13" spans="1:55">
      <c r="A13" s="20" t="s">
        <v>31</v>
      </c>
      <c r="B13" s="10"/>
      <c r="C13" s="21"/>
      <c r="D13" s="96" t="s">
        <v>77</v>
      </c>
      <c r="E13" s="22" t="s">
        <v>82</v>
      </c>
      <c r="G13" s="32"/>
    </row>
    <row r="14" spans="1:55" ht="6.75" customHeight="1">
      <c r="A14" s="20" t="s">
        <v>32</v>
      </c>
      <c r="B14" s="10"/>
      <c r="C14" s="21"/>
      <c r="D14" s="33" t="str">
        <f t="shared" ref="D14:AI14" si="1">$D$13</f>
        <v>2018年</v>
      </c>
      <c r="E14" s="33" t="str">
        <f t="shared" si="1"/>
        <v>2018年</v>
      </c>
      <c r="F14" s="33" t="str">
        <f t="shared" si="1"/>
        <v>2018年</v>
      </c>
      <c r="G14" s="33" t="str">
        <f t="shared" si="1"/>
        <v>2018年</v>
      </c>
      <c r="H14" s="33" t="str">
        <f t="shared" si="1"/>
        <v>2018年</v>
      </c>
      <c r="I14" s="33" t="str">
        <f t="shared" si="1"/>
        <v>2018年</v>
      </c>
      <c r="J14" s="33" t="str">
        <f t="shared" si="1"/>
        <v>2018年</v>
      </c>
      <c r="K14" s="33" t="str">
        <f t="shared" si="1"/>
        <v>2018年</v>
      </c>
      <c r="L14" s="33" t="str">
        <f t="shared" si="1"/>
        <v>2018年</v>
      </c>
      <c r="M14" s="33" t="str">
        <f t="shared" si="1"/>
        <v>2018年</v>
      </c>
      <c r="N14" s="33" t="str">
        <f t="shared" si="1"/>
        <v>2018年</v>
      </c>
      <c r="O14" s="33" t="str">
        <f t="shared" si="1"/>
        <v>2018年</v>
      </c>
      <c r="P14" s="33" t="str">
        <f t="shared" si="1"/>
        <v>2018年</v>
      </c>
      <c r="Q14" s="33" t="str">
        <f t="shared" si="1"/>
        <v>2018年</v>
      </c>
      <c r="R14" s="33" t="str">
        <f t="shared" si="1"/>
        <v>2018年</v>
      </c>
      <c r="S14" s="33" t="str">
        <f t="shared" si="1"/>
        <v>2018年</v>
      </c>
      <c r="T14" s="33" t="str">
        <f t="shared" si="1"/>
        <v>2018年</v>
      </c>
      <c r="U14" s="33" t="str">
        <f t="shared" si="1"/>
        <v>2018年</v>
      </c>
      <c r="V14" s="33" t="str">
        <f t="shared" si="1"/>
        <v>2018年</v>
      </c>
      <c r="W14" s="33" t="str">
        <f t="shared" si="1"/>
        <v>2018年</v>
      </c>
      <c r="X14" s="33" t="str">
        <f t="shared" si="1"/>
        <v>2018年</v>
      </c>
      <c r="Y14" s="33" t="str">
        <f t="shared" si="1"/>
        <v>2018年</v>
      </c>
      <c r="Z14" s="33" t="str">
        <f t="shared" si="1"/>
        <v>2018年</v>
      </c>
      <c r="AA14" s="33" t="str">
        <f t="shared" si="1"/>
        <v>2018年</v>
      </c>
      <c r="AB14" s="33" t="str">
        <f t="shared" si="1"/>
        <v>2018年</v>
      </c>
      <c r="AC14" s="33" t="str">
        <f t="shared" si="1"/>
        <v>2018年</v>
      </c>
      <c r="AD14" s="33" t="str">
        <f t="shared" si="1"/>
        <v>2018年</v>
      </c>
      <c r="AE14" s="33" t="str">
        <f t="shared" si="1"/>
        <v>2018年</v>
      </c>
      <c r="AF14" s="33" t="str">
        <f t="shared" si="1"/>
        <v>2018年</v>
      </c>
      <c r="AG14" s="33" t="str">
        <f t="shared" si="1"/>
        <v>2018年</v>
      </c>
      <c r="AH14" s="33" t="str">
        <f t="shared" si="1"/>
        <v>2018年</v>
      </c>
      <c r="AI14" s="33" t="str">
        <f t="shared" si="1"/>
        <v>2018年</v>
      </c>
      <c r="AJ14" s="33" t="str">
        <f t="shared" ref="AJ14:BC14" si="2">$D$13</f>
        <v>2018年</v>
      </c>
      <c r="AK14" s="33" t="str">
        <f t="shared" si="2"/>
        <v>2018年</v>
      </c>
      <c r="AL14" s="33" t="str">
        <f t="shared" si="2"/>
        <v>2018年</v>
      </c>
      <c r="AM14" s="33" t="str">
        <f t="shared" si="2"/>
        <v>2018年</v>
      </c>
      <c r="AN14" s="33" t="str">
        <f t="shared" si="2"/>
        <v>2018年</v>
      </c>
      <c r="AO14" s="33" t="str">
        <f t="shared" si="2"/>
        <v>2018年</v>
      </c>
      <c r="AP14" s="33" t="str">
        <f t="shared" si="2"/>
        <v>2018年</v>
      </c>
      <c r="AQ14" s="33" t="str">
        <f t="shared" si="2"/>
        <v>2018年</v>
      </c>
      <c r="AR14" s="33" t="str">
        <f t="shared" si="2"/>
        <v>2018年</v>
      </c>
      <c r="AS14" s="33" t="str">
        <f t="shared" si="2"/>
        <v>2018年</v>
      </c>
      <c r="AT14" s="33" t="str">
        <f t="shared" si="2"/>
        <v>2018年</v>
      </c>
      <c r="AU14" s="33" t="str">
        <f t="shared" si="2"/>
        <v>2018年</v>
      </c>
      <c r="AV14" s="33" t="str">
        <f t="shared" si="2"/>
        <v>2018年</v>
      </c>
      <c r="AW14" s="33" t="str">
        <f t="shared" si="2"/>
        <v>2018年</v>
      </c>
      <c r="AX14" s="33" t="str">
        <f t="shared" si="2"/>
        <v>2018年</v>
      </c>
      <c r="AY14" s="33" t="str">
        <f t="shared" si="2"/>
        <v>2018年</v>
      </c>
      <c r="AZ14" s="33" t="str">
        <f t="shared" si="2"/>
        <v>2018年</v>
      </c>
      <c r="BA14" s="33" t="str">
        <f t="shared" si="2"/>
        <v>2018年</v>
      </c>
      <c r="BB14" s="33" t="str">
        <f t="shared" si="2"/>
        <v>2018年</v>
      </c>
      <c r="BC14" s="33" t="str">
        <f t="shared" si="2"/>
        <v>2018年</v>
      </c>
    </row>
    <row r="15" spans="1:55" ht="15" customHeight="1">
      <c r="A15" s="20" t="s">
        <v>33</v>
      </c>
      <c r="B15" s="10"/>
      <c r="C15" s="21"/>
      <c r="D15" s="34" t="s">
        <v>24</v>
      </c>
      <c r="E15" s="34" t="s">
        <v>25</v>
      </c>
      <c r="F15" s="34" t="s">
        <v>26</v>
      </c>
      <c r="G15" s="34" t="s">
        <v>27</v>
      </c>
      <c r="H15" s="34" t="s">
        <v>28</v>
      </c>
      <c r="I15" s="34" t="s">
        <v>29</v>
      </c>
      <c r="J15" s="34" t="s">
        <v>30</v>
      </c>
      <c r="K15" s="34" t="s">
        <v>31</v>
      </c>
      <c r="L15" s="34" t="s">
        <v>32</v>
      </c>
      <c r="M15" s="34" t="s">
        <v>33</v>
      </c>
      <c r="N15" s="34" t="s">
        <v>36</v>
      </c>
      <c r="O15" s="34" t="s">
        <v>37</v>
      </c>
      <c r="P15" s="34" t="s">
        <v>38</v>
      </c>
      <c r="Q15" s="34" t="s">
        <v>39</v>
      </c>
      <c r="R15" s="34" t="s">
        <v>40</v>
      </c>
      <c r="S15" s="34" t="s">
        <v>41</v>
      </c>
      <c r="T15" s="34" t="s">
        <v>42</v>
      </c>
      <c r="U15" s="34" t="s">
        <v>43</v>
      </c>
      <c r="V15" s="34" t="s">
        <v>44</v>
      </c>
      <c r="W15" s="34" t="s">
        <v>45</v>
      </c>
      <c r="X15" s="34" t="s">
        <v>46</v>
      </c>
      <c r="Y15" s="34" t="s">
        <v>47</v>
      </c>
      <c r="Z15" s="34" t="s">
        <v>48</v>
      </c>
      <c r="AA15" s="34" t="s">
        <v>49</v>
      </c>
      <c r="AB15" s="34" t="s">
        <v>50</v>
      </c>
      <c r="AC15" s="34" t="s">
        <v>51</v>
      </c>
      <c r="AD15" s="34" t="s">
        <v>52</v>
      </c>
      <c r="AE15" s="34" t="s">
        <v>53</v>
      </c>
      <c r="AF15" s="34" t="s">
        <v>54</v>
      </c>
      <c r="AG15" s="34" t="s">
        <v>55</v>
      </c>
      <c r="AH15" s="34" t="s">
        <v>56</v>
      </c>
      <c r="AI15" s="34" t="s">
        <v>57</v>
      </c>
      <c r="AJ15" s="34" t="s">
        <v>58</v>
      </c>
      <c r="AK15" s="34" t="s">
        <v>59</v>
      </c>
      <c r="AL15" s="34" t="s">
        <v>60</v>
      </c>
      <c r="AM15" s="34" t="s">
        <v>61</v>
      </c>
      <c r="AN15" s="34" t="s">
        <v>62</v>
      </c>
      <c r="AO15" s="34" t="s">
        <v>63</v>
      </c>
      <c r="AP15" s="34" t="s">
        <v>64</v>
      </c>
      <c r="AQ15" s="34" t="s">
        <v>65</v>
      </c>
      <c r="AR15" s="34" t="s">
        <v>11</v>
      </c>
      <c r="AS15" s="34" t="s">
        <v>12</v>
      </c>
      <c r="AT15" s="34" t="s">
        <v>13</v>
      </c>
      <c r="AU15" s="34" t="s">
        <v>66</v>
      </c>
      <c r="AV15" s="34" t="s">
        <v>67</v>
      </c>
      <c r="AW15" s="34" t="s">
        <v>68</v>
      </c>
      <c r="AX15" s="34" t="s">
        <v>69</v>
      </c>
      <c r="AY15" s="34" t="s">
        <v>70</v>
      </c>
      <c r="AZ15" s="34" t="s">
        <v>71</v>
      </c>
      <c r="BA15" s="34" t="s">
        <v>72</v>
      </c>
      <c r="BB15" s="34" t="s">
        <v>73</v>
      </c>
      <c r="BC15" s="34" t="s">
        <v>74</v>
      </c>
    </row>
    <row r="16" spans="1:55" ht="17.25" customHeight="1">
      <c r="A16" s="20" t="s">
        <v>36</v>
      </c>
      <c r="B16" s="10"/>
      <c r="C16" s="35" t="s">
        <v>35</v>
      </c>
      <c r="D16" s="29" t="e">
        <f t="array" ref="D16">1-SUM(IF((不良明细!$F$4:$GGV$4=Summary!D15)*(不良明细!$F$2:$GGV$2=Summary!$D$13),(不良明细!$F$9:$GGV$15)))/SUM(IF((不良明细!$F$4:$GGV$4=Summary!D15)*(不良明细!$F$2:$GGV$2=Summary!$D$13),(不良明细!$F$7:$GGV$7)))</f>
        <v>#DIV/0!</v>
      </c>
      <c r="E16" s="29" t="e">
        <f t="array" ref="E16">1-SUM(IF((不良明细!$F$4:$GGV$4=Summary!E15)*(不良明细!$F$2:$GGV$2=Summary!$D$13),(不良明细!$F$9:$GGV$15)))/SUM(IF((不良明细!$F$4:$GGV$4=Summary!E15)*(不良明细!$F$2:$GGV$2=Summary!$D$13),(不良明细!$F$7:$GGV$7)))</f>
        <v>#DIV/0!</v>
      </c>
      <c r="F16" s="29" t="e">
        <f t="array" ref="F16">1-SUM(IF((不良明细!$F$4:$GGV$4=Summary!F15)*(不良明细!$F$2:$GGV$2=Summary!$D$13),(不良明细!$F$9:$GGV$15)))/SUM(IF((不良明细!$F$4:$GGV$4=Summary!F15)*(不良明细!$F$2:$GGV$2=Summary!$D$13),(不良明细!$F$7:$GGV$7)))</f>
        <v>#DIV/0!</v>
      </c>
      <c r="G16" s="29" t="e">
        <f t="array" ref="G16">1-SUM(IF((不良明细!$F$4:$GGV$4=Summary!G15)*(不良明细!$F$2:$GGV$2=Summary!$D$13),(不良明细!$F$9:$GGV$15)))/SUM(IF((不良明细!$F$4:$GGV$4=Summary!G15)*(不良明细!$F$2:$GGV$2=Summary!$D$13),(不良明细!$F$7:$GGV$7)))</f>
        <v>#DIV/0!</v>
      </c>
      <c r="H16" s="29" t="e">
        <f t="array" ref="H16">1-SUM(IF((不良明细!$F$4:$GGV$4=Summary!H15)*(不良明细!$F$2:$GGV$2=Summary!$D$13),(不良明细!$F$9:$GGV$15)))/SUM(IF((不良明细!$F$4:$GGV$4=Summary!H15)*(不良明细!$F$2:$GGV$2=Summary!$D$13),(不良明细!$F$7:$GGV$7)))</f>
        <v>#DIV/0!</v>
      </c>
      <c r="I16" s="29" t="e">
        <f t="array" ref="I16">1-SUM(IF((不良明细!$F$4:$GGV$4=Summary!I15)*(不良明细!$F$2:$GGV$2=Summary!$D$13),(不良明细!$F$9:$GGV$15)))/SUM(IF((不良明细!$F$4:$GGV$4=Summary!I15)*(不良明细!$F$2:$GGV$2=Summary!$D$13),(不良明细!$F$7:$GGV$7)))</f>
        <v>#DIV/0!</v>
      </c>
      <c r="J16" s="29" t="e">
        <f t="array" ref="J16">1-SUM(IF((不良明细!$F$4:$GGV$4=Summary!J15)*(不良明细!$F$2:$GGV$2=Summary!$D$13),(不良明细!$F$9:$GGV$15)))/SUM(IF((不良明细!$F$4:$GGV$4=Summary!J15)*(不良明细!$F$2:$GGV$2=Summary!$D$13),(不良明细!$F$7:$GGV$7)))</f>
        <v>#DIV/0!</v>
      </c>
      <c r="K16" s="29" t="e">
        <f t="array" ref="K16">1-SUM(IF((不良明细!$F$4:$GGV$4=Summary!K15)*(不良明细!$F$2:$GGV$2=Summary!$D$13),(不良明细!$F$9:$GGV$15)))/SUM(IF((不良明细!$F$4:$GGV$4=Summary!K15)*(不良明细!$F$2:$GGV$2=Summary!$D$13),(不良明细!$F$7:$GGV$7)))</f>
        <v>#DIV/0!</v>
      </c>
      <c r="L16" s="29" t="e">
        <f t="array" ref="L16">1-SUM(IF((不良明细!$F$4:$GGV$4=Summary!L15)*(不良明细!$F$2:$GGV$2=Summary!$D$13),(不良明细!$F$9:$GGV$15)))/SUM(IF((不良明细!$F$4:$GGV$4=Summary!L15)*(不良明细!$F$2:$GGV$2=Summary!$D$13),(不良明细!$F$7:$GGV$7)))</f>
        <v>#DIV/0!</v>
      </c>
      <c r="M16" s="29" t="e">
        <f t="array" ref="M16">1-SUM(IF((不良明细!$F$4:$GGV$4=Summary!M15)*(不良明细!$F$2:$GGV$2=Summary!$D$13),(不良明细!$F$9:$GGV$15)))/SUM(IF((不良明细!$F$4:$GGV$4=Summary!M15)*(不良明细!$F$2:$GGV$2=Summary!$D$13),(不良明细!$F$7:$GGV$7)))</f>
        <v>#DIV/0!</v>
      </c>
      <c r="N16" s="29" t="e">
        <f t="array" ref="N16">1-SUM(IF((不良明细!$F$4:$GGV$4=Summary!N15)*(不良明细!$F$2:$GGV$2=Summary!$D$13),(不良明细!$F$9:$GGV$15)))/SUM(IF((不良明细!$F$4:$GGV$4=Summary!N15)*(不良明细!$F$2:$GGV$2=Summary!$D$13),(不良明细!$F$7:$GGV$7)))</f>
        <v>#DIV/0!</v>
      </c>
      <c r="O16" s="29" t="e">
        <f t="array" ref="O16">1-SUM(IF((不良明细!$F$4:$GGV$4=Summary!O15)*(不良明细!$F$2:$GGV$2=Summary!$D$13),(不良明细!$F$9:$GGV$15)))/SUM(IF((不良明细!$F$4:$GGV$4=Summary!O15)*(不良明细!$F$2:$GGV$2=Summary!$D$13),(不良明细!$F$7:$GGV$7)))</f>
        <v>#DIV/0!</v>
      </c>
      <c r="P16" s="29" t="e">
        <f t="array" ref="P16">1-SUM(IF((不良明细!$F$4:$GGV$4=Summary!P15)*(不良明细!$F$2:$GGV$2=Summary!$D$13),(不良明细!$F$9:$GGV$15)))/SUM(IF((不良明细!$F$4:$GGV$4=Summary!P15)*(不良明细!$F$2:$GGV$2=Summary!$D$13),(不良明细!$F$7:$GGV$7)))</f>
        <v>#DIV/0!</v>
      </c>
      <c r="Q16" s="29" t="e">
        <f t="array" ref="Q16">1-SUM(IF((不良明细!$F$4:$GGV$4=Summary!Q15)*(不良明细!$F$2:$GGV$2=Summary!$D$13),(不良明细!$F$9:$GGV$15)))/SUM(IF((不良明细!$F$4:$GGV$4=Summary!Q15)*(不良明细!$F$2:$GGV$2=Summary!$D$13),(不良明细!$F$7:$GGV$7)))</f>
        <v>#DIV/0!</v>
      </c>
      <c r="R16" s="29" t="e">
        <f t="array" ref="R16">1-SUM(IF((不良明细!$F$4:$GGV$4=Summary!R15)*(不良明细!$F$2:$GGV$2=Summary!$D$13),(不良明细!$F$9:$GGV$15)))/SUM(IF((不良明细!$F$4:$GGV$4=Summary!R15)*(不良明细!$F$2:$GGV$2=Summary!$D$13),(不良明细!$F$7:$GGV$7)))</f>
        <v>#DIV/0!</v>
      </c>
      <c r="S16" s="29" t="e">
        <f t="array" ref="S16">1-SUM(IF((不良明细!$F$4:$GGV$4=Summary!S15)*(不良明细!$F$2:$GGV$2=Summary!$D$13),(不良明细!$F$9:$GGV$15)))/SUM(IF((不良明细!$F$4:$GGV$4=Summary!S15)*(不良明细!$F$2:$GGV$2=Summary!$D$13),(不良明细!$F$7:$GGV$7)))</f>
        <v>#DIV/0!</v>
      </c>
      <c r="T16" s="29" t="e">
        <f t="array" ref="T16">1-SUM(IF((不良明细!$F$4:$GGV$4=Summary!T15)*(不良明细!$F$2:$GGV$2=Summary!$D$13),(不良明细!$F$9:$GGV$15)))/SUM(IF((不良明细!$F$4:$GGV$4=Summary!T15)*(不良明细!$F$2:$GGV$2=Summary!$D$13),(不良明细!$F$7:$GGV$7)))</f>
        <v>#DIV/0!</v>
      </c>
      <c r="U16" s="29" t="e">
        <f t="array" ref="U16">1-SUM(IF((不良明细!$F$4:$GGV$4=Summary!U15)*(不良明细!$F$2:$GGV$2=Summary!$D$13),(不良明细!$F$9:$GGV$15)))/SUM(IF((不良明细!$F$4:$GGV$4=Summary!U15)*(不良明细!$F$2:$GGV$2=Summary!$D$13),(不良明细!$F$7:$GGV$7)))</f>
        <v>#DIV/0!</v>
      </c>
      <c r="V16" s="29" t="e">
        <f t="array" ref="V16">1-SUM(IF((不良明细!$F$4:$GGV$4=Summary!V15)*(不良明细!$F$2:$GGV$2=Summary!$D$13),(不良明细!$F$9:$GGV$15)))/SUM(IF((不良明细!$F$4:$GGV$4=Summary!V15)*(不良明细!$F$2:$GGV$2=Summary!$D$13),(不良明细!$F$7:$GGV$7)))</f>
        <v>#DIV/0!</v>
      </c>
      <c r="W16" s="29" t="e">
        <f t="array" ref="W16">1-SUM(IF((不良明细!$F$4:$GGV$4=Summary!W15)*(不良明细!$F$2:$GGV$2=Summary!$D$13),(不良明细!$F$9:$GGV$15)))/SUM(IF((不良明细!$F$4:$GGV$4=Summary!W15)*(不良明细!$F$2:$GGV$2=Summary!$D$13),(不良明细!$F$7:$GGV$7)))</f>
        <v>#DIV/0!</v>
      </c>
      <c r="X16" s="29" t="e">
        <f t="array" ref="X16">1-SUM(IF((不良明细!$F$4:$GGV$4=Summary!X15)*(不良明细!$F$2:$GGV$2=Summary!$D$13),(不良明细!$F$9:$GGV$15)))/SUM(IF((不良明细!$F$4:$GGV$4=Summary!X15)*(不良明细!$F$2:$GGV$2=Summary!$D$13),(不良明细!$F$7:$GGV$7)))</f>
        <v>#DIV/0!</v>
      </c>
      <c r="Y16" s="29" t="e">
        <f t="array" ref="Y16">1-SUM(IF((不良明细!$F$4:$GGV$4=Summary!Y15)*(不良明细!$F$2:$GGV$2=Summary!$D$13),(不良明细!$F$9:$GGV$15)))/SUM(IF((不良明细!$F$4:$GGV$4=Summary!Y15)*(不良明细!$F$2:$GGV$2=Summary!$D$13),(不良明细!$F$7:$GGV$7)))</f>
        <v>#DIV/0!</v>
      </c>
      <c r="Z16" s="29" t="e">
        <f t="array" ref="Z16">1-SUM(IF((不良明细!$F$4:$GGV$4=Summary!Z15)*(不良明细!$F$2:$GGV$2=Summary!$D$13),(不良明细!$F$9:$GGV$15)))/SUM(IF((不良明细!$F$4:$GGV$4=Summary!Z15)*(不良明细!$F$2:$GGV$2=Summary!$D$13),(不良明细!$F$7:$GGV$7)))</f>
        <v>#DIV/0!</v>
      </c>
      <c r="AA16" s="29">
        <f t="array" ref="AA16">1-SUM(IF((不良明细!$F$4:$GGV$4=Summary!AA15)*(不良明细!$F$2:$GGV$2=Summary!$D$13),(不良明细!$F$9:$GGV$15)))/SUM(IF((不良明细!$F$4:$GGV$4=Summary!AA15)*(不良明细!$F$2:$GGV$2=Summary!$D$13),(不良明细!$F$7:$GGV$7)))</f>
        <v>0.97976937082743276</v>
      </c>
      <c r="AB16" s="29">
        <f t="array" ref="AB16">1-SUM(IF((不良明细!$F$4:$GGV$4=Summary!AB15)*(不良明细!$F$2:$GGV$2=Summary!$D$13),(不良明细!$F$9:$GGV$15)))/SUM(IF((不良明细!$F$4:$GGV$4=Summary!AB15)*(不良明细!$F$2:$GGV$2=Summary!$D$13),(不良明细!$F$7:$GGV$7)))</f>
        <v>0.98666785174651139</v>
      </c>
      <c r="AC16" s="29">
        <f t="array" ref="AC16">1-SUM(IF((不良明细!$F$4:$GGV$4=Summary!AC15)*(不良明细!$F$2:$GGV$2=Summary!$D$13),(不良明细!$F$9:$GGV$15)))/SUM(IF((不良明细!$F$4:$GGV$4=Summary!AC15)*(不良明细!$F$2:$GGV$2=Summary!$D$13),(不良明细!$F$7:$GGV$7)))</f>
        <v>0.92460167431812046</v>
      </c>
      <c r="AD16" s="29">
        <f t="array" ref="AD16">1-SUM(IF((不良明细!$F$4:$GGV$4=Summary!AD15)*(不良明细!$F$2:$GGV$2=Summary!$D$13),(不良明细!$F$9:$GGV$15)))/SUM(IF((不良明细!$F$4:$GGV$4=Summary!AD15)*(不良明细!$F$2:$GGV$2=Summary!$D$13),(不良明细!$F$7:$GGV$7)))</f>
        <v>0.97426416930187298</v>
      </c>
      <c r="AE16" s="29">
        <f t="array" ref="AE16">1-SUM(IF((不良明细!$F$4:$GGV$4=Summary!AE15)*(不良明细!$F$2:$GGV$2=Summary!$D$13),(不良明细!$F$9:$GGV$15)))/SUM(IF((不良明细!$F$4:$GGV$4=Summary!AE15)*(不良明细!$F$2:$GGV$2=Summary!$D$13),(不良明细!$F$7:$GGV$7)))</f>
        <v>0.99004083905698903</v>
      </c>
      <c r="AF16" s="29">
        <f t="array" ref="AF16">1-SUM(IF((不良明细!$F$4:$GGV$4=Summary!AF15)*(不良明细!$F$2:$GGV$2=Summary!$D$13),(不良明细!$F$9:$GGV$15)))/SUM(IF((不良明细!$F$4:$GGV$4=Summary!AF15)*(不良明细!$F$2:$GGV$2=Summary!$D$13),(不良明细!$F$7:$GGV$7)))</f>
        <v>0.98518657694228406</v>
      </c>
      <c r="AG16" s="29">
        <f t="array" ref="AG16">1-SUM(IF((不良明细!$F$4:$GGV$4=Summary!AG15)*(不良明细!$F$2:$GGV$2=Summary!$D$13),(不良明细!$F$9:$GGV$15)))/SUM(IF((不良明细!$F$4:$GGV$4=Summary!AG15)*(不良明细!$F$2:$GGV$2=Summary!$D$13),(不良明细!$F$7:$GGV$7)))</f>
        <v>0.98826784084819164</v>
      </c>
      <c r="AH16" s="29">
        <f t="array" ref="AH16">1-SUM(IF((不良明细!$F$4:$GGV$4=Summary!AH15)*(不良明细!$F$2:$GGV$2=Summary!$D$13),(不良明细!$F$9:$GGV$15)))/SUM(IF((不良明细!$F$4:$GGV$4=Summary!AH15)*(不良明细!$F$2:$GGV$2=Summary!$D$13),(不良明细!$F$7:$GGV$7)))</f>
        <v>0.98376852209226229</v>
      </c>
      <c r="AI16" s="29">
        <f t="array" ref="AI16">1-SUM(IF((不良明细!$F$4:$GGV$4=Summary!AI15)*(不良明细!$F$2:$GGV$2=Summary!$D$13),(不良明细!$F$9:$GGV$15)))/SUM(IF((不良明细!$F$4:$GGV$4=Summary!AI15)*(不良明细!$F$2:$GGV$2=Summary!$D$13),(不良明细!$F$7:$GGV$7)))</f>
        <v>0.98736465570612919</v>
      </c>
      <c r="AJ16" s="29">
        <f t="array" ref="AJ16">1-SUM(IF((不良明细!$F$4:$GGV$4=Summary!AJ15)*(不良明细!$F$2:$GGV$2=Summary!$D$13),(不良明细!$F$9:$GGV$15)))/SUM(IF((不良明细!$F$4:$GGV$4=Summary!AJ15)*(不良明细!$F$2:$GGV$2=Summary!$D$13),(不良明细!$F$7:$GGV$7)))</f>
        <v>0.98903165231945223</v>
      </c>
      <c r="AK16" s="29">
        <f t="array" ref="AK16">1-SUM(IF((不良明细!$F$4:$GGV$4=Summary!AK15)*(不良明细!$F$2:$GGV$2=Summary!$D$13),(不良明细!$F$9:$GGV$15)))/SUM(IF((不良明细!$F$4:$GGV$4=Summary!AK15)*(不良明细!$F$2:$GGV$2=Summary!$D$13),(不良明细!$F$7:$GGV$7)))</f>
        <v>0.98795426746467863</v>
      </c>
      <c r="AL16" s="29">
        <f t="array" ref="AL16">1-SUM(IF((不良明细!$F$4:$GGV$4=Summary!AL15)*(不良明细!$F$2:$GGV$2=Summary!$D$13),(不良明细!$F$9:$GGV$15)))/SUM(IF((不良明细!$F$4:$GGV$4=Summary!AL15)*(不良明细!$F$2:$GGV$2=Summary!$D$13),(不良明细!$F$7:$GGV$7)))</f>
        <v>0.98936153329348098</v>
      </c>
      <c r="AM16" s="29">
        <f t="array" ref="AM16">1-SUM(IF((不良明细!$F$4:$GGV$4=Summary!AM15)*(不良明细!$F$2:$GGV$2=Summary!$D$13),(不良明细!$F$9:$GGV$15)))/SUM(IF((不良明细!$F$4:$GGV$4=Summary!AM15)*(不良明细!$F$2:$GGV$2=Summary!$D$13),(不良明细!$F$7:$GGV$7)))</f>
        <v>0.99285080528850544</v>
      </c>
      <c r="AN16" s="29">
        <f t="array" ref="AN16">1-SUM(IF((不良明细!$F$4:$GGV$4=Summary!AN15)*(不良明细!$F$2:$GGV$2=Summary!$D$13),(不良明细!$F$9:$GGV$15)))/SUM(IF((不良明细!$F$4:$GGV$4=Summary!AN15)*(不良明细!$F$2:$GGV$2=Summary!$D$13),(不良明细!$F$7:$GGV$7)))</f>
        <v>0.99330887916754207</v>
      </c>
      <c r="AO16" s="29">
        <f t="array" ref="AO16">1-SUM(IF((不良明细!$F$4:$GGV$4=Summary!AO15)*(不良明细!$F$2:$GGV$2=Summary!$D$13),(不良明细!$F$9:$GGV$15)))/SUM(IF((不良明细!$F$4:$GGV$4=Summary!AO15)*(不良明细!$F$2:$GGV$2=Summary!$D$13),(不良明细!$F$7:$GGV$7)))</f>
        <v>0.99096384459107167</v>
      </c>
      <c r="AP16" s="29">
        <f t="array" ref="AP16">1-SUM(IF((不良明细!$F$4:$GGV$4=Summary!AP15)*(不良明细!$F$2:$GGV$2=Summary!$D$13),(不良明细!$F$9:$GGV$15)))/SUM(IF((不良明细!$F$4:$GGV$4=Summary!AP15)*(不良明细!$F$2:$GGV$2=Summary!$D$13),(不良明细!$F$7:$GGV$7)))</f>
        <v>0.99174922721635195</v>
      </c>
      <c r="AQ16" s="29">
        <f t="array" ref="AQ16">1-SUM(IF((不良明细!$F$4:$GGV$4=Summary!AQ15)*(不良明细!$F$2:$GGV$2=Summary!$D$13),(不良明细!$F$9:$GGV$15)))/SUM(IF((不良明细!$F$4:$GGV$4=Summary!AQ15)*(不良明细!$F$2:$GGV$2=Summary!$D$13),(不良明细!$F$7:$GGV$7)))</f>
        <v>0.99177480748213009</v>
      </c>
      <c r="AR16" s="29">
        <f t="array" ref="AR16">1-SUM(IF((不良明细!$F$4:$GGV$4=Summary!AR15)*(不良明细!$F$2:$GGV$2=Summary!$D$13),(不良明细!$F$9:$GGV$15)))/SUM(IF((不良明细!$F$4:$GGV$4=Summary!AR15)*(不良明细!$F$2:$GGV$2=Summary!$D$13),(不良明细!$F$7:$GGV$7)))</f>
        <v>0.99218672818376097</v>
      </c>
      <c r="AS16" s="29">
        <f t="array" ref="AS16">1-SUM(IF((不良明细!$F$4:$GGV$4=Summary!AS15)*(不良明细!$F$2:$GGV$2=Summary!$D$13),(不良明细!$F$9:$GGV$15)))/SUM(IF((不良明细!$F$4:$GGV$4=Summary!AS15)*(不良明细!$F$2:$GGV$2=Summary!$D$13),(不良明细!$F$7:$GGV$7)))</f>
        <v>0.99191830174599793</v>
      </c>
      <c r="AT16" s="29">
        <f t="array" ref="AT16">1-SUM(IF((不良明细!$F$4:$GGV$4=Summary!AT15)*(不良明细!$F$2:$GGV$2=Summary!$D$13),(不良明细!$F$9:$GGV$15)))/SUM(IF((不良明细!$F$4:$GGV$4=Summary!AT15)*(不良明细!$F$2:$GGV$2=Summary!$D$13),(不良明细!$F$7:$GGV$7)))</f>
        <v>0.99148537412443627</v>
      </c>
      <c r="AU16" s="29">
        <f t="array" ref="AU16">1-SUM(IF((不良明细!$F$4:$GGV$4=Summary!AU15)*(不良明细!$F$2:$GGV$2=Summary!$D$13),(不良明细!$F$9:$GGV$15)))/SUM(IF((不良明细!$F$4:$GGV$4=Summary!AU15)*(不良明细!$F$2:$GGV$2=Summary!$D$13),(不良明细!$F$7:$GGV$7)))</f>
        <v>0.99119397948491073</v>
      </c>
      <c r="AV16" s="29">
        <f t="array" ref="AV16">1-SUM(IF((不良明细!$F$4:$GGV$4=Summary!AV15)*(不良明细!$F$2:$GGV$2=Summary!$D$13),(不良明细!$F$9:$GGV$15)))/SUM(IF((不良明细!$F$4:$GGV$4=Summary!AV15)*(不良明细!$F$2:$GGV$2=Summary!$D$13),(不良明细!$F$7:$GGV$7)))</f>
        <v>0.99019088332658556</v>
      </c>
      <c r="AW16" s="29" t="e">
        <f t="array" ref="AW16">1-SUM(IF((不良明细!$F$4:$GGV$4=Summary!AW15)*(不良明细!$F$2:$GGV$2=Summary!$D$13),(不良明细!$F$9:$GGV$15)))/SUM(IF((不良明细!$F$4:$GGV$4=Summary!AW15)*(不良明细!$F$2:$GGV$2=Summary!$D$13),(不良明细!$F$7:$GGV$7)))</f>
        <v>#DIV/0!</v>
      </c>
      <c r="AX16" s="29" t="e">
        <f t="array" ref="AX16">1-SUM(IF((不良明细!$F$4:$GGV$4=Summary!AX15)*(不良明细!$F$2:$GGV$2=Summary!$D$13),(不良明细!$F$9:$GGV$15)))/SUM(IF((不良明细!$F$4:$GGV$4=Summary!AX15)*(不良明细!$F$2:$GGV$2=Summary!$D$13),(不良明细!$F$7:$GGV$7)))</f>
        <v>#DIV/0!</v>
      </c>
      <c r="AY16" s="29" t="e">
        <f t="array" ref="AY16">1-SUM(IF((不良明细!$F$4:$GGV$4=Summary!AY15)*(不良明细!$F$2:$GGV$2=Summary!$D$13),(不良明细!$F$9:$GGV$15)))/SUM(IF((不良明细!$F$4:$GGV$4=Summary!AY15)*(不良明细!$F$2:$GGV$2=Summary!$D$13),(不良明细!$F$7:$GGV$7)))</f>
        <v>#DIV/0!</v>
      </c>
      <c r="AZ16" s="29" t="e">
        <f t="array" ref="AZ16">1-SUM(IF((不良明细!$F$4:$GGV$4=Summary!AZ15)*(不良明细!$F$2:$GGV$2=Summary!$D$13),(不良明细!$F$9:$GGV$15)))/SUM(IF((不良明细!$F$4:$GGV$4=Summary!AZ15)*(不良明细!$F$2:$GGV$2=Summary!$D$13),(不良明细!$F$7:$GGV$7)))</f>
        <v>#DIV/0!</v>
      </c>
      <c r="BA16" s="29" t="e">
        <f t="array" ref="BA16">1-SUM(IF((不良明细!$F$4:$GGV$4=Summary!BA15)*(不良明细!$F$2:$GGV$2=Summary!$D$13),(不良明细!$F$9:$GGV$15)))/SUM(IF((不良明细!$F$4:$GGV$4=Summary!BA15)*(不良明细!$F$2:$GGV$2=Summary!$D$13),(不良明细!$F$7:$GGV$7)))</f>
        <v>#DIV/0!</v>
      </c>
      <c r="BB16" s="29" t="e">
        <f t="array" ref="BB16">1-SUM(IF((不良明细!$F$4:$GGV$4=Summary!BB15)*(不良明细!$F$2:$GGV$2=Summary!$D$13),(不良明细!$F$9:$GGV$15)))/SUM(IF((不良明细!$F$4:$GGV$4=Summary!BB15)*(不良明细!$F$2:$GGV$2=Summary!$D$13),(不良明细!$F$7:$GGV$7)))</f>
        <v>#DIV/0!</v>
      </c>
      <c r="BC16" s="29" t="e">
        <f t="array" ref="BC16">1-SUM(IF((不良明细!$F$4:$GGV$4=Summary!BC15)*(不良明细!$F$2:$GGV$2=Summary!$D$13),(不良明细!$F$9:$GGV$15)))/SUM(IF((不良明细!$F$4:$GGV$4=Summary!BC15)*(不良明细!$F$2:$GGV$2=Summary!$D$13),(不良明细!$F$7:$GGV$7)))</f>
        <v>#DIV/0!</v>
      </c>
    </row>
    <row r="17" spans="1:55" ht="17.25" customHeight="1">
      <c r="A17" s="20" t="s">
        <v>37</v>
      </c>
      <c r="B17" s="10"/>
      <c r="C17" s="35" t="s">
        <v>34</v>
      </c>
      <c r="D17" s="31">
        <v>0.98</v>
      </c>
      <c r="E17" s="31">
        <v>0.98</v>
      </c>
      <c r="F17" s="31">
        <v>0.98</v>
      </c>
      <c r="G17" s="31">
        <v>0.98</v>
      </c>
      <c r="H17" s="31">
        <v>0.98</v>
      </c>
      <c r="I17" s="31">
        <v>0.98</v>
      </c>
      <c r="J17" s="31">
        <v>0.98</v>
      </c>
      <c r="K17" s="31">
        <v>0.98</v>
      </c>
      <c r="L17" s="31">
        <v>0.98</v>
      </c>
      <c r="M17" s="31">
        <v>0.98</v>
      </c>
      <c r="N17" s="31">
        <v>0.98</v>
      </c>
      <c r="O17" s="31">
        <v>0.98</v>
      </c>
      <c r="P17" s="31">
        <v>0.98</v>
      </c>
      <c r="Q17" s="31">
        <v>0.98</v>
      </c>
      <c r="R17" s="31">
        <v>0.98</v>
      </c>
      <c r="S17" s="31">
        <v>0.98</v>
      </c>
      <c r="T17" s="31">
        <v>0.98</v>
      </c>
      <c r="U17" s="31">
        <v>0.98</v>
      </c>
      <c r="V17" s="31">
        <v>0.98</v>
      </c>
      <c r="W17" s="31">
        <v>0.98</v>
      </c>
      <c r="X17" s="31">
        <v>0.98</v>
      </c>
      <c r="Y17" s="31">
        <v>0.98</v>
      </c>
      <c r="Z17" s="31">
        <v>0.98</v>
      </c>
      <c r="AA17" s="31">
        <v>0.98</v>
      </c>
      <c r="AB17" s="31">
        <v>0.98</v>
      </c>
      <c r="AC17" s="31">
        <v>0.98</v>
      </c>
      <c r="AD17" s="31">
        <v>0.98</v>
      </c>
      <c r="AE17" s="31">
        <v>0.98</v>
      </c>
      <c r="AF17" s="31">
        <v>0.98</v>
      </c>
      <c r="AG17" s="31">
        <v>0.98</v>
      </c>
      <c r="AH17" s="31">
        <v>0.98</v>
      </c>
      <c r="AI17" s="31">
        <v>0.98</v>
      </c>
      <c r="AJ17" s="31">
        <v>0.98</v>
      </c>
      <c r="AK17" s="31">
        <v>0.98</v>
      </c>
      <c r="AL17" s="31">
        <v>0.98</v>
      </c>
      <c r="AM17" s="31">
        <v>0.98</v>
      </c>
      <c r="AN17" s="31">
        <v>0.98</v>
      </c>
      <c r="AO17" s="31">
        <v>0.98</v>
      </c>
      <c r="AP17" s="31">
        <v>0.98</v>
      </c>
      <c r="AQ17" s="31">
        <v>0.99</v>
      </c>
      <c r="AR17" s="31">
        <v>0.99</v>
      </c>
      <c r="AS17" s="31">
        <v>0.99</v>
      </c>
      <c r="AT17" s="31">
        <v>0.99</v>
      </c>
      <c r="AU17" s="31">
        <v>0.99</v>
      </c>
      <c r="AV17" s="31">
        <v>0.99</v>
      </c>
      <c r="AW17" s="31">
        <v>0.99</v>
      </c>
      <c r="AX17" s="31">
        <v>0.99</v>
      </c>
      <c r="AY17" s="31">
        <v>0.99</v>
      </c>
      <c r="AZ17" s="31">
        <v>0.99</v>
      </c>
      <c r="BA17" s="31">
        <v>0.99</v>
      </c>
      <c r="BB17" s="31">
        <v>0.99</v>
      </c>
      <c r="BC17" s="31">
        <v>0.99</v>
      </c>
    </row>
    <row r="18" spans="1:55" ht="20.25" customHeight="1">
      <c r="A18" s="20" t="s">
        <v>38</v>
      </c>
      <c r="B18" s="10"/>
      <c r="C18" s="195" t="s">
        <v>86</v>
      </c>
      <c r="D18" s="195"/>
      <c r="E18" s="195"/>
      <c r="F18" s="195"/>
      <c r="G18" s="195"/>
      <c r="H18" s="195"/>
      <c r="I18" s="195"/>
    </row>
    <row r="19" spans="1:55">
      <c r="A19" s="20" t="s">
        <v>39</v>
      </c>
      <c r="B19" s="10"/>
    </row>
    <row r="20" spans="1:55">
      <c r="A20" s="20" t="s">
        <v>40</v>
      </c>
      <c r="B20" s="10"/>
      <c r="D20" s="36"/>
    </row>
    <row r="21" spans="1:55">
      <c r="A21" s="20" t="s">
        <v>41</v>
      </c>
      <c r="B21" s="10"/>
      <c r="D21" s="36"/>
      <c r="F21" s="8" t="s">
        <v>87</v>
      </c>
      <c r="G21" s="8" t="s">
        <v>88</v>
      </c>
      <c r="H21" s="8" t="s">
        <v>89</v>
      </c>
      <c r="I21" s="8" t="s">
        <v>90</v>
      </c>
    </row>
    <row r="22" spans="1:55" ht="15.75" customHeight="1">
      <c r="A22" s="20" t="s">
        <v>42</v>
      </c>
      <c r="B22" s="10"/>
      <c r="D22" s="36"/>
      <c r="F22" s="97" t="s">
        <v>77</v>
      </c>
      <c r="G22" s="97" t="s">
        <v>22</v>
      </c>
      <c r="H22" s="97" t="s">
        <v>67</v>
      </c>
      <c r="I22" s="98">
        <f>Chart!U44</f>
        <v>43411</v>
      </c>
    </row>
    <row r="23" spans="1:55">
      <c r="A23" s="20" t="s">
        <v>43</v>
      </c>
      <c r="B23" s="112" t="s">
        <v>78</v>
      </c>
      <c r="D23" s="38" t="s">
        <v>84</v>
      </c>
      <c r="E23" s="39" t="s">
        <v>75</v>
      </c>
      <c r="F23" s="40" t="s">
        <v>76</v>
      </c>
      <c r="G23" s="40" t="s">
        <v>35</v>
      </c>
      <c r="H23" s="40" t="s">
        <v>35</v>
      </c>
      <c r="I23" s="40" t="s">
        <v>35</v>
      </c>
    </row>
    <row r="24" spans="1:55">
      <c r="A24" s="20" t="s">
        <v>44</v>
      </c>
      <c r="B24" s="112" t="s">
        <v>79</v>
      </c>
      <c r="D24" s="113" t="s">
        <v>133</v>
      </c>
      <c r="E24" s="114">
        <v>0.98</v>
      </c>
      <c r="F24" s="29">
        <f t="array" ref="F24">1-SUM(IF((不良明细!$F$6:$GGV$6=Summary!$D24)*(不良明细!$F$2:$GGV$2=Summary!$F$22),(不良明细!$F$9:$GGV$15)))/SUM(IF((不良明细!$F$6:$GGV$6=Summary!$D24)*(不良明细!$F$2:$GGV$2=Summary!$F$22),(不良明细!$F$7:$GGV$7)))</f>
        <v>0.99093808648738213</v>
      </c>
      <c r="G24" s="29">
        <f t="array" ref="G24">1-SUM(IF((不良明细!$F$6:$GGV$6=Summary!$D24)*(不良明细!$F$2:$GGV$2=Summary!$F$22)*(不良明细!$F$3:$GGV$3=Summary!$G$22),(不良明细!$F$9:$GGV$15)))/SUM(IF((不良明细!$F$6:$GGV$6=Summary!$D24)*(不良明细!$F$2:$GGV$2=Summary!$F$22)*(不良明细!$F$3:$GGV$3=Summary!$G$22),(不良明细!$F$7:$GGV$7)))</f>
        <v>0.99020761411011426</v>
      </c>
      <c r="H24" s="29">
        <f t="array" ref="H24">1-SUM(IF((不良明细!$F$6:$GGV$6=Summary!$D24)*(不良明细!$F$2:$GGV$2=Summary!$F$22)*(不良明细!$F$4:$GGV$4=Summary!$H$22),(不良明细!$F$9:$GGV$15)))/SUM(IF((不良明细!$F$6:$GGV$6=Summary!$D24)*(不良明细!$F$2:$GGV$2=Summary!$F$22)*(不良明细!$F$4:$GGV$4=Summary!$H$22),(不良明细!$F$7:$GGV$7)))</f>
        <v>0.99091553379292574</v>
      </c>
      <c r="I24" s="29">
        <f t="array" ref="I24">1-SUM(IF((不良明细!$F$6:$GGV$6=Summary!$D24)*(不良明细!$F$2:$GGV$2=Summary!$F$22)*(不良明细!$F$5:$GGV$5=Summary!$I$22),(不良明细!$F$9:$GGV$15)))/SUM(IF((不良明细!$F$6:$GGV$6=Summary!$D24)*(不良明细!$F$2:$GGV$2=Summary!$F$22)*(不良明细!$F$5:$GGV$5=Summary!$I$22),(不良明细!$F$7:$GGV$7)))</f>
        <v>0.99049085463866937</v>
      </c>
    </row>
    <row r="25" spans="1:55">
      <c r="A25" s="20" t="s">
        <v>45</v>
      </c>
      <c r="B25" s="112" t="s">
        <v>80</v>
      </c>
      <c r="D25" s="113" t="s">
        <v>134</v>
      </c>
      <c r="E25" s="114">
        <v>0.98</v>
      </c>
      <c r="F25" s="29">
        <f t="array" ref="F25">1-SUM(IF((不良明细!$F$6:$GGV$6=Summary!$D25)*(不良明细!$F$2:$GGV$2=Summary!$F$22),(不良明细!$F$9:$GGV$15)))/SUM(IF((不良明细!$F$6:$GGV$6=Summary!$D25)*(不良明细!$F$2:$GGV$2=Summary!$F$22),(不良明细!$F$7:$GGV$7)))</f>
        <v>0.98932412582704488</v>
      </c>
      <c r="G25" s="29">
        <f t="array" ref="G25">1-SUM(IF((不良明细!$F$6:$GGV$6=Summary!$D25)*(不良明细!$F$2:$GGV$2=Summary!$F$22)*(不良明细!$F$3:$GGV$3=Summary!$G$22),(不良明细!$F$9:$GGV$15)))/SUM(IF((不良明细!$F$6:$GGV$6=Summary!$D25)*(不良明细!$F$2:$GGV$2=Summary!$F$22)*(不良明细!$F$3:$GGV$3=Summary!$G$22),(不良明细!$F$7:$GGV$7)))</f>
        <v>0.99095423164274388</v>
      </c>
      <c r="H25" s="29">
        <f t="array" ref="H25">1-SUM(IF((不良明细!$F$6:$GGV$6=Summary!$D25)*(不良明细!$F$2:$GGV$2=Summary!$F$22)*(不良明细!$F$4:$GGV$4=Summary!$H$22),(不良明细!$F$9:$GGV$15)))/SUM(IF((不良明细!$F$6:$GGV$6=Summary!$D25)*(不良明细!$F$2:$GGV$2=Summary!$F$22)*(不良明细!$F$4:$GGV$4=Summary!$H$22),(不良明细!$F$7:$GGV$7)))</f>
        <v>0.98944188496255625</v>
      </c>
      <c r="I25" s="29">
        <f t="array" ref="I25">1-SUM(IF((不良明细!$F$6:$GGV$6=Summary!$D25)*(不良明细!$F$2:$GGV$2=Summary!$F$22)*(不良明细!$F$5:$GGV$5=Summary!$I$22),(不良明细!$F$9:$GGV$15)))/SUM(IF((不良明细!$F$6:$GGV$6=Summary!$D25)*(不良明细!$F$2:$GGV$2=Summary!$F$22)*(不良明细!$F$5:$GGV$5=Summary!$I$22),(不良明细!$F$7:$GGV$7)))</f>
        <v>0.98588887925803936</v>
      </c>
    </row>
    <row r="26" spans="1:55">
      <c r="A26" s="20" t="s">
        <v>46</v>
      </c>
      <c r="B26" s="112" t="s">
        <v>83</v>
      </c>
      <c r="D26" s="8"/>
    </row>
    <row r="27" spans="1:55" ht="14.25" customHeight="1">
      <c r="A27" s="20" t="s">
        <v>47</v>
      </c>
      <c r="B27" s="37" t="s">
        <v>14</v>
      </c>
      <c r="D27" s="8"/>
    </row>
    <row r="28" spans="1:55" ht="4.5" customHeight="1">
      <c r="A28" s="20" t="s">
        <v>48</v>
      </c>
      <c r="B28" s="37" t="s">
        <v>15</v>
      </c>
    </row>
    <row r="29" spans="1:55" ht="4.5" customHeight="1">
      <c r="A29" s="20" t="s">
        <v>49</v>
      </c>
      <c r="B29" s="37" t="s">
        <v>16</v>
      </c>
    </row>
    <row r="30" spans="1:55" ht="4.5" customHeight="1">
      <c r="A30" s="20" t="s">
        <v>50</v>
      </c>
      <c r="B30" s="37" t="s">
        <v>17</v>
      </c>
    </row>
    <row r="31" spans="1:55" ht="4.5" customHeight="1">
      <c r="A31" s="20" t="s">
        <v>51</v>
      </c>
      <c r="B31" s="37" t="s">
        <v>18</v>
      </c>
    </row>
    <row r="32" spans="1:55" ht="4.5" customHeight="1">
      <c r="A32" s="20" t="s">
        <v>52</v>
      </c>
      <c r="B32" s="37" t="s">
        <v>19</v>
      </c>
    </row>
    <row r="33" spans="1:77" ht="20.25">
      <c r="A33" s="20" t="s">
        <v>53</v>
      </c>
      <c r="B33" s="37" t="s">
        <v>20</v>
      </c>
      <c r="C33" s="195" t="s">
        <v>93</v>
      </c>
      <c r="D33" s="195"/>
      <c r="E33" s="195"/>
      <c r="F33" s="195"/>
      <c r="G33" s="195"/>
      <c r="H33" s="195"/>
      <c r="I33" s="195"/>
      <c r="P33" s="193">
        <v>11</v>
      </c>
      <c r="Q33" s="174"/>
      <c r="R33" s="193">
        <v>45</v>
      </c>
    </row>
    <row r="34" spans="1:77" s="183" customFormat="1" ht="6" customHeight="1">
      <c r="A34" s="20" t="s">
        <v>54</v>
      </c>
      <c r="B34" s="37" t="s">
        <v>21</v>
      </c>
      <c r="C34" s="178"/>
      <c r="D34" s="178">
        <v>1</v>
      </c>
      <c r="E34" s="178">
        <v>2</v>
      </c>
      <c r="F34" s="178">
        <v>3</v>
      </c>
      <c r="G34" s="178">
        <v>4</v>
      </c>
      <c r="H34" s="178">
        <v>5</v>
      </c>
      <c r="I34" s="178">
        <v>6</v>
      </c>
      <c r="J34" s="178">
        <v>7</v>
      </c>
      <c r="K34" s="178">
        <v>8</v>
      </c>
      <c r="L34" s="178">
        <v>9</v>
      </c>
      <c r="M34" s="178">
        <v>10</v>
      </c>
      <c r="N34" s="178">
        <v>11</v>
      </c>
      <c r="O34" s="178">
        <v>12</v>
      </c>
      <c r="R34" s="178">
        <v>1</v>
      </c>
      <c r="S34" s="178">
        <v>2</v>
      </c>
      <c r="T34" s="178">
        <v>3</v>
      </c>
      <c r="U34" s="178">
        <v>4</v>
      </c>
      <c r="V34" s="178">
        <v>5</v>
      </c>
      <c r="W34" s="178">
        <v>6</v>
      </c>
      <c r="X34" s="178">
        <v>7</v>
      </c>
      <c r="Y34" s="178">
        <v>8</v>
      </c>
      <c r="Z34" s="178">
        <v>9</v>
      </c>
      <c r="AA34" s="178">
        <v>10</v>
      </c>
      <c r="AB34" s="178">
        <v>11</v>
      </c>
      <c r="AC34" s="178">
        <v>12</v>
      </c>
      <c r="AD34" s="178">
        <v>13</v>
      </c>
      <c r="AE34" s="178">
        <v>14</v>
      </c>
      <c r="AF34" s="178">
        <v>15</v>
      </c>
      <c r="AG34" s="178">
        <v>16</v>
      </c>
      <c r="AH34" s="178">
        <v>17</v>
      </c>
      <c r="AI34" s="178">
        <v>18</v>
      </c>
      <c r="AJ34" s="178">
        <v>19</v>
      </c>
      <c r="AK34" s="178">
        <v>20</v>
      </c>
      <c r="AL34" s="178">
        <v>21</v>
      </c>
      <c r="AM34" s="178">
        <v>22</v>
      </c>
      <c r="AN34" s="178">
        <v>23</v>
      </c>
      <c r="AO34" s="178">
        <v>24</v>
      </c>
      <c r="AP34" s="178">
        <v>25</v>
      </c>
      <c r="AQ34" s="178">
        <v>26</v>
      </c>
      <c r="AR34" s="178">
        <v>27</v>
      </c>
      <c r="AS34" s="178">
        <v>28</v>
      </c>
      <c r="AT34" s="178">
        <v>29</v>
      </c>
      <c r="AU34" s="178">
        <v>30</v>
      </c>
      <c r="AV34" s="178">
        <v>31</v>
      </c>
      <c r="AW34" s="178">
        <v>32</v>
      </c>
      <c r="AX34" s="178">
        <v>33</v>
      </c>
      <c r="AY34" s="178">
        <v>34</v>
      </c>
      <c r="AZ34" s="178">
        <v>35</v>
      </c>
      <c r="BA34" s="178">
        <v>36</v>
      </c>
      <c r="BB34" s="178">
        <v>37</v>
      </c>
      <c r="BC34" s="178">
        <v>38</v>
      </c>
      <c r="BD34" s="178">
        <v>39</v>
      </c>
      <c r="BE34" s="178">
        <v>40</v>
      </c>
      <c r="BF34" s="178">
        <v>41</v>
      </c>
      <c r="BG34" s="178">
        <v>42</v>
      </c>
      <c r="BH34" s="178">
        <v>43</v>
      </c>
      <c r="BI34" s="178">
        <v>44</v>
      </c>
      <c r="BJ34" s="178">
        <v>45</v>
      </c>
      <c r="BK34" s="178">
        <v>46</v>
      </c>
      <c r="BL34" s="178">
        <v>47</v>
      </c>
      <c r="BM34" s="178">
        <v>48</v>
      </c>
      <c r="BN34" s="178">
        <v>49</v>
      </c>
      <c r="BO34" s="178">
        <v>50</v>
      </c>
      <c r="BP34" s="178">
        <v>51</v>
      </c>
      <c r="BQ34" s="178">
        <v>52</v>
      </c>
    </row>
    <row r="35" spans="1:77" ht="20.25">
      <c r="A35" s="20" t="s">
        <v>55</v>
      </c>
      <c r="B35" s="37" t="s">
        <v>9</v>
      </c>
      <c r="C35" s="41" t="s">
        <v>107</v>
      </c>
      <c r="D35" s="100" t="s">
        <v>77</v>
      </c>
      <c r="E35" s="42" t="s">
        <v>95</v>
      </c>
      <c r="F35" s="43"/>
      <c r="G35" s="44"/>
      <c r="H35" s="44"/>
      <c r="I35" s="44"/>
      <c r="P35" s="45" t="str">
        <f>P37</f>
        <v>11月</v>
      </c>
      <c r="Q35" s="45" t="str">
        <f>Q37</f>
        <v>WK45</v>
      </c>
      <c r="R35" s="100" t="s">
        <v>77</v>
      </c>
      <c r="S35" s="42" t="s">
        <v>96</v>
      </c>
      <c r="T35" s="43"/>
      <c r="BU35" s="128"/>
      <c r="BV35" s="128" t="str">
        <f>AS46</f>
        <v>2018年</v>
      </c>
      <c r="BW35" s="128" t="str">
        <f>BA46</f>
        <v>2018年</v>
      </c>
      <c r="BX35" s="128" t="str">
        <f>BI46</f>
        <v>2018年</v>
      </c>
    </row>
    <row r="36" spans="1:77" ht="6.75" customHeight="1">
      <c r="A36" s="20" t="s">
        <v>56</v>
      </c>
      <c r="B36" s="37" t="s">
        <v>10</v>
      </c>
      <c r="D36" s="46" t="str">
        <f>$D$35</f>
        <v>2018年</v>
      </c>
      <c r="E36" s="46" t="str">
        <f t="shared" ref="E36:O36" si="3">$D$35</f>
        <v>2018年</v>
      </c>
      <c r="F36" s="46" t="str">
        <f t="shared" si="3"/>
        <v>2018年</v>
      </c>
      <c r="G36" s="46" t="str">
        <f t="shared" si="3"/>
        <v>2018年</v>
      </c>
      <c r="H36" s="46" t="str">
        <f t="shared" si="3"/>
        <v>2018年</v>
      </c>
      <c r="I36" s="46" t="str">
        <f t="shared" si="3"/>
        <v>2018年</v>
      </c>
      <c r="J36" s="46" t="str">
        <f t="shared" si="3"/>
        <v>2018年</v>
      </c>
      <c r="K36" s="46" t="str">
        <f t="shared" si="3"/>
        <v>2018年</v>
      </c>
      <c r="L36" s="46" t="str">
        <f t="shared" si="3"/>
        <v>2018年</v>
      </c>
      <c r="M36" s="46" t="str">
        <f t="shared" si="3"/>
        <v>2018年</v>
      </c>
      <c r="N36" s="46" t="str">
        <f t="shared" si="3"/>
        <v>2018年</v>
      </c>
      <c r="O36" s="46" t="str">
        <f t="shared" si="3"/>
        <v>2018年</v>
      </c>
      <c r="P36" s="47"/>
      <c r="R36" s="46" t="str">
        <f t="shared" ref="R36:AW36" si="4">$R$35</f>
        <v>2018年</v>
      </c>
      <c r="S36" s="46" t="str">
        <f t="shared" si="4"/>
        <v>2018年</v>
      </c>
      <c r="T36" s="46" t="str">
        <f t="shared" si="4"/>
        <v>2018年</v>
      </c>
      <c r="U36" s="46" t="str">
        <f t="shared" si="4"/>
        <v>2018年</v>
      </c>
      <c r="V36" s="46" t="str">
        <f t="shared" si="4"/>
        <v>2018年</v>
      </c>
      <c r="W36" s="46" t="str">
        <f t="shared" si="4"/>
        <v>2018年</v>
      </c>
      <c r="X36" s="46" t="str">
        <f t="shared" si="4"/>
        <v>2018年</v>
      </c>
      <c r="Y36" s="46" t="str">
        <f t="shared" si="4"/>
        <v>2018年</v>
      </c>
      <c r="Z36" s="46" t="str">
        <f t="shared" si="4"/>
        <v>2018年</v>
      </c>
      <c r="AA36" s="46" t="str">
        <f t="shared" si="4"/>
        <v>2018年</v>
      </c>
      <c r="AB36" s="46" t="str">
        <f t="shared" si="4"/>
        <v>2018年</v>
      </c>
      <c r="AC36" s="46" t="str">
        <f t="shared" si="4"/>
        <v>2018年</v>
      </c>
      <c r="AD36" s="46" t="str">
        <f t="shared" si="4"/>
        <v>2018年</v>
      </c>
      <c r="AE36" s="46" t="str">
        <f t="shared" si="4"/>
        <v>2018年</v>
      </c>
      <c r="AF36" s="46" t="str">
        <f t="shared" si="4"/>
        <v>2018年</v>
      </c>
      <c r="AG36" s="46" t="str">
        <f t="shared" si="4"/>
        <v>2018年</v>
      </c>
      <c r="AH36" s="46" t="str">
        <f t="shared" si="4"/>
        <v>2018年</v>
      </c>
      <c r="AI36" s="46" t="str">
        <f t="shared" si="4"/>
        <v>2018年</v>
      </c>
      <c r="AJ36" s="46" t="str">
        <f t="shared" si="4"/>
        <v>2018年</v>
      </c>
      <c r="AK36" s="46" t="str">
        <f t="shared" si="4"/>
        <v>2018年</v>
      </c>
      <c r="AL36" s="46" t="str">
        <f t="shared" si="4"/>
        <v>2018年</v>
      </c>
      <c r="AM36" s="46" t="str">
        <f t="shared" si="4"/>
        <v>2018年</v>
      </c>
      <c r="AN36" s="46" t="str">
        <f t="shared" si="4"/>
        <v>2018年</v>
      </c>
      <c r="AO36" s="46" t="str">
        <f t="shared" si="4"/>
        <v>2018年</v>
      </c>
      <c r="AP36" s="46" t="str">
        <f t="shared" si="4"/>
        <v>2018年</v>
      </c>
      <c r="AQ36" s="46" t="str">
        <f t="shared" si="4"/>
        <v>2018年</v>
      </c>
      <c r="AR36" s="46" t="str">
        <f t="shared" si="4"/>
        <v>2018年</v>
      </c>
      <c r="AS36" s="46" t="str">
        <f t="shared" si="4"/>
        <v>2018年</v>
      </c>
      <c r="AT36" s="46" t="str">
        <f t="shared" si="4"/>
        <v>2018年</v>
      </c>
      <c r="AU36" s="46" t="str">
        <f t="shared" si="4"/>
        <v>2018年</v>
      </c>
      <c r="AV36" s="46" t="str">
        <f t="shared" si="4"/>
        <v>2018年</v>
      </c>
      <c r="AW36" s="46" t="str">
        <f t="shared" si="4"/>
        <v>2018年</v>
      </c>
      <c r="AX36" s="46" t="str">
        <f t="shared" ref="AX36:BQ36" si="5">$R$35</f>
        <v>2018年</v>
      </c>
      <c r="AY36" s="46" t="str">
        <f t="shared" si="5"/>
        <v>2018年</v>
      </c>
      <c r="AZ36" s="46" t="str">
        <f t="shared" si="5"/>
        <v>2018年</v>
      </c>
      <c r="BA36" s="46" t="str">
        <f t="shared" si="5"/>
        <v>2018年</v>
      </c>
      <c r="BB36" s="46" t="str">
        <f t="shared" si="5"/>
        <v>2018年</v>
      </c>
      <c r="BC36" s="46" t="str">
        <f t="shared" si="5"/>
        <v>2018年</v>
      </c>
      <c r="BD36" s="46" t="str">
        <f t="shared" si="5"/>
        <v>2018年</v>
      </c>
      <c r="BE36" s="46" t="str">
        <f t="shared" si="5"/>
        <v>2018年</v>
      </c>
      <c r="BF36" s="46" t="str">
        <f t="shared" si="5"/>
        <v>2018年</v>
      </c>
      <c r="BG36" s="46" t="str">
        <f t="shared" si="5"/>
        <v>2018年</v>
      </c>
      <c r="BH36" s="46" t="str">
        <f t="shared" si="5"/>
        <v>2018年</v>
      </c>
      <c r="BI36" s="46" t="str">
        <f t="shared" si="5"/>
        <v>2018年</v>
      </c>
      <c r="BJ36" s="46" t="str">
        <f t="shared" si="5"/>
        <v>2018年</v>
      </c>
      <c r="BK36" s="46" t="str">
        <f t="shared" si="5"/>
        <v>2018年</v>
      </c>
      <c r="BL36" s="46" t="str">
        <f t="shared" si="5"/>
        <v>2018年</v>
      </c>
      <c r="BM36" s="46" t="str">
        <f t="shared" si="5"/>
        <v>2018年</v>
      </c>
      <c r="BN36" s="46" t="str">
        <f t="shared" si="5"/>
        <v>2018年</v>
      </c>
      <c r="BO36" s="46" t="str">
        <f t="shared" si="5"/>
        <v>2018年</v>
      </c>
      <c r="BP36" s="48" t="str">
        <f t="shared" si="5"/>
        <v>2018年</v>
      </c>
      <c r="BQ36" s="49" t="str">
        <f t="shared" si="5"/>
        <v>2018年</v>
      </c>
      <c r="BS36" s="50" t="str">
        <f>S46</f>
        <v>2018年</v>
      </c>
      <c r="BT36" s="51"/>
      <c r="BU36" s="130" t="str">
        <f>AI46</f>
        <v>CA021</v>
      </c>
      <c r="BV36" s="130" t="str">
        <f>AQ46</f>
        <v>CA021</v>
      </c>
      <c r="BW36" s="130" t="str">
        <f>AY46</f>
        <v>CA021</v>
      </c>
      <c r="BX36" s="130" t="str">
        <f>BG46</f>
        <v>CA021</v>
      </c>
    </row>
    <row r="37" spans="1:77">
      <c r="A37" s="20" t="s">
        <v>57</v>
      </c>
      <c r="B37" s="37" t="s">
        <v>22</v>
      </c>
      <c r="D37" s="52" t="s">
        <v>94</v>
      </c>
      <c r="E37" s="53" t="s">
        <v>15</v>
      </c>
      <c r="F37" s="53" t="s">
        <v>16</v>
      </c>
      <c r="G37" s="53" t="s">
        <v>17</v>
      </c>
      <c r="H37" s="53" t="s">
        <v>18</v>
      </c>
      <c r="I37" s="53" t="s">
        <v>19</v>
      </c>
      <c r="J37" s="53" t="s">
        <v>20</v>
      </c>
      <c r="K37" s="53" t="s">
        <v>21</v>
      </c>
      <c r="L37" s="53" t="s">
        <v>9</v>
      </c>
      <c r="M37" s="53" t="s">
        <v>10</v>
      </c>
      <c r="N37" s="53" t="s">
        <v>22</v>
      </c>
      <c r="O37" s="53" t="s">
        <v>23</v>
      </c>
      <c r="P37" s="54" t="str">
        <f t="shared" ref="P37:P45" si="6">CHOOSE($P$33,D37,E37,F37,G37,H37,I37,J37,K37,L37,M37,N37,O37)</f>
        <v>11月</v>
      </c>
      <c r="Q37" s="55" t="str">
        <f>CHOOSE($R$33,R37,S37,T37,U37,V37,W37,X37,Y37,Z37,AA37,AB37,AC37,AD37,AE37,AF37,AG37,AH37,AI37,AJ37,AK37,AL37,AM37,AN37,AO37,AP37,AQ37,AR37,AS37,AT37,AU37,AV37,AW37,AX37,AY37,AZ37,BA37,BB37,BC37,BD37,BE37,BF37,BG37,BH37,BI37,BJ37,BK37,BL37,BM37,BN37,BO37,BP37,BQ37)</f>
        <v>WK45</v>
      </c>
      <c r="R37" s="56" t="s">
        <v>97</v>
      </c>
      <c r="S37" s="56" t="s">
        <v>25</v>
      </c>
      <c r="T37" s="56" t="s">
        <v>26</v>
      </c>
      <c r="U37" s="56" t="s">
        <v>27</v>
      </c>
      <c r="V37" s="56" t="s">
        <v>28</v>
      </c>
      <c r="W37" s="56" t="s">
        <v>29</v>
      </c>
      <c r="X37" s="56" t="s">
        <v>30</v>
      </c>
      <c r="Y37" s="56" t="s">
        <v>31</v>
      </c>
      <c r="Z37" s="56" t="s">
        <v>32</v>
      </c>
      <c r="AA37" s="56" t="s">
        <v>33</v>
      </c>
      <c r="AB37" s="56" t="s">
        <v>36</v>
      </c>
      <c r="AC37" s="56" t="s">
        <v>37</v>
      </c>
      <c r="AD37" s="56" t="s">
        <v>38</v>
      </c>
      <c r="AE37" s="56" t="s">
        <v>39</v>
      </c>
      <c r="AF37" s="56" t="s">
        <v>40</v>
      </c>
      <c r="AG37" s="56" t="s">
        <v>41</v>
      </c>
      <c r="AH37" s="56" t="s">
        <v>42</v>
      </c>
      <c r="AI37" s="56" t="s">
        <v>43</v>
      </c>
      <c r="AJ37" s="56" t="s">
        <v>44</v>
      </c>
      <c r="AK37" s="56" t="s">
        <v>45</v>
      </c>
      <c r="AL37" s="56" t="s">
        <v>46</v>
      </c>
      <c r="AM37" s="56" t="s">
        <v>47</v>
      </c>
      <c r="AN37" s="56" t="s">
        <v>48</v>
      </c>
      <c r="AO37" s="56" t="s">
        <v>49</v>
      </c>
      <c r="AP37" s="56" t="s">
        <v>50</v>
      </c>
      <c r="AQ37" s="56" t="s">
        <v>51</v>
      </c>
      <c r="AR37" s="56" t="s">
        <v>52</v>
      </c>
      <c r="AS37" s="56" t="s">
        <v>53</v>
      </c>
      <c r="AT37" s="56" t="s">
        <v>54</v>
      </c>
      <c r="AU37" s="56" t="s">
        <v>55</v>
      </c>
      <c r="AV37" s="56" t="s">
        <v>56</v>
      </c>
      <c r="AW37" s="56" t="s">
        <v>57</v>
      </c>
      <c r="AX37" s="56" t="s">
        <v>58</v>
      </c>
      <c r="AY37" s="56" t="s">
        <v>59</v>
      </c>
      <c r="AZ37" s="56" t="s">
        <v>60</v>
      </c>
      <c r="BA37" s="56" t="s">
        <v>61</v>
      </c>
      <c r="BB37" s="56" t="s">
        <v>62</v>
      </c>
      <c r="BC37" s="56" t="s">
        <v>63</v>
      </c>
      <c r="BD37" s="56" t="s">
        <v>64</v>
      </c>
      <c r="BE37" s="56" t="s">
        <v>65</v>
      </c>
      <c r="BF37" s="56" t="s">
        <v>11</v>
      </c>
      <c r="BG37" s="56" t="s">
        <v>12</v>
      </c>
      <c r="BH37" s="56" t="s">
        <v>13</v>
      </c>
      <c r="BI37" s="56" t="s">
        <v>66</v>
      </c>
      <c r="BJ37" s="56" t="s">
        <v>67</v>
      </c>
      <c r="BK37" s="56" t="s">
        <v>68</v>
      </c>
      <c r="BL37" s="56" t="s">
        <v>69</v>
      </c>
      <c r="BM37" s="56" t="s">
        <v>70</v>
      </c>
      <c r="BN37" s="56" t="s">
        <v>71</v>
      </c>
      <c r="BO37" s="56" t="s">
        <v>72</v>
      </c>
      <c r="BP37" s="57" t="s">
        <v>73</v>
      </c>
      <c r="BQ37" s="58" t="s">
        <v>74</v>
      </c>
      <c r="BS37" s="59">
        <f>T46</f>
        <v>43411</v>
      </c>
      <c r="BT37" s="60" t="str">
        <f>Z46</f>
        <v>2018年</v>
      </c>
      <c r="BU37" s="131" t="str">
        <f>AJ46</f>
        <v>2018年</v>
      </c>
      <c r="BV37" s="131" t="str">
        <f>AR46</f>
        <v>11月</v>
      </c>
      <c r="BW37" s="131" t="str">
        <f>AZ46</f>
        <v>WK45</v>
      </c>
      <c r="BX37" s="132">
        <f>BH46</f>
        <v>43411</v>
      </c>
      <c r="BY37" s="9"/>
    </row>
    <row r="38" spans="1:77" s="174" customFormat="1">
      <c r="A38" s="20" t="s">
        <v>58</v>
      </c>
      <c r="B38" s="37" t="s">
        <v>23</v>
      </c>
      <c r="C38" s="168" t="s">
        <v>98</v>
      </c>
      <c r="D38" s="169">
        <f t="array" ref="D38">SUM(IF((不良明细!$F$2:$GGV$2=Summary!$D$35)*(不良明细!$F$3:$GGV$3=Summary!D$37),(不良明细!$F$7:$GGV$7)))</f>
        <v>0</v>
      </c>
      <c r="E38" s="169">
        <f t="array" ref="E38">SUM(IF((不良明细!$F$2:$GGV$2=Summary!$D$35)*(不良明细!$F$3:$GGV$3=Summary!E$37),(不良明细!$F$7:$GGV$7)))</f>
        <v>0</v>
      </c>
      <c r="F38" s="169">
        <f t="array" ref="F38">SUM(IF((不良明细!$F$2:$GGV$2=Summary!$D$35)*(不良明细!$F$3:$GGV$3=Summary!F$37),(不良明细!$F$7:$GGV$7)))</f>
        <v>0</v>
      </c>
      <c r="G38" s="169">
        <f t="array" ref="G38">SUM(IF((不良明细!$F$2:$GGV$2=Summary!$D$35)*(不良明细!$F$3:$GGV$3=Summary!G$37),(不良明细!$F$7:$GGV$7)))</f>
        <v>0</v>
      </c>
      <c r="H38" s="169">
        <f t="array" ref="H38">SUM(IF((不良明细!$F$2:$GGV$2=Summary!$D$35)*(不良明细!$F$3:$GGV$3=Summary!H$37),(不良明细!$F$7:$GGV$7)))</f>
        <v>0</v>
      </c>
      <c r="I38" s="169">
        <f t="array" ref="I38">SUM(IF((不良明细!$F$2:$GGV$2=Summary!$D$35)*(不良明细!$F$3:$GGV$3=Summary!I$37),(不良明细!$F$7:$GGV$7)))</f>
        <v>53224</v>
      </c>
      <c r="J38" s="169">
        <f t="array" ref="J38">SUM(IF((不良明细!$F$2:$GGV$2=Summary!$D$35)*(不良明细!$F$3:$GGV$3=Summary!J$37),(不良明细!$F$7:$GGV$7)))</f>
        <v>628936</v>
      </c>
      <c r="K38" s="169">
        <f t="array" ref="K38">SUM(IF((不良明细!$F$2:$GGV$2=Summary!$D$35)*(不良明细!$F$3:$GGV$3=Summary!K$37),(不良明细!$F$7:$GGV$7)))</f>
        <v>1865204</v>
      </c>
      <c r="L38" s="169">
        <f t="array" ref="L38">SUM(IF((不良明细!$F$2:$GGV$2=Summary!$D$35)*(不良明细!$F$3:$GGV$3=Summary!L$37),(不良明细!$F$7:$GGV$7)))</f>
        <v>2246302</v>
      </c>
      <c r="M38" s="169">
        <f t="array" ref="M38">SUM(IF((不良明细!$F$2:$GGV$2=Summary!$D$35)*(不良明细!$F$3:$GGV$3=Summary!M$37),(不良明细!$F$7:$GGV$7)))</f>
        <v>2354809</v>
      </c>
      <c r="N38" s="169">
        <f t="array" ref="N38">SUM(IF((不良明细!$F$2:$GGV$2=Summary!$D$35)*(不良明细!$F$3:$GGV$3=Summary!N$37),(不良明细!$F$7:$GGV$7)))</f>
        <v>644389</v>
      </c>
      <c r="O38" s="169">
        <f t="array" ref="O38">SUM(IF((不良明细!$F$2:$GGV$2=Summary!$D$35)*(不良明细!$F$3:$GGV$3=Summary!O$37),(不良明细!$F$7:$GGV$7)))</f>
        <v>0</v>
      </c>
      <c r="P38" s="170">
        <f>CHOOSE($P$33,D38,E38,F38,G38,H38,I38,J38,K38,L38,M38,N38,O38)</f>
        <v>644389</v>
      </c>
      <c r="Q38" s="171">
        <f t="shared" ref="Q38:Q45" si="7">CHOOSE($R$33,R38,S38,T38,U38,V38,W38,X38,Y38,Z38,AA38,AB38,AC38,AD38,AE38,AF38,AG38,AH38,AI38,AJ38,AK38,AL38,AM38,AN38,AO38,AP38,AQ38,AR38,AS38,AT38,AU38,AV38,AW38,AX38,AY38,AZ38,BA38,BB38,BC38,BD38,BE38,BF38,BG38,BH38,BI38,BJ38,BK38,BL38,BM38,BN38,BO38,BP38,BQ38)</f>
        <v>335912</v>
      </c>
      <c r="R38" s="172">
        <f t="array" ref="R38">SUM(IF((不良明细!$F$2:$GGV$2=Summary!$R$35)*(不良明细!$F$4:$GGV$4=Summary!R$37),(不良明细!$F$7:$GGV$7)))</f>
        <v>0</v>
      </c>
      <c r="S38" s="172">
        <f t="array" ref="S38">SUM(IF((不良明细!$F$2:$GGV$2=Summary!$R$35)*(不良明细!$F$4:$GGV$4=Summary!S$37),(不良明细!$F$7:$GGV$7)))</f>
        <v>0</v>
      </c>
      <c r="T38" s="172">
        <f t="array" ref="T38">SUM(IF((不良明细!$F$2:$GGV$2=Summary!$R$35)*(不良明细!$F$4:$GGV$4=Summary!T$37),(不良明细!$F$7:$GGV$7)))</f>
        <v>0</v>
      </c>
      <c r="U38" s="172">
        <f t="array" ref="U38">SUM(IF((不良明细!$F$2:$GGV$2=Summary!$R$35)*(不良明细!$F$4:$GGV$4=Summary!U$37),(不良明细!$F$7:$GGV$7)))</f>
        <v>0</v>
      </c>
      <c r="V38" s="172">
        <f t="array" ref="V38">SUM(IF((不良明细!$F$2:$GGV$2=Summary!$R$35)*(不良明细!$F$4:$GGV$4=Summary!V$37),(不良明细!$F$7:$GGV$7)))</f>
        <v>0</v>
      </c>
      <c r="W38" s="172">
        <f t="array" ref="W38">SUM(IF((不良明细!$F$2:$GGV$2=Summary!$R$35)*(不良明细!$F$4:$GGV$4=Summary!W$37),(不良明细!$F$7:$GGV$7)))</f>
        <v>0</v>
      </c>
      <c r="X38" s="172">
        <f t="array" ref="X38">SUM(IF((不良明细!$F$2:$GGV$2=Summary!$R$35)*(不良明细!$F$4:$GGV$4=Summary!X$37),(不良明细!$F$7:$GGV$7)))</f>
        <v>0</v>
      </c>
      <c r="Y38" s="172">
        <f t="array" ref="Y38">SUM(IF((不良明细!$F$2:$GGV$2=Summary!$R$35)*(不良明细!$F$4:$GGV$4=Summary!Y$37),(不良明细!$F$7:$GGV$7)))</f>
        <v>0</v>
      </c>
      <c r="Z38" s="172">
        <f t="array" ref="Z38">SUM(IF((不良明细!$F$2:$GGV$2=Summary!$R$35)*(不良明细!$F$4:$GGV$4=Summary!Z$37),(不良明细!$F$7:$GGV$7)))</f>
        <v>0</v>
      </c>
      <c r="AA38" s="172">
        <f t="array" ref="AA38">SUM(IF((不良明细!$F$2:$GGV$2=Summary!$R$35)*(不良明细!$F$4:$GGV$4=Summary!AA$37),(不良明细!$F$7:$GGV$7)))</f>
        <v>0</v>
      </c>
      <c r="AB38" s="172">
        <f t="array" ref="AB38">SUM(IF((不良明细!$F$2:$GGV$2=Summary!$R$35)*(不良明细!$F$4:$GGV$4=Summary!AB$37),(不良明细!$F$7:$GGV$7)))</f>
        <v>0</v>
      </c>
      <c r="AC38" s="172">
        <f t="array" ref="AC38">SUM(IF((不良明细!$F$2:$GGV$2=Summary!$R$35)*(不良明细!$F$4:$GGV$4=Summary!AC$37),(不良明细!$F$7:$GGV$7)))</f>
        <v>0</v>
      </c>
      <c r="AD38" s="172">
        <f t="array" ref="AD38">SUM(IF((不良明细!$F$2:$GGV$2=Summary!$R$35)*(不良明细!$F$4:$GGV$4=Summary!AD$37),(不良明细!$F$7:$GGV$7)))</f>
        <v>0</v>
      </c>
      <c r="AE38" s="172">
        <f t="array" ref="AE38">SUM(IF((不良明细!$F$2:$GGV$2=Summary!$R$35)*(不良明细!$F$4:$GGV$4=Summary!AE$37),(不良明细!$F$7:$GGV$7)))</f>
        <v>0</v>
      </c>
      <c r="AF38" s="172">
        <f t="array" ref="AF38">SUM(IF((不良明细!$F$2:$GGV$2=Summary!$R$35)*(不良明细!$F$4:$GGV$4=Summary!AF$37),(不良明细!$F$7:$GGV$7)))</f>
        <v>0</v>
      </c>
      <c r="AG38" s="172">
        <f t="array" ref="AG38">SUM(IF((不良明细!$F$2:$GGV$2=Summary!$R$35)*(不良明细!$F$4:$GGV$4=Summary!AG$37),(不良明细!$F$7:$GGV$7)))</f>
        <v>0</v>
      </c>
      <c r="AH38" s="172">
        <f t="array" ref="AH38">SUM(IF((不良明细!$F$2:$GGV$2=Summary!$R$35)*(不良明细!$F$4:$GGV$4=Summary!AH$37),(不良明细!$F$7:$GGV$7)))</f>
        <v>0</v>
      </c>
      <c r="AI38" s="172">
        <f t="array" ref="AI38">SUM(IF((不良明细!$F$2:$GGV$2=Summary!$R$35)*(不良明细!$F$4:$GGV$4=Summary!AI$37),(不良明细!$F$7:$GGV$7)))</f>
        <v>0</v>
      </c>
      <c r="AJ38" s="172">
        <f t="array" ref="AJ38">SUM(IF((不良明细!$F$2:$GGV$2=Summary!$R$35)*(不良明细!$F$4:$GGV$4=Summary!AJ$37),(不良明细!$F$7:$GGV$7)))</f>
        <v>0</v>
      </c>
      <c r="AK38" s="172">
        <f t="array" ref="AK38">SUM(IF((不良明细!$F$2:$GGV$2=Summary!$R$35)*(不良明细!$F$4:$GGV$4=Summary!AK$37),(不良明细!$F$7:$GGV$7)))</f>
        <v>0</v>
      </c>
      <c r="AL38" s="172">
        <f t="array" ref="AL38">SUM(IF((不良明细!$F$2:$GGV$2=Summary!$R$35)*(不良明细!$F$4:$GGV$4=Summary!AL$37),(不良明细!$F$7:$GGV$7)))</f>
        <v>0</v>
      </c>
      <c r="AM38" s="172">
        <f t="array" ref="AM38">SUM(IF((不良明细!$F$2:$GGV$2=Summary!$R$35)*(不良明细!$F$4:$GGV$4=Summary!AM$37),(不良明细!$F$7:$GGV$7)))</f>
        <v>0</v>
      </c>
      <c r="AN38" s="172">
        <f t="array" ref="AN38">SUM(IF((不良明细!$F$2:$GGV$2=Summary!$R$35)*(不良明细!$F$4:$GGV$4=Summary!AN$37),(不良明细!$F$7:$GGV$7)))</f>
        <v>0</v>
      </c>
      <c r="AO38" s="172">
        <f t="array" ref="AO38">SUM(IF((不良明细!$F$2:$GGV$2=Summary!$R$35)*(不良明细!$F$4:$GGV$4=Summary!AO$37),(不良明细!$F$7:$GGV$7)))</f>
        <v>4943</v>
      </c>
      <c r="AP38" s="172">
        <f t="array" ref="AP38">SUM(IF((不良明细!$F$2:$GGV$2=Summary!$R$35)*(不良明细!$F$4:$GGV$4=Summary!AP$37),(不良明细!$F$7:$GGV$7)))</f>
        <v>11251</v>
      </c>
      <c r="AQ38" s="172">
        <f t="array" ref="AQ38">SUM(IF((不良明细!$F$2:$GGV$2=Summary!$R$35)*(不良明细!$F$4:$GGV$4=Summary!AQ$37),(不良明细!$F$7:$GGV$7)))</f>
        <v>37030</v>
      </c>
      <c r="AR38" s="172">
        <f t="array" ref="AR38">SUM(IF((不良明细!$F$2:$GGV$2=Summary!$R$35)*(不良明细!$F$4:$GGV$4=Summary!AR$37),(不良明细!$F$7:$GGV$7)))</f>
        <v>20555</v>
      </c>
      <c r="AS38" s="172">
        <f t="array" ref="AS38">SUM(IF((不良明细!$F$2:$GGV$2=Summary!$R$35)*(不良明细!$F$4:$GGV$4=Summary!AS$37),(不良明细!$F$7:$GGV$7)))</f>
        <v>107740</v>
      </c>
      <c r="AT38" s="172">
        <f t="array" ref="AT38">SUM(IF((不良明细!$F$2:$GGV$2=Summary!$R$35)*(不良明细!$F$4:$GGV$4=Summary!AT$37),(不良明细!$F$7:$GGV$7)))</f>
        <v>202249</v>
      </c>
      <c r="AU38" s="172">
        <f t="array" ref="AU38">SUM(IF((不良明细!$F$2:$GGV$2=Summary!$R$35)*(不良明细!$F$4:$GGV$4=Summary!AU$37),(不良明细!$F$7:$GGV$7)))</f>
        <v>207123</v>
      </c>
      <c r="AV38" s="172">
        <f t="array" ref="AV38">SUM(IF((不良明细!$F$2:$GGV$2=Summary!$R$35)*(不良明细!$F$4:$GGV$4=Summary!AV$37),(不良明细!$F$7:$GGV$7)))</f>
        <v>238364</v>
      </c>
      <c r="AW38" s="172">
        <f t="array" ref="AW38">SUM(IF((不良明细!$F$2:$GGV$2=Summary!$R$35)*(不良明细!$F$4:$GGV$4=Summary!AW$37),(不良明细!$F$7:$GGV$7)))</f>
        <v>363425</v>
      </c>
      <c r="AX38" s="172">
        <f t="array" ref="AX38">SUM(IF((不良明细!$F$2:$GGV$2=Summary!$R$35)*(不良明细!$F$4:$GGV$4=Summary!AX$37),(不良明细!$F$7:$GGV$7)))</f>
        <v>391946</v>
      </c>
      <c r="AY38" s="172">
        <f t="array" ref="AY38">SUM(IF((不良明细!$F$2:$GGV$2=Summary!$R$35)*(不良明细!$F$4:$GGV$4=Summary!AY$37),(不良明细!$F$7:$GGV$7)))</f>
        <v>489717</v>
      </c>
      <c r="AZ38" s="172">
        <f t="array" ref="AZ38">SUM(IF((不良明细!$F$2:$GGV$2=Summary!$R$35)*(不良明细!$F$4:$GGV$4=Summary!AZ$37),(不良明细!$F$7:$GGV$7)))</f>
        <v>567093</v>
      </c>
      <c r="BA38" s="172">
        <f t="array" ref="BA38">SUM(IF((不良明细!$F$2:$GGV$2=Summary!$R$35)*(不良明细!$F$4:$GGV$4=Summary!BA$37),(不良明细!$F$7:$GGV$7)))</f>
        <v>547754</v>
      </c>
      <c r="BB38" s="172">
        <f t="array" ref="BB38">SUM(IF((不良明细!$F$2:$GGV$2=Summary!$R$35)*(不良明细!$F$4:$GGV$4=Summary!BB$37),(不良明细!$F$7:$GGV$7)))</f>
        <v>537877</v>
      </c>
      <c r="BC38" s="172">
        <f t="array" ref="BC38">SUM(IF((不良明细!$F$2:$GGV$2=Summary!$R$35)*(不良明细!$F$4:$GGV$4=Summary!BC$37),(不良明细!$F$7:$GGV$7)))</f>
        <v>556210</v>
      </c>
      <c r="BD38" s="172">
        <f t="array" ref="BD38">SUM(IF((不良明细!$F$2:$GGV$2=Summary!$R$35)*(不良明细!$F$4:$GGV$4=Summary!BD$37),(不良明细!$F$7:$GGV$7)))</f>
        <v>473289</v>
      </c>
      <c r="BE38" s="172">
        <f t="array" ref="BE38">SUM(IF((不良明细!$F$2:$GGV$2=Summary!$R$35)*(不良明细!$F$4:$GGV$4=Summary!BE$37),(不良明细!$F$7:$GGV$7)))</f>
        <v>318412</v>
      </c>
      <c r="BF38" s="172">
        <f t="array" ref="BF38">SUM(IF((不良明细!$F$2:$GGV$2=Summary!$R$35)*(不良明细!$F$4:$GGV$4=Summary!BF$37),(不良明细!$F$7:$GGV$7)))</f>
        <v>576967</v>
      </c>
      <c r="BG38" s="172">
        <f t="array" ref="BG38">SUM(IF((不良明细!$F$2:$GGV$2=Summary!$R$35)*(不良明细!$F$4:$GGV$4=Summary!BG$37),(不良明细!$F$7:$GGV$7)))</f>
        <v>592326</v>
      </c>
      <c r="BH38" s="172">
        <f t="array" ref="BH38">SUM(IF((不良明细!$F$2:$GGV$2=Summary!$R$35)*(不良明细!$F$4:$GGV$4=Summary!BH$37),(不良明细!$F$7:$GGV$7)))</f>
        <v>593332</v>
      </c>
      <c r="BI38" s="172">
        <f t="array" ref="BI38">SUM(IF((不良明细!$F$2:$GGV$2=Summary!$R$35)*(不良明细!$F$4:$GGV$4=Summary!BI$37),(不良明细!$F$7:$GGV$7)))</f>
        <v>619349</v>
      </c>
      <c r="BJ38" s="172">
        <f t="array" ref="BJ38">SUM(IF((不良明细!$F$2:$GGV$2=Summary!$R$35)*(不良明细!$F$4:$GGV$4=Summary!BJ$37),(不良明细!$F$7:$GGV$7)))</f>
        <v>335912</v>
      </c>
      <c r="BK38" s="172">
        <f t="array" ref="BK38">SUM(IF((不良明细!$F$2:$GGV$2=Summary!$R$35)*(不良明细!$F$4:$GGV$4=Summary!BK$37),(不良明细!$F$7:$GGV$7)))</f>
        <v>0</v>
      </c>
      <c r="BL38" s="172">
        <f t="array" ref="BL38">SUM(IF((不良明细!$F$2:$GGV$2=Summary!$R$35)*(不良明细!$F$4:$GGV$4=Summary!BL$37),(不良明细!$F$7:$GGV$7)))</f>
        <v>0</v>
      </c>
      <c r="BM38" s="172">
        <f t="array" ref="BM38">SUM(IF((不良明细!$F$2:$GGV$2=Summary!$R$35)*(不良明细!$F$4:$GGV$4=Summary!BM$37),(不良明细!$F$7:$GGV$7)))</f>
        <v>0</v>
      </c>
      <c r="BN38" s="172">
        <f t="array" ref="BN38">SUM(IF((不良明细!$F$2:$GGV$2=Summary!$R$35)*(不良明细!$F$4:$GGV$4=Summary!BN$37),(不良明细!$F$7:$GGV$7)))</f>
        <v>0</v>
      </c>
      <c r="BO38" s="172">
        <f t="array" ref="BO38">SUM(IF((不良明细!$F$2:$GGV$2=Summary!$R$35)*(不良明细!$F$4:$GGV$4=Summary!BO$37),(不良明细!$F$7:$GGV$7)))</f>
        <v>0</v>
      </c>
      <c r="BP38" s="172">
        <f t="array" ref="BP38">SUM(IF((不良明细!$F$2:$GGV$2=Summary!$R$35)*(不良明细!$F$4:$GGV$4=Summary!BP$37),(不良明细!$F$7:$GGV$7)))</f>
        <v>0</v>
      </c>
      <c r="BQ38" s="173">
        <f t="array" ref="BQ38">SUM(IF((不良明细!$F$2:$GGV$2=Summary!$R$35)*(不良明细!$F$4:$GGV$4=Summary!BQ$37),(不良明细!$F$7:$GGV$7)))</f>
        <v>0</v>
      </c>
      <c r="BS38" s="175">
        <f t="array" ref="BS38">SUM(IF((不良明细!$F$2:$GGV$2=Summary!$BS$36)*(不良明细!$F$5:$GGV$5=Summary!BS$37),(不良明细!$F$7:$GGV$7)))</f>
        <v>116786</v>
      </c>
      <c r="BT38" s="176">
        <f t="array" ref="BT38">SUM(IF((不良明细!$F$2:$GGV$2=Summary!$BT$37),(不良明细!$F$7:$GGV$7)))</f>
        <v>7792864</v>
      </c>
      <c r="BU38" s="177">
        <f t="array" ref="BU38">SUM(IF((不良明细!$F$2:$GGV$2=Summary!$BU$37)*(不良明细!$F$6:$GGV$6=Summary!BU$36),(不良明细!$F$7:$GGV$7)))</f>
        <v>3886486</v>
      </c>
      <c r="BV38" s="177">
        <f t="array" ref="BV38">SUM(IF((不良明细!$F$2:$GGV$2=Summary!$BV$35)*(不良明细!$F$6:$GGV$6=Summary!BV$36)*(不良明细!F3:GGV3=Summary!BV37),(不良明细!$F$7:$GGV$7)))</f>
        <v>334852</v>
      </c>
      <c r="BW38" s="177">
        <f t="array" ref="BW38">SUM(IF((不良明细!$F$2:$GGV$2=Summary!$BW$35)*(不良明细!$F$6:$GGV$6=Summary!BW$36)*(不良明细!F4:GGV4=Summary!BW37),(不良明细!$F$7:$GGV$7)))</f>
        <v>170731</v>
      </c>
      <c r="BX38" s="177">
        <f t="array" ref="BX38">SUM(IF((不良明细!$F$2:$GGV$2=Summary!$BX$35)*(不良明细!$F$6:$GGV$6=Summary!BX$36)*(不良明细!F5:GGV5=Summary!BX37),(不良明细!$F$7:$GGV$7)))</f>
        <v>59101</v>
      </c>
      <c r="BY38" s="177"/>
    </row>
    <row r="39" spans="1:77" s="174" customFormat="1">
      <c r="A39" s="20" t="s">
        <v>59</v>
      </c>
      <c r="B39" s="167">
        <v>1</v>
      </c>
      <c r="C39" s="179" t="str">
        <f>不良明细!E9</f>
        <v>二维码无法识别</v>
      </c>
      <c r="D39" s="180">
        <f t="array" ref="D39">SUM(IF((不良明细!$E$9:$E$15=Summary!$C39)*(不良明细!$F$2:$GGV$2=Summary!$D$35)*(不良明细!$F$3:$GGV$3=Summary!D$37),(不良明细!$F$9:$GGV$15)))</f>
        <v>0</v>
      </c>
      <c r="E39" s="180">
        <f t="array" ref="E39">SUM(IF((不良明细!$E$9:$E$15=Summary!$C39)*(不良明细!$F$2:$GGV$2=Summary!$D$35)*(不良明细!$F$3:$GGV$3=Summary!E$37),(不良明细!$F$9:$GGV$15)))</f>
        <v>0</v>
      </c>
      <c r="F39" s="180">
        <f t="array" ref="F39">SUM(IF((不良明细!$E$9:$E$15=Summary!$C39)*(不良明细!$F$2:$GGV$2=Summary!$D$35)*(不良明细!$F$3:$GGV$3=Summary!F$37),(不良明细!$F$9:$GGV$15)))</f>
        <v>0</v>
      </c>
      <c r="G39" s="180">
        <f t="array" ref="G39">SUM(IF((不良明细!$E$9:$E$15=Summary!$C39)*(不良明细!$F$2:$GGV$2=Summary!$D$35)*(不良明细!$F$3:$GGV$3=Summary!G$37),(不良明细!$F$9:$GGV$15)))</f>
        <v>0</v>
      </c>
      <c r="H39" s="180">
        <f t="array" ref="H39">SUM(IF((不良明细!$E$9:$E$15=Summary!$C39)*(不良明细!$F$2:$GGV$2=Summary!$D$35)*(不良明细!$F$3:$GGV$3=Summary!H$37),(不良明细!$F$9:$GGV$15)))</f>
        <v>0</v>
      </c>
      <c r="I39" s="180">
        <f t="array" ref="I39">SUM(IF((不良明细!$E$9:$E$15=Summary!$C39)*(不良明细!$F$2:$GGV$2=Summary!$D$35)*(不良明细!$F$3:$GGV$3=Summary!I$37),(不良明细!$F$9:$GGV$15)))</f>
        <v>469</v>
      </c>
      <c r="J39" s="180">
        <f t="array" ref="J39">SUM(IF((不良明细!$E$9:$E$15=Summary!$C39)*(不良明细!$F$2:$GGV$2=Summary!$D$35)*(不良明细!$F$3:$GGV$3=Summary!J$37),(不良明细!$F$9:$GGV$15)))</f>
        <v>1450</v>
      </c>
      <c r="K39" s="180">
        <f t="array" ref="K39">SUM(IF((不良明细!$E$9:$E$15=Summary!$C39)*(不良明细!$F$2:$GGV$2=Summary!$D$35)*(不良明细!$F$3:$GGV$3=Summary!K$37),(不良明细!$F$9:$GGV$15)))</f>
        <v>2027</v>
      </c>
      <c r="L39" s="180">
        <f t="array" ref="L39">SUM(IF((不良明细!$E$9:$E$15=Summary!$C39)*(不良明细!$F$2:$GGV$2=Summary!$D$35)*(不良明细!$F$3:$GGV$3=Summary!L$37),(不良明细!$F$9:$GGV$15)))</f>
        <v>1320</v>
      </c>
      <c r="M39" s="180">
        <f t="array" ref="M39">SUM(IF((不良明细!$E$9:$E$15=Summary!$C39)*(不良明细!$F$2:$GGV$2=Summary!$D$35)*(不良明细!$F$3:$GGV$3=Summary!M$37),(不良明细!$F$9:$GGV$15)))</f>
        <v>1667</v>
      </c>
      <c r="N39" s="180">
        <f t="array" ref="N39">SUM(IF((不良明细!$E$9:$E$15=Summary!$C39)*(不良明细!$F$2:$GGV$2=Summary!$D$35)*(不良明细!$F$3:$GGV$3=Summary!N$37),(不良明细!$F$9:$GGV$15)))</f>
        <v>590</v>
      </c>
      <c r="O39" s="180">
        <f t="array" ref="O39">SUM(IF((不良明细!$E$9:$E$15=Summary!$C39)*(不良明细!$F$2:$GGV$2=Summary!$D$35)*(不良明细!$F$3:$GGV$3=Summary!O$37),(不良明细!$F$9:$GGV$15)))</f>
        <v>0</v>
      </c>
      <c r="P39" s="181">
        <f t="shared" si="6"/>
        <v>590</v>
      </c>
      <c r="Q39" s="171">
        <f t="shared" si="7"/>
        <v>243</v>
      </c>
      <c r="R39" s="182">
        <f t="array" ref="R39">SUM(IF((不良明细!$E$9:$E$15=Summary!$C39)*(不良明细!$F$2:$GGV$2=Summary!$R$35)*(不良明细!$F$4:$GGV$4=Summary!R$37),(不良明细!$F$9:$GGV$15)))</f>
        <v>0</v>
      </c>
      <c r="S39" s="182">
        <f t="array" ref="S39">SUM(IF((不良明细!$E$9:$E$15=Summary!$C39)*(不良明细!$F$2:$GGV$2=Summary!$R$35)*(不良明细!$F$4:$GGV$4=Summary!S$37),(不良明细!$F$9:$GGV$15)))</f>
        <v>0</v>
      </c>
      <c r="T39" s="182">
        <f t="array" ref="T39">SUM(IF((不良明细!$E$9:$E$15=Summary!$C39)*(不良明细!$F$2:$GGV$2=Summary!$R$35)*(不良明细!$F$4:$GGV$4=Summary!T$37),(不良明细!$F$9:$GGV$15)))</f>
        <v>0</v>
      </c>
      <c r="U39" s="182">
        <f t="array" ref="U39">SUM(IF((不良明细!$E$9:$E$15=Summary!$C39)*(不良明细!$F$2:$GGV$2=Summary!$R$35)*(不良明细!$F$4:$GGV$4=Summary!U$37),(不良明细!$F$9:$GGV$15)))</f>
        <v>0</v>
      </c>
      <c r="V39" s="182">
        <f t="array" ref="V39">SUM(IF((不良明细!$E$9:$E$15=Summary!$C39)*(不良明细!$F$2:$GGV$2=Summary!$R$35)*(不良明细!$F$4:$GGV$4=Summary!V$37),(不良明细!$F$9:$GGV$15)))</f>
        <v>0</v>
      </c>
      <c r="W39" s="182">
        <f t="array" ref="W39">SUM(IF((不良明细!$E$9:$E$15=Summary!$C39)*(不良明细!$F$2:$GGV$2=Summary!$R$35)*(不良明细!$F$4:$GGV$4=Summary!W$37),(不良明细!$F$9:$GGV$15)))</f>
        <v>0</v>
      </c>
      <c r="X39" s="182">
        <f t="array" ref="X39">SUM(IF((不良明细!$E$9:$E$15=Summary!$C39)*(不良明细!$F$2:$GGV$2=Summary!$R$35)*(不良明细!$F$4:$GGV$4=Summary!X$37),(不良明细!$F$9:$GGV$15)))</f>
        <v>0</v>
      </c>
      <c r="Y39" s="182">
        <f t="array" ref="Y39">SUM(IF((不良明细!$E$9:$E$15=Summary!$C39)*(不良明细!$F$2:$GGV$2=Summary!$R$35)*(不良明细!$F$4:$GGV$4=Summary!Y$37),(不良明细!$F$9:$GGV$15)))</f>
        <v>0</v>
      </c>
      <c r="Z39" s="182">
        <f t="array" ref="Z39">SUM(IF((不良明细!$E$9:$E$15=Summary!$C39)*(不良明细!$F$2:$GGV$2=Summary!$R$35)*(不良明细!$F$4:$GGV$4=Summary!Z$37),(不良明细!$F$9:$GGV$15)))</f>
        <v>0</v>
      </c>
      <c r="AA39" s="182">
        <f t="array" ref="AA39">SUM(IF((不良明细!$E$9:$E$15=Summary!$C39)*(不良明细!$F$2:$GGV$2=Summary!$R$35)*(不良明细!$F$4:$GGV$4=Summary!AA$37),(不良明细!$F$9:$GGV$15)))</f>
        <v>0</v>
      </c>
      <c r="AB39" s="182">
        <f t="array" ref="AB39">SUM(IF((不良明细!$E$9:$E$15=Summary!$C39)*(不良明细!$F$2:$GGV$2=Summary!$R$35)*(不良明细!$F$4:$GGV$4=Summary!AB$37),(不良明细!$F$9:$GGV$15)))</f>
        <v>0</v>
      </c>
      <c r="AC39" s="182">
        <f t="array" ref="AC39">SUM(IF((不良明细!$E$9:$E$15=Summary!$C39)*(不良明细!$F$2:$GGV$2=Summary!$R$35)*(不良明细!$F$4:$GGV$4=Summary!AC$37),(不良明细!$F$9:$GGV$15)))</f>
        <v>0</v>
      </c>
      <c r="AD39" s="182">
        <f t="array" ref="AD39">SUM(IF((不良明细!$E$9:$E$15=Summary!$C39)*(不良明细!$F$2:$GGV$2=Summary!$R$35)*(不良明细!$F$4:$GGV$4=Summary!AD$37),(不良明细!$F$9:$GGV$15)))</f>
        <v>0</v>
      </c>
      <c r="AE39" s="182">
        <f t="array" ref="AE39">SUM(IF((不良明细!$E$9:$E$15=Summary!$C39)*(不良明细!$F$2:$GGV$2=Summary!$R$35)*(不良明细!$F$4:$GGV$4=Summary!AE$37),(不良明细!$F$9:$GGV$15)))</f>
        <v>0</v>
      </c>
      <c r="AF39" s="182">
        <f t="array" ref="AF39">SUM(IF((不良明细!$E$9:$E$15=Summary!$C39)*(不良明细!$F$2:$GGV$2=Summary!$R$35)*(不良明细!$F$4:$GGV$4=Summary!AF$37),(不良明细!$F$9:$GGV$15)))</f>
        <v>0</v>
      </c>
      <c r="AG39" s="182">
        <f t="array" ref="AG39">SUM(IF((不良明细!$E$9:$E$15=Summary!$C39)*(不良明细!$F$2:$GGV$2=Summary!$R$35)*(不良明细!$F$4:$GGV$4=Summary!AG$37),(不良明细!$F$9:$GGV$15)))</f>
        <v>0</v>
      </c>
      <c r="AH39" s="182">
        <f t="array" ref="AH39">SUM(IF((不良明细!$E$9:$E$15=Summary!$C39)*(不良明细!$F$2:$GGV$2=Summary!$R$35)*(不良明细!$F$4:$GGV$4=Summary!AH$37),(不良明细!$F$9:$GGV$15)))</f>
        <v>0</v>
      </c>
      <c r="AI39" s="182">
        <f t="array" ref="AI39">SUM(IF((不良明细!$E$9:$E$15=Summary!$C39)*(不良明细!$F$2:$GGV$2=Summary!$R$35)*(不良明细!$F$4:$GGV$4=Summary!AI$37),(不良明细!$F$9:$GGV$15)))</f>
        <v>0</v>
      </c>
      <c r="AJ39" s="182">
        <f t="array" ref="AJ39">SUM(IF((不良明细!$E$9:$E$15=Summary!$C39)*(不良明细!$F$2:$GGV$2=Summary!$R$35)*(不良明细!$F$4:$GGV$4=Summary!AJ$37),(不良明细!$F$9:$GGV$15)))</f>
        <v>0</v>
      </c>
      <c r="AK39" s="182">
        <f t="array" ref="AK39">SUM(IF((不良明细!$E$9:$E$15=Summary!$C39)*(不良明细!$F$2:$GGV$2=Summary!$R$35)*(不良明细!$F$4:$GGV$4=Summary!AK$37),(不良明细!$F$9:$GGV$15)))</f>
        <v>0</v>
      </c>
      <c r="AL39" s="182">
        <f t="array" ref="AL39">SUM(IF((不良明细!$E$9:$E$15=Summary!$C39)*(不良明细!$F$2:$GGV$2=Summary!$R$35)*(不良明细!$F$4:$GGV$4=Summary!AL$37),(不良明细!$F$9:$GGV$15)))</f>
        <v>0</v>
      </c>
      <c r="AM39" s="182">
        <f t="array" ref="AM39">SUM(IF((不良明细!$E$9:$E$15=Summary!$C39)*(不良明细!$F$2:$GGV$2=Summary!$R$35)*(不良明细!$F$4:$GGV$4=Summary!AM$37),(不良明细!$F$9:$GGV$15)))</f>
        <v>0</v>
      </c>
      <c r="AN39" s="182">
        <f t="array" ref="AN39">SUM(IF((不良明细!$E$9:$E$15=Summary!$C39)*(不良明细!$F$2:$GGV$2=Summary!$R$35)*(不良明细!$F$4:$GGV$4=Summary!AN$37),(不良明细!$F$9:$GGV$15)))</f>
        <v>0</v>
      </c>
      <c r="AO39" s="182">
        <f t="array" ref="AO39">SUM(IF((不良明细!$E$9:$E$15=Summary!$C39)*(不良明细!$F$2:$GGV$2=Summary!$R$35)*(不良明细!$F$4:$GGV$4=Summary!AO$37),(不良明细!$F$9:$GGV$15)))</f>
        <v>5</v>
      </c>
      <c r="AP39" s="182">
        <f t="array" ref="AP39">SUM(IF((不良明细!$E$9:$E$15=Summary!$C39)*(不良明细!$F$2:$GGV$2=Summary!$R$35)*(不良明细!$F$4:$GGV$4=Summary!AP$37),(不良明细!$F$9:$GGV$15)))</f>
        <v>10</v>
      </c>
      <c r="AQ39" s="182">
        <f t="array" ref="AQ39">SUM(IF((不良明细!$E$9:$E$15=Summary!$C39)*(不良明细!$F$2:$GGV$2=Summary!$R$35)*(不良明细!$F$4:$GGV$4=Summary!AQ$37),(不良明细!$F$9:$GGV$15)))</f>
        <v>454</v>
      </c>
      <c r="AR39" s="182">
        <f t="array" ref="AR39">SUM(IF((不良明细!$E$9:$E$15=Summary!$C39)*(不良明细!$F$2:$GGV$2=Summary!$R$35)*(不良明细!$F$4:$GGV$4=Summary!AR$37),(不良明细!$F$9:$GGV$15)))</f>
        <v>117</v>
      </c>
      <c r="AS39" s="182">
        <f t="array" ref="AS39">SUM(IF((不良明细!$E$9:$E$15=Summary!$C39)*(不良明细!$F$2:$GGV$2=Summary!$R$35)*(不良明细!$F$4:$GGV$4=Summary!AS$37),(不良明细!$F$9:$GGV$15)))</f>
        <v>349</v>
      </c>
      <c r="AT39" s="182">
        <f t="array" ref="AT39">SUM(IF((不良明细!$E$9:$E$15=Summary!$C39)*(不良明细!$F$2:$GGV$2=Summary!$R$35)*(不良明细!$F$4:$GGV$4=Summary!AT$37),(不良明细!$F$9:$GGV$15)))</f>
        <v>488</v>
      </c>
      <c r="AU39" s="182">
        <f t="array" ref="AU39">SUM(IF((不良明细!$E$9:$E$15=Summary!$C39)*(不良明细!$F$2:$GGV$2=Summary!$R$35)*(不良明细!$F$4:$GGV$4=Summary!AU$37),(不良明细!$F$9:$GGV$15)))</f>
        <v>332</v>
      </c>
      <c r="AV39" s="182">
        <f t="array" ref="AV39">SUM(IF((不良明细!$E$9:$E$15=Summary!$C39)*(不良明细!$F$2:$GGV$2=Summary!$R$35)*(不良明细!$F$4:$GGV$4=Summary!AV$37),(不良明细!$F$9:$GGV$15)))</f>
        <v>307</v>
      </c>
      <c r="AW39" s="182">
        <f t="array" ref="AW39">SUM(IF((不良明细!$E$9:$E$15=Summary!$C39)*(不良明细!$F$2:$GGV$2=Summary!$R$35)*(不良明细!$F$4:$GGV$4=Summary!AW$37),(不良明细!$F$9:$GGV$15)))</f>
        <v>259</v>
      </c>
      <c r="AX39" s="182">
        <f t="array" ref="AX39">SUM(IF((不良明细!$E$9:$E$15=Summary!$C39)*(不良明细!$F$2:$GGV$2=Summary!$R$35)*(不良明细!$F$4:$GGV$4=Summary!AX$37),(不良明细!$F$9:$GGV$15)))</f>
        <v>285</v>
      </c>
      <c r="AY39" s="182">
        <f t="array" ref="AY39">SUM(IF((不良明细!$E$9:$E$15=Summary!$C39)*(不良明细!$F$2:$GGV$2=Summary!$R$35)*(不良明细!$F$4:$GGV$4=Summary!AY$37),(不良明细!$F$9:$GGV$15)))</f>
        <v>720</v>
      </c>
      <c r="AZ39" s="182">
        <f t="array" ref="AZ39">SUM(IF((不良明细!$E$9:$E$15=Summary!$C39)*(不良明细!$F$2:$GGV$2=Summary!$R$35)*(不良明细!$F$4:$GGV$4=Summary!AZ$37),(不良明细!$F$9:$GGV$15)))</f>
        <v>684</v>
      </c>
      <c r="BA39" s="182">
        <f t="array" ref="BA39">SUM(IF((不良明细!$E$9:$E$15=Summary!$C39)*(不良明细!$F$2:$GGV$2=Summary!$R$35)*(不良明细!$F$4:$GGV$4=Summary!BA$37),(不良明细!$F$9:$GGV$15)))</f>
        <v>397</v>
      </c>
      <c r="BB39" s="182">
        <f t="array" ref="BB39">SUM(IF((不良明细!$E$9:$E$15=Summary!$C39)*(不良明细!$F$2:$GGV$2=Summary!$R$35)*(不良明细!$F$4:$GGV$4=Summary!BB$37),(不良明细!$F$9:$GGV$15)))</f>
        <v>252</v>
      </c>
      <c r="BC39" s="182">
        <f t="array" ref="BC39">SUM(IF((不良明细!$E$9:$E$15=Summary!$C39)*(不良明细!$F$2:$GGV$2=Summary!$R$35)*(不良明细!$F$4:$GGV$4=Summary!BC$37),(不良明细!$F$9:$GGV$15)))</f>
        <v>316</v>
      </c>
      <c r="BD39" s="182">
        <f t="array" ref="BD39">SUM(IF((不良明细!$E$9:$E$15=Summary!$C39)*(不良明细!$F$2:$GGV$2=Summary!$R$35)*(不良明细!$F$4:$GGV$4=Summary!BD$37),(不良明细!$F$9:$GGV$15)))</f>
        <v>265</v>
      </c>
      <c r="BE39" s="182">
        <f t="array" ref="BE39">SUM(IF((不良明细!$E$9:$E$15=Summary!$C39)*(不良明细!$F$2:$GGV$2=Summary!$R$35)*(不良明细!$F$4:$GGV$4=Summary!BE$37),(不良明细!$F$9:$GGV$15)))</f>
        <v>203</v>
      </c>
      <c r="BF39" s="182">
        <f t="array" ref="BF39">SUM(IF((不良明细!$E$9:$E$15=Summary!$C39)*(不良明细!$F$2:$GGV$2=Summary!$R$35)*(不良明细!$F$4:$GGV$4=Summary!BF$37),(不良明细!$F$9:$GGV$15)))</f>
        <v>232</v>
      </c>
      <c r="BG39" s="182">
        <f t="array" ref="BG39">SUM(IF((不良明细!$E$9:$E$15=Summary!$C39)*(不良明细!$F$2:$GGV$2=Summary!$R$35)*(不良明细!$F$4:$GGV$4=Summary!BG$37),(不良明细!$F$9:$GGV$15)))</f>
        <v>490</v>
      </c>
      <c r="BH39" s="182">
        <f t="array" ref="BH39">SUM(IF((不良明细!$E$9:$E$15=Summary!$C39)*(不良明细!$F$2:$GGV$2=Summary!$R$35)*(不良明细!$F$4:$GGV$4=Summary!BH$37),(不良明细!$F$9:$GGV$15)))</f>
        <v>605</v>
      </c>
      <c r="BI39" s="182">
        <f t="array" ref="BI39">SUM(IF((不良明细!$E$9:$E$15=Summary!$C39)*(不良明细!$F$2:$GGV$2=Summary!$R$35)*(不良明细!$F$4:$GGV$4=Summary!BI$37),(不良明细!$F$9:$GGV$15)))</f>
        <v>510</v>
      </c>
      <c r="BJ39" s="182">
        <f t="array" ref="BJ39">SUM(IF((不良明细!$E$9:$E$15=Summary!$C39)*(不良明细!$F$2:$GGV$2=Summary!$R$35)*(不良明细!$F$4:$GGV$4=Summary!BJ$37),(不良明细!$F$9:$GGV$15)))</f>
        <v>243</v>
      </c>
      <c r="BK39" s="182">
        <f t="array" ref="BK39">SUM(IF((不良明细!$E$9:$E$15=Summary!$C39)*(不良明细!$F$2:$GGV$2=Summary!$R$35)*(不良明细!$F$4:$GGV$4=Summary!BK$37),(不良明细!$F$9:$GGV$15)))</f>
        <v>0</v>
      </c>
      <c r="BL39" s="182">
        <f t="array" ref="BL39">SUM(IF((不良明细!$E$9:$E$15=Summary!$C39)*(不良明细!$F$2:$GGV$2=Summary!$R$35)*(不良明细!$F$4:$GGV$4=Summary!BL$37),(不良明细!$F$9:$GGV$15)))</f>
        <v>0</v>
      </c>
      <c r="BM39" s="182">
        <f t="array" ref="BM39">SUM(IF((不良明细!$E$9:$E$15=Summary!$C39)*(不良明细!$F$2:$GGV$2=Summary!$R$35)*(不良明细!$F$4:$GGV$4=Summary!BM$37),(不良明细!$F$9:$GGV$15)))</f>
        <v>0</v>
      </c>
      <c r="BN39" s="182">
        <f t="array" ref="BN39">SUM(IF((不良明细!$E$9:$E$15=Summary!$C39)*(不良明细!$F$2:$GGV$2=Summary!$R$35)*(不良明细!$F$4:$GGV$4=Summary!BN$37),(不良明细!$F$9:$GGV$15)))</f>
        <v>0</v>
      </c>
      <c r="BO39" s="182">
        <f t="array" ref="BO39">SUM(IF((不良明细!$E$9:$E$15=Summary!$C39)*(不良明细!$F$2:$GGV$2=Summary!$R$35)*(不良明细!$F$4:$GGV$4=Summary!BO$37),(不良明细!$F$9:$GGV$15)))</f>
        <v>0</v>
      </c>
      <c r="BP39" s="182">
        <f t="array" ref="BP39">SUM(IF((不良明细!$E$9:$E$15=Summary!$C39)*(不良明细!$F$2:$GGV$2=Summary!$R$35)*(不良明细!$F$4:$GGV$4=Summary!BP$37),(不良明细!$F$9:$GGV$15)))</f>
        <v>0</v>
      </c>
      <c r="BQ39" s="182">
        <f t="array" ref="BQ39">SUM(IF((不良明细!$E$9:$E$15=Summary!$C39)*(不良明细!$F$2:$GGV$2=Summary!$R$35)*(不良明细!$F$4:$GGV$4=Summary!BQ$37),(不良明细!$F$9:$GGV$15)))</f>
        <v>0</v>
      </c>
      <c r="BS39" s="175">
        <f t="array" ref="BS39">SUM(IF((不良明细!$E$9:$E$15=Summary!$C39)*(不良明细!$F$2:$GGV$2=Summary!$BS$36)*(不良明细!$F$5:$GGV$5=Summary!$BS$37),(不良明细!$F$9:$GGV$15)))</f>
        <v>51</v>
      </c>
      <c r="BT39" s="176">
        <f t="array" ref="BT39">SUM(IF((不良明细!$E$9:$E$15=Summary!$C39)*(不良明细!$F$2:$GGV$2=Summary!$BT$37),(不良明细!$F$9:$GGV$15)))</f>
        <v>7523</v>
      </c>
      <c r="BU39" s="177">
        <f t="array" ref="BU39">SUM(IF((不良明细!$F$2:$GGV$2=Summary!$BU$37)*(不良明细!$F$6:$GGV$6=Summary!$BU$36)*(不良明细!$E$9:$E$15=Summary!$C39),(不良明细!$F$9:$GGV$15)))</f>
        <v>4385</v>
      </c>
      <c r="BV39" s="177">
        <f t="array" ref="BV39">SUM(IF((不良明细!$F$2:$GGV$2=Summary!$BV$35)*(不良明细!$F$6:$GGV$6=Summary!BV$36)*(不良明细!$F$3:$GGV$3=Summary!$BV$37)*(不良明细!$E$9:$E$15=Summary!$C39),(不良明细!$F$9:$GGV$15)))</f>
        <v>382</v>
      </c>
      <c r="BW39" s="177">
        <f t="array" ref="BW39">SUM(IF((不良明细!$F$2:$GGV$2=Summary!$BW$35)*(不良明细!$F$6:$GGV$6=Summary!BW$36)*(不良明细!$F$4:$GGV$4=Summary!$BW$37)*(不良明细!$E$9:$E$15=Summary!$C39),(不良明细!$F$9:$GGV$15)))</f>
        <v>158</v>
      </c>
      <c r="BX39" s="177">
        <f t="array" ref="BX39">SUM(IF((不良明细!$F$2:$GGV$2=Summary!$BX$35)*(不良明细!$F$6:$GGV$6=Summary!BX$36)*(不良明细!$F$5:$GGV$5=Summary!$BX$37)*(不良明细!$E$9:$E$15=Summary!$C39),(不良明细!$F$9:$GGV$15)))</f>
        <v>35</v>
      </c>
      <c r="BY39" s="177"/>
    </row>
    <row r="40" spans="1:77" s="174" customFormat="1">
      <c r="A40" s="20" t="s">
        <v>60</v>
      </c>
      <c r="B40" s="167">
        <v>2</v>
      </c>
      <c r="C40" s="179" t="str">
        <f>不良明细!E10</f>
        <v>Anchor变形</v>
      </c>
      <c r="D40" s="180">
        <f t="array" ref="D40">SUM(IF((不良明细!$E$9:$E$15=Summary!$C40)*(不良明细!$F$2:$GGV$2=Summary!$D$35)*(不良明细!$F$3:$GGV$3=Summary!D$37),(不良明细!$F$9:$GGV$15)))</f>
        <v>0</v>
      </c>
      <c r="E40" s="180">
        <f t="array" ref="E40">SUM(IF((不良明细!$E$9:$E$15=Summary!$C40)*(不良明细!$F$2:$GGV$2=Summary!$D$35)*(不良明细!$F$3:$GGV$3=Summary!E$37),(不良明细!$F$9:$GGV$15)))</f>
        <v>0</v>
      </c>
      <c r="F40" s="180">
        <f t="array" ref="F40">SUM(IF((不良明细!$E$9:$E$15=Summary!$C40)*(不良明细!$F$2:$GGV$2=Summary!$D$35)*(不良明细!$F$3:$GGV$3=Summary!F$37),(不良明细!$F$9:$GGV$15)))</f>
        <v>0</v>
      </c>
      <c r="G40" s="180">
        <f t="array" ref="G40">SUM(IF((不良明细!$E$9:$E$15=Summary!$C40)*(不良明细!$F$2:$GGV$2=Summary!$D$35)*(不良明细!$F$3:$GGV$3=Summary!G$37),(不良明细!$F$9:$GGV$15)))</f>
        <v>0</v>
      </c>
      <c r="H40" s="180">
        <f t="array" ref="H40">SUM(IF((不良明细!$E$9:$E$15=Summary!$C40)*(不良明细!$F$2:$GGV$2=Summary!$D$35)*(不良明细!$F$3:$GGV$3=Summary!H$37),(不良明细!$F$9:$GGV$15)))</f>
        <v>0</v>
      </c>
      <c r="I40" s="180">
        <f t="array" ref="I40">SUM(IF((不良明细!$E$9:$E$15=Summary!$C40)*(不良明细!$F$2:$GGV$2=Summary!$D$35)*(不良明细!$F$3:$GGV$3=Summary!I$37),(不良明细!$F$9:$GGV$15)))</f>
        <v>17</v>
      </c>
      <c r="J40" s="180">
        <f t="array" ref="J40">SUM(IF((不良明细!$E$9:$E$15=Summary!$C40)*(不良明细!$F$2:$GGV$2=Summary!$D$35)*(不良明细!$F$3:$GGV$3=Summary!J$37),(不良明细!$F$9:$GGV$15)))</f>
        <v>597</v>
      </c>
      <c r="K40" s="180">
        <f t="array" ref="K40">SUM(IF((不良明细!$E$9:$E$15=Summary!$C40)*(不良明细!$F$2:$GGV$2=Summary!$D$35)*(不良明细!$F$3:$GGV$3=Summary!K$37),(不良明细!$F$9:$GGV$15)))</f>
        <v>568</v>
      </c>
      <c r="L40" s="180">
        <f t="array" ref="L40">SUM(IF((不良明细!$E$9:$E$15=Summary!$C40)*(不良明细!$F$2:$GGV$2=Summary!$D$35)*(不良明细!$F$3:$GGV$3=Summary!L$37),(不良明细!$F$9:$GGV$15)))</f>
        <v>176</v>
      </c>
      <c r="M40" s="180">
        <f t="array" ref="M40">SUM(IF((不良明细!$E$9:$E$15=Summary!$C40)*(不良明细!$F$2:$GGV$2=Summary!$D$35)*(不良明细!$F$3:$GGV$3=Summary!M$37),(不良明细!$F$9:$GGV$15)))</f>
        <v>582</v>
      </c>
      <c r="N40" s="180">
        <f t="array" ref="N40">SUM(IF((不良明细!$E$9:$E$15=Summary!$C40)*(不良明细!$F$2:$GGV$2=Summary!$D$35)*(不良明细!$F$3:$GGV$3=Summary!N$37),(不良明细!$F$9:$GGV$15)))</f>
        <v>2</v>
      </c>
      <c r="O40" s="180">
        <f t="array" ref="O40">SUM(IF((不良明细!$E$9:$E$15=Summary!$C40)*(不良明细!$F$2:$GGV$2=Summary!$D$35)*(不良明细!$F$3:$GGV$3=Summary!O$37),(不良明细!$F$9:$GGV$15)))</f>
        <v>0</v>
      </c>
      <c r="P40" s="181">
        <f t="shared" si="6"/>
        <v>2</v>
      </c>
      <c r="Q40" s="171">
        <f t="shared" si="7"/>
        <v>0</v>
      </c>
      <c r="R40" s="182">
        <f t="array" ref="R40">SUM(IF((不良明细!$E$9:$E$15=Summary!$C40)*(不良明细!$F$2:$GGV$2=Summary!$R$35)*(不良明细!$F$4:$GGV$4=Summary!R$37),(不良明细!$F$9:$GGV$15)))</f>
        <v>0</v>
      </c>
      <c r="S40" s="182">
        <f t="array" ref="S40">SUM(IF((不良明细!$E$9:$E$15=Summary!$C40)*(不良明细!$F$2:$GGV$2=Summary!$R$35)*(不良明细!$F$4:$GGV$4=Summary!S$37),(不良明细!$F$9:$GGV$15)))</f>
        <v>0</v>
      </c>
      <c r="T40" s="182">
        <f t="array" ref="T40">SUM(IF((不良明细!$E$9:$E$15=Summary!$C40)*(不良明细!$F$2:$GGV$2=Summary!$R$35)*(不良明细!$F$4:$GGV$4=Summary!T$37),(不良明细!$F$9:$GGV$15)))</f>
        <v>0</v>
      </c>
      <c r="U40" s="182">
        <f t="array" ref="U40">SUM(IF((不良明细!$E$9:$E$15=Summary!$C40)*(不良明细!$F$2:$GGV$2=Summary!$R$35)*(不良明细!$F$4:$GGV$4=Summary!U$37),(不良明细!$F$9:$GGV$15)))</f>
        <v>0</v>
      </c>
      <c r="V40" s="182">
        <f t="array" ref="V40">SUM(IF((不良明细!$E$9:$E$15=Summary!$C40)*(不良明细!$F$2:$GGV$2=Summary!$R$35)*(不良明细!$F$4:$GGV$4=Summary!V$37),(不良明细!$F$9:$GGV$15)))</f>
        <v>0</v>
      </c>
      <c r="W40" s="182">
        <f t="array" ref="W40">SUM(IF((不良明细!$E$9:$E$15=Summary!$C40)*(不良明细!$F$2:$GGV$2=Summary!$R$35)*(不良明细!$F$4:$GGV$4=Summary!W$37),(不良明细!$F$9:$GGV$15)))</f>
        <v>0</v>
      </c>
      <c r="X40" s="182">
        <f t="array" ref="X40">SUM(IF((不良明细!$E$9:$E$15=Summary!$C40)*(不良明细!$F$2:$GGV$2=Summary!$R$35)*(不良明细!$F$4:$GGV$4=Summary!X$37),(不良明细!$F$9:$GGV$15)))</f>
        <v>0</v>
      </c>
      <c r="Y40" s="182">
        <f t="array" ref="Y40">SUM(IF((不良明细!$E$9:$E$15=Summary!$C40)*(不良明细!$F$2:$GGV$2=Summary!$R$35)*(不良明细!$F$4:$GGV$4=Summary!Y$37),(不良明细!$F$9:$GGV$15)))</f>
        <v>0</v>
      </c>
      <c r="Z40" s="182">
        <f t="array" ref="Z40">SUM(IF((不良明细!$E$9:$E$15=Summary!$C40)*(不良明细!$F$2:$GGV$2=Summary!$R$35)*(不良明细!$F$4:$GGV$4=Summary!Z$37),(不良明细!$F$9:$GGV$15)))</f>
        <v>0</v>
      </c>
      <c r="AA40" s="182">
        <f t="array" ref="AA40">SUM(IF((不良明细!$E$9:$E$15=Summary!$C40)*(不良明细!$F$2:$GGV$2=Summary!$R$35)*(不良明细!$F$4:$GGV$4=Summary!AA$37),(不良明细!$F$9:$GGV$15)))</f>
        <v>0</v>
      </c>
      <c r="AB40" s="182">
        <f t="array" ref="AB40">SUM(IF((不良明细!$E$9:$E$15=Summary!$C40)*(不良明细!$F$2:$GGV$2=Summary!$R$35)*(不良明细!$F$4:$GGV$4=Summary!AB$37),(不良明细!$F$9:$GGV$15)))</f>
        <v>0</v>
      </c>
      <c r="AC40" s="182">
        <f t="array" ref="AC40">SUM(IF((不良明细!$E$9:$E$15=Summary!$C40)*(不良明细!$F$2:$GGV$2=Summary!$R$35)*(不良明细!$F$4:$GGV$4=Summary!AC$37),(不良明细!$F$9:$GGV$15)))</f>
        <v>0</v>
      </c>
      <c r="AD40" s="182">
        <f t="array" ref="AD40">SUM(IF((不良明细!$E$9:$E$15=Summary!$C40)*(不良明细!$F$2:$GGV$2=Summary!$R$35)*(不良明细!$F$4:$GGV$4=Summary!AD$37),(不良明细!$F$9:$GGV$15)))</f>
        <v>0</v>
      </c>
      <c r="AE40" s="182">
        <f t="array" ref="AE40">SUM(IF((不良明细!$E$9:$E$15=Summary!$C40)*(不良明细!$F$2:$GGV$2=Summary!$R$35)*(不良明细!$F$4:$GGV$4=Summary!AE$37),(不良明细!$F$9:$GGV$15)))</f>
        <v>0</v>
      </c>
      <c r="AF40" s="182">
        <f t="array" ref="AF40">SUM(IF((不良明细!$E$9:$E$15=Summary!$C40)*(不良明细!$F$2:$GGV$2=Summary!$R$35)*(不良明细!$F$4:$GGV$4=Summary!AF$37),(不良明细!$F$9:$GGV$15)))</f>
        <v>0</v>
      </c>
      <c r="AG40" s="182">
        <f t="array" ref="AG40">SUM(IF((不良明细!$E$9:$E$15=Summary!$C40)*(不良明细!$F$2:$GGV$2=Summary!$R$35)*(不良明细!$F$4:$GGV$4=Summary!AG$37),(不良明细!$F$9:$GGV$15)))</f>
        <v>0</v>
      </c>
      <c r="AH40" s="182">
        <f t="array" ref="AH40">SUM(IF((不良明细!$E$9:$E$15=Summary!$C40)*(不良明细!$F$2:$GGV$2=Summary!$R$35)*(不良明细!$F$4:$GGV$4=Summary!AH$37),(不良明细!$F$9:$GGV$15)))</f>
        <v>0</v>
      </c>
      <c r="AI40" s="182">
        <f t="array" ref="AI40">SUM(IF((不良明细!$E$9:$E$15=Summary!$C40)*(不良明细!$F$2:$GGV$2=Summary!$R$35)*(不良明细!$F$4:$GGV$4=Summary!AI$37),(不良明细!$F$9:$GGV$15)))</f>
        <v>0</v>
      </c>
      <c r="AJ40" s="182">
        <f t="array" ref="AJ40">SUM(IF((不良明细!$E$9:$E$15=Summary!$C40)*(不良明细!$F$2:$GGV$2=Summary!$R$35)*(不良明细!$F$4:$GGV$4=Summary!AJ$37),(不良明细!$F$9:$GGV$15)))</f>
        <v>0</v>
      </c>
      <c r="AK40" s="182">
        <f t="array" ref="AK40">SUM(IF((不良明细!$E$9:$E$15=Summary!$C40)*(不良明细!$F$2:$GGV$2=Summary!$R$35)*(不良明细!$F$4:$GGV$4=Summary!AK$37),(不良明细!$F$9:$GGV$15)))</f>
        <v>0</v>
      </c>
      <c r="AL40" s="182">
        <f t="array" ref="AL40">SUM(IF((不良明细!$E$9:$E$15=Summary!$C40)*(不良明细!$F$2:$GGV$2=Summary!$R$35)*(不良明细!$F$4:$GGV$4=Summary!AL$37),(不良明细!$F$9:$GGV$15)))</f>
        <v>0</v>
      </c>
      <c r="AM40" s="182">
        <f t="array" ref="AM40">SUM(IF((不良明细!$E$9:$E$15=Summary!$C40)*(不良明细!$F$2:$GGV$2=Summary!$R$35)*(不良明细!$F$4:$GGV$4=Summary!AM$37),(不良明细!$F$9:$GGV$15)))</f>
        <v>0</v>
      </c>
      <c r="AN40" s="182">
        <f t="array" ref="AN40">SUM(IF((不良明细!$E$9:$E$15=Summary!$C40)*(不良明细!$F$2:$GGV$2=Summary!$R$35)*(不良明细!$F$4:$GGV$4=Summary!AN$37),(不良明细!$F$9:$GGV$15)))</f>
        <v>0</v>
      </c>
      <c r="AO40" s="182">
        <f t="array" ref="AO40">SUM(IF((不良明细!$E$9:$E$15=Summary!$C40)*(不良明细!$F$2:$GGV$2=Summary!$R$35)*(不良明细!$F$4:$GGV$4=Summary!AO$37),(不良明细!$F$9:$GGV$15)))</f>
        <v>1</v>
      </c>
      <c r="AP40" s="182">
        <f t="array" ref="AP40">SUM(IF((不良明细!$E$9:$E$15=Summary!$C40)*(不良明细!$F$2:$GGV$2=Summary!$R$35)*(不良明细!$F$4:$GGV$4=Summary!AP$37),(不良明细!$F$9:$GGV$15)))</f>
        <v>12</v>
      </c>
      <c r="AQ40" s="182">
        <f t="array" ref="AQ40">SUM(IF((不良明细!$E$9:$E$15=Summary!$C40)*(不良明细!$F$2:$GGV$2=Summary!$R$35)*(不良明细!$F$4:$GGV$4=Summary!AQ$37),(不良明细!$F$9:$GGV$15)))</f>
        <v>4</v>
      </c>
      <c r="AR40" s="182">
        <f t="array" ref="AR40">SUM(IF((不良明细!$E$9:$E$15=Summary!$C40)*(不良明细!$F$2:$GGV$2=Summary!$R$35)*(不良明细!$F$4:$GGV$4=Summary!AR$37),(不良明细!$F$9:$GGV$15)))</f>
        <v>57</v>
      </c>
      <c r="AS40" s="182">
        <f t="array" ref="AS40">SUM(IF((不良明细!$E$9:$E$15=Summary!$C40)*(不良明细!$F$2:$GGV$2=Summary!$R$35)*(不良明细!$F$4:$GGV$4=Summary!AS$37),(不良明细!$F$9:$GGV$15)))</f>
        <v>81</v>
      </c>
      <c r="AT40" s="182">
        <f t="array" ref="AT40">SUM(IF((不良明细!$E$9:$E$15=Summary!$C40)*(不良明细!$F$2:$GGV$2=Summary!$R$35)*(不良明细!$F$4:$GGV$4=Summary!AT$37),(不良明细!$F$9:$GGV$15)))</f>
        <v>256</v>
      </c>
      <c r="AU40" s="182">
        <f t="array" ref="AU40">SUM(IF((不良明细!$E$9:$E$15=Summary!$C40)*(不良明细!$F$2:$GGV$2=Summary!$R$35)*(不良明细!$F$4:$GGV$4=Summary!AU$37),(不良明细!$F$9:$GGV$15)))</f>
        <v>143</v>
      </c>
      <c r="AV40" s="182">
        <f t="array" ref="AV40">SUM(IF((不良明细!$E$9:$E$15=Summary!$C40)*(不良明细!$F$2:$GGV$2=Summary!$R$35)*(不良明细!$F$4:$GGV$4=Summary!AV$37),(不良明细!$F$9:$GGV$15)))</f>
        <v>171</v>
      </c>
      <c r="AW40" s="182">
        <f t="array" ref="AW40">SUM(IF((不良明细!$E$9:$E$15=Summary!$C40)*(不良明细!$F$2:$GGV$2=Summary!$R$35)*(不良明细!$F$4:$GGV$4=Summary!AW$37),(不良明细!$F$9:$GGV$15)))</f>
        <v>173</v>
      </c>
      <c r="AX40" s="182">
        <f t="array" ref="AX40">SUM(IF((不良明细!$E$9:$E$15=Summary!$C40)*(不良明细!$F$2:$GGV$2=Summary!$R$35)*(不良明细!$F$4:$GGV$4=Summary!AX$37),(不良明细!$F$9:$GGV$15)))</f>
        <v>115</v>
      </c>
      <c r="AY40" s="182">
        <f t="array" ref="AY40">SUM(IF((不良明细!$E$9:$E$15=Summary!$C40)*(不良明细!$F$2:$GGV$2=Summary!$R$35)*(不良明细!$F$4:$GGV$4=Summary!AY$37),(不良明细!$F$9:$GGV$15)))</f>
        <v>95</v>
      </c>
      <c r="AZ40" s="182">
        <f t="array" ref="AZ40">SUM(IF((不良明细!$E$9:$E$15=Summary!$C40)*(不良明细!$F$2:$GGV$2=Summary!$R$35)*(不良明细!$F$4:$GGV$4=Summary!AZ$37),(不良明细!$F$9:$GGV$15)))</f>
        <v>86</v>
      </c>
      <c r="BA40" s="182">
        <f t="array" ref="BA40">SUM(IF((不良明细!$E$9:$E$15=Summary!$C40)*(不良明细!$F$2:$GGV$2=Summary!$R$35)*(不良明细!$F$4:$GGV$4=Summary!BA$37),(不良明细!$F$9:$GGV$15)))</f>
        <v>35</v>
      </c>
      <c r="BB40" s="182">
        <f t="array" ref="BB40">SUM(IF((不良明细!$E$9:$E$15=Summary!$C40)*(不良明细!$F$2:$GGV$2=Summary!$R$35)*(不良明细!$F$4:$GGV$4=Summary!BB$37),(不良明细!$F$9:$GGV$15)))</f>
        <v>27</v>
      </c>
      <c r="BC40" s="182">
        <f t="array" ref="BC40">SUM(IF((不良明细!$E$9:$E$15=Summary!$C40)*(不良明细!$F$2:$GGV$2=Summary!$R$35)*(不良明细!$F$4:$GGV$4=Summary!BC$37),(不良明细!$F$9:$GGV$15)))</f>
        <v>99</v>
      </c>
      <c r="BD40" s="182">
        <f t="array" ref="BD40">SUM(IF((不良明细!$E$9:$E$15=Summary!$C40)*(不良明细!$F$2:$GGV$2=Summary!$R$35)*(不良明细!$F$4:$GGV$4=Summary!BD$37),(不良明细!$F$9:$GGV$15)))</f>
        <v>3</v>
      </c>
      <c r="BE40" s="182">
        <f t="array" ref="BE40">SUM(IF((不良明细!$E$9:$E$15=Summary!$C40)*(不良明细!$F$2:$GGV$2=Summary!$R$35)*(不良明细!$F$4:$GGV$4=Summary!BE$37),(不良明细!$F$9:$GGV$15)))</f>
        <v>196</v>
      </c>
      <c r="BF40" s="182">
        <f t="array" ref="BF40">SUM(IF((不良明细!$E$9:$E$15=Summary!$C40)*(不良明细!$F$2:$GGV$2=Summary!$R$35)*(不良明细!$F$4:$GGV$4=Summary!BF$37),(不良明细!$F$9:$GGV$15)))</f>
        <v>43</v>
      </c>
      <c r="BG40" s="182">
        <f t="array" ref="BG40">SUM(IF((不良明细!$E$9:$E$15=Summary!$C40)*(不良明细!$F$2:$GGV$2=Summary!$R$35)*(不良明细!$F$4:$GGV$4=Summary!BG$37),(不良明细!$F$9:$GGV$15)))</f>
        <v>129</v>
      </c>
      <c r="BH40" s="182">
        <f t="array" ref="BH40">SUM(IF((不良明细!$E$9:$E$15=Summary!$C40)*(不良明细!$F$2:$GGV$2=Summary!$R$35)*(不良明细!$F$4:$GGV$4=Summary!BH$37),(不良明细!$F$9:$GGV$15)))</f>
        <v>175</v>
      </c>
      <c r="BI40" s="182">
        <f t="array" ref="BI40">SUM(IF((不良明细!$E$9:$E$15=Summary!$C40)*(不良明细!$F$2:$GGV$2=Summary!$R$35)*(不良明细!$F$4:$GGV$4=Summary!BI$37),(不良明细!$F$9:$GGV$15)))</f>
        <v>41</v>
      </c>
      <c r="BJ40" s="182">
        <f t="array" ref="BJ40">SUM(IF((不良明细!$E$9:$E$15=Summary!$C40)*(不良明细!$F$2:$GGV$2=Summary!$R$35)*(不良明细!$F$4:$GGV$4=Summary!BJ$37),(不良明细!$F$9:$GGV$15)))</f>
        <v>0</v>
      </c>
      <c r="BK40" s="182">
        <f t="array" ref="BK40">SUM(IF((不良明细!$E$9:$E$15=Summary!$C40)*(不良明细!$F$2:$GGV$2=Summary!$R$35)*(不良明细!$F$4:$GGV$4=Summary!BK$37),(不良明细!$F$9:$GGV$15)))</f>
        <v>0</v>
      </c>
      <c r="BL40" s="182">
        <f t="array" ref="BL40">SUM(IF((不良明细!$E$9:$E$15=Summary!$C40)*(不良明细!$F$2:$GGV$2=Summary!$R$35)*(不良明细!$F$4:$GGV$4=Summary!BL$37),(不良明细!$F$9:$GGV$15)))</f>
        <v>0</v>
      </c>
      <c r="BM40" s="182">
        <f t="array" ref="BM40">SUM(IF((不良明细!$E$9:$E$15=Summary!$C40)*(不良明细!$F$2:$GGV$2=Summary!$R$35)*(不良明细!$F$4:$GGV$4=Summary!BM$37),(不良明细!$F$9:$GGV$15)))</f>
        <v>0</v>
      </c>
      <c r="BN40" s="182">
        <f t="array" ref="BN40">SUM(IF((不良明细!$E$9:$E$15=Summary!$C40)*(不良明细!$F$2:$GGV$2=Summary!$R$35)*(不良明细!$F$4:$GGV$4=Summary!BN$37),(不良明细!$F$9:$GGV$15)))</f>
        <v>0</v>
      </c>
      <c r="BO40" s="182">
        <f t="array" ref="BO40">SUM(IF((不良明细!$E$9:$E$15=Summary!$C40)*(不良明细!$F$2:$GGV$2=Summary!$R$35)*(不良明细!$F$4:$GGV$4=Summary!BO$37),(不良明细!$F$9:$GGV$15)))</f>
        <v>0</v>
      </c>
      <c r="BP40" s="182">
        <f t="array" ref="BP40">SUM(IF((不良明细!$E$9:$E$15=Summary!$C40)*(不良明细!$F$2:$GGV$2=Summary!$R$35)*(不良明细!$F$4:$GGV$4=Summary!BP$37),(不良明细!$F$9:$GGV$15)))</f>
        <v>0</v>
      </c>
      <c r="BQ40" s="182">
        <f t="array" ref="BQ40">SUM(IF((不良明细!$E$9:$E$15=Summary!$C40)*(不良明细!$F$2:$GGV$2=Summary!$R$35)*(不良明细!$F$4:$GGV$4=Summary!BQ$37),(不良明细!$F$9:$GGV$15)))</f>
        <v>0</v>
      </c>
      <c r="BS40" s="175">
        <f t="array" ref="BS40">SUM(IF((不良明细!$E$9:$E$15=Summary!$C40)*(不良明细!$F$2:$GGV$2=Summary!$BS$36)*(不良明细!$F$5:$GGV$5=Summary!$BS$37),(不良明细!$F$9:$GGV$15)))</f>
        <v>0</v>
      </c>
      <c r="BT40" s="176">
        <f t="array" ref="BT40">SUM(IF((不良明细!$E$9:$E$15=Summary!$C40)*(不良明细!$F$2:$GGV$2=Summary!$BT$37),(不良明细!$F$9:$GGV$15)))</f>
        <v>1942</v>
      </c>
      <c r="BU40" s="177">
        <f t="array" ref="BU40">SUM(IF((不良明细!$F$2:$GGV$2=Summary!$BU$37)*(不良明细!$F$6:$GGV$6=Summary!$BU$36)*(不良明细!$E$9:$E$15=Summary!$C40),(不良明细!$F$9:$GGV$15)))</f>
        <v>1218</v>
      </c>
      <c r="BV40" s="177">
        <f t="array" ref="BV40">SUM(IF((不良明细!$F$2:$GGV$2=Summary!$BV$35)*(不良明细!$F$6:$GGV$6=Summary!BV$36)*(不良明细!$F$3:$GGV$3=Summary!$BV$37)*(不良明细!$E$9:$E$15=Summary!$C40),(不良明细!$F$9:$GGV$15)))</f>
        <v>2</v>
      </c>
      <c r="BW40" s="177">
        <f t="array" ref="BW40">SUM(IF((不良明细!$F$2:$GGV$2=Summary!$BW$35)*(不良明细!$F$6:$GGV$6=Summary!BW$36)*(不良明细!$F$4:$GGV$4=Summary!$BW$37)*(不良明细!$E$9:$E$15=Summary!$C40),(不良明细!$F$9:$GGV$15)))</f>
        <v>0</v>
      </c>
      <c r="BX40" s="177">
        <f t="array" ref="BX40">SUM(IF((不良明细!$F$2:$GGV$2=Summary!$BX$35)*(不良明细!$F$6:$GGV$6=Summary!BX$36)*(不良明细!$F$5:$GGV$5=Summary!$BX$37)*(不良明细!$E$9:$E$15=Summary!$C40),(不良明细!$F$9:$GGV$15)))</f>
        <v>0</v>
      </c>
      <c r="BY40" s="177"/>
    </row>
    <row r="41" spans="1:77" s="174" customFormat="1">
      <c r="A41" s="20" t="s">
        <v>61</v>
      </c>
      <c r="B41" s="167">
        <v>3</v>
      </c>
      <c r="C41" s="179" t="str">
        <f>不良明细!E11</f>
        <v>Anchor偏移</v>
      </c>
      <c r="D41" s="180">
        <f t="array" ref="D41">SUM(IF((不良明细!$E$9:$E$15=Summary!$C41)*(不良明细!$F$2:$GGV$2=Summary!$D$35)*(不良明细!$F$3:$GGV$3=Summary!D$37),(不良明细!$F$9:$GGV$15)))</f>
        <v>0</v>
      </c>
      <c r="E41" s="180">
        <f t="array" ref="E41">SUM(IF((不良明细!$E$9:$E$15=Summary!$C41)*(不良明细!$F$2:$GGV$2=Summary!$D$35)*(不良明细!$F$3:$GGV$3=Summary!E$37),(不良明细!$F$9:$GGV$15)))</f>
        <v>0</v>
      </c>
      <c r="F41" s="180">
        <f t="array" ref="F41">SUM(IF((不良明细!$E$9:$E$15=Summary!$C41)*(不良明细!$F$2:$GGV$2=Summary!$D$35)*(不良明细!$F$3:$GGV$3=Summary!F$37),(不良明细!$F$9:$GGV$15)))</f>
        <v>0</v>
      </c>
      <c r="G41" s="180">
        <f t="array" ref="G41">SUM(IF((不良明细!$E$9:$E$15=Summary!$C41)*(不良明细!$F$2:$GGV$2=Summary!$D$35)*(不良明细!$F$3:$GGV$3=Summary!G$37),(不良明细!$F$9:$GGV$15)))</f>
        <v>0</v>
      </c>
      <c r="H41" s="180">
        <f t="array" ref="H41">SUM(IF((不良明细!$E$9:$E$15=Summary!$C41)*(不良明细!$F$2:$GGV$2=Summary!$D$35)*(不良明细!$F$3:$GGV$3=Summary!H$37),(不良明细!$F$9:$GGV$15)))</f>
        <v>0</v>
      </c>
      <c r="I41" s="180">
        <f t="array" ref="I41">SUM(IF((不良明细!$E$9:$E$15=Summary!$C41)*(不良明细!$F$2:$GGV$2=Summary!$D$35)*(不良明细!$F$3:$GGV$3=Summary!I$37),(不良明细!$F$9:$GGV$15)))</f>
        <v>930</v>
      </c>
      <c r="J41" s="180">
        <f t="array" ref="J41">SUM(IF((不良明细!$E$9:$E$15=Summary!$C41)*(不良明细!$F$2:$GGV$2=Summary!$D$35)*(不良明细!$F$3:$GGV$3=Summary!J$37),(不良明细!$F$9:$GGV$15)))</f>
        <v>3537</v>
      </c>
      <c r="K41" s="180">
        <f t="array" ref="K41">SUM(IF((不良明细!$E$9:$E$15=Summary!$C41)*(不良明细!$F$2:$GGV$2=Summary!$D$35)*(不良明细!$F$3:$GGV$3=Summary!K$37),(不良明细!$F$9:$GGV$15)))</f>
        <v>13281</v>
      </c>
      <c r="L41" s="180">
        <f t="array" ref="L41">SUM(IF((不良明细!$E$9:$E$15=Summary!$C41)*(不良明细!$F$2:$GGV$2=Summary!$D$35)*(不良明细!$F$3:$GGV$3=Summary!L$37),(不良明细!$F$9:$GGV$15)))</f>
        <v>10091</v>
      </c>
      <c r="M41" s="180">
        <f t="array" ref="M41">SUM(IF((不良明细!$E$9:$E$15=Summary!$C41)*(不良明细!$F$2:$GGV$2=Summary!$D$35)*(不良明细!$F$3:$GGV$3=Summary!M$37),(不良明细!$F$9:$GGV$15)))</f>
        <v>10418</v>
      </c>
      <c r="N41" s="180">
        <f t="array" ref="N41">SUM(IF((不良明细!$E$9:$E$15=Summary!$C41)*(不良明细!$F$2:$GGV$2=Summary!$D$35)*(不良明细!$F$3:$GGV$3=Summary!N$37),(不良明细!$F$9:$GGV$15)))</f>
        <v>3385</v>
      </c>
      <c r="O41" s="180">
        <f t="array" ref="O41">SUM(IF((不良明细!$E$9:$E$15=Summary!$C41)*(不良明细!$F$2:$GGV$2=Summary!$D$35)*(不良明细!$F$3:$GGV$3=Summary!O$37),(不良明细!$F$9:$GGV$15)))</f>
        <v>0</v>
      </c>
      <c r="P41" s="181">
        <f t="shared" si="6"/>
        <v>3385</v>
      </c>
      <c r="Q41" s="171">
        <f t="shared" si="7"/>
        <v>1873</v>
      </c>
      <c r="R41" s="182">
        <f t="array" ref="R41">SUM(IF((不良明细!$E$9:$E$15=Summary!$C41)*(不良明细!$F$2:$GGV$2=Summary!$R$35)*(不良明细!$F$4:$GGV$4=Summary!R$37),(不良明细!$F$9:$GGV$15)))</f>
        <v>0</v>
      </c>
      <c r="S41" s="182">
        <f t="array" ref="S41">SUM(IF((不良明细!$E$9:$E$15=Summary!$C41)*(不良明细!$F$2:$GGV$2=Summary!$R$35)*(不良明细!$F$4:$GGV$4=Summary!S$37),(不良明细!$F$9:$GGV$15)))</f>
        <v>0</v>
      </c>
      <c r="T41" s="182">
        <f t="array" ref="T41">SUM(IF((不良明细!$E$9:$E$15=Summary!$C41)*(不良明细!$F$2:$GGV$2=Summary!$R$35)*(不良明细!$F$4:$GGV$4=Summary!T$37),(不良明细!$F$9:$GGV$15)))</f>
        <v>0</v>
      </c>
      <c r="U41" s="182">
        <f t="array" ref="U41">SUM(IF((不良明细!$E$9:$E$15=Summary!$C41)*(不良明细!$F$2:$GGV$2=Summary!$R$35)*(不良明细!$F$4:$GGV$4=Summary!U$37),(不良明细!$F$9:$GGV$15)))</f>
        <v>0</v>
      </c>
      <c r="V41" s="182">
        <f t="array" ref="V41">SUM(IF((不良明细!$E$9:$E$15=Summary!$C41)*(不良明细!$F$2:$GGV$2=Summary!$R$35)*(不良明细!$F$4:$GGV$4=Summary!V$37),(不良明细!$F$9:$GGV$15)))</f>
        <v>0</v>
      </c>
      <c r="W41" s="182">
        <f t="array" ref="W41">SUM(IF((不良明细!$E$9:$E$15=Summary!$C41)*(不良明细!$F$2:$GGV$2=Summary!$R$35)*(不良明细!$F$4:$GGV$4=Summary!W$37),(不良明细!$F$9:$GGV$15)))</f>
        <v>0</v>
      </c>
      <c r="X41" s="182">
        <f t="array" ref="X41">SUM(IF((不良明细!$E$9:$E$15=Summary!$C41)*(不良明细!$F$2:$GGV$2=Summary!$R$35)*(不良明细!$F$4:$GGV$4=Summary!X$37),(不良明细!$F$9:$GGV$15)))</f>
        <v>0</v>
      </c>
      <c r="Y41" s="182">
        <f t="array" ref="Y41">SUM(IF((不良明细!$E$9:$E$15=Summary!$C41)*(不良明细!$F$2:$GGV$2=Summary!$R$35)*(不良明细!$F$4:$GGV$4=Summary!Y$37),(不良明细!$F$9:$GGV$15)))</f>
        <v>0</v>
      </c>
      <c r="Z41" s="182">
        <f t="array" ref="Z41">SUM(IF((不良明细!$E$9:$E$15=Summary!$C41)*(不良明细!$F$2:$GGV$2=Summary!$R$35)*(不良明细!$F$4:$GGV$4=Summary!Z$37),(不良明细!$F$9:$GGV$15)))</f>
        <v>0</v>
      </c>
      <c r="AA41" s="182">
        <f t="array" ref="AA41">SUM(IF((不良明细!$E$9:$E$15=Summary!$C41)*(不良明细!$F$2:$GGV$2=Summary!$R$35)*(不良明细!$F$4:$GGV$4=Summary!AA$37),(不良明细!$F$9:$GGV$15)))</f>
        <v>0</v>
      </c>
      <c r="AB41" s="182">
        <f t="array" ref="AB41">SUM(IF((不良明细!$E$9:$E$15=Summary!$C41)*(不良明细!$F$2:$GGV$2=Summary!$R$35)*(不良明细!$F$4:$GGV$4=Summary!AB$37),(不良明细!$F$9:$GGV$15)))</f>
        <v>0</v>
      </c>
      <c r="AC41" s="182">
        <f t="array" ref="AC41">SUM(IF((不良明细!$E$9:$E$15=Summary!$C41)*(不良明细!$F$2:$GGV$2=Summary!$R$35)*(不良明细!$F$4:$GGV$4=Summary!AC$37),(不良明细!$F$9:$GGV$15)))</f>
        <v>0</v>
      </c>
      <c r="AD41" s="182">
        <f t="array" ref="AD41">SUM(IF((不良明细!$E$9:$E$15=Summary!$C41)*(不良明细!$F$2:$GGV$2=Summary!$R$35)*(不良明细!$F$4:$GGV$4=Summary!AD$37),(不良明细!$F$9:$GGV$15)))</f>
        <v>0</v>
      </c>
      <c r="AE41" s="182">
        <f t="array" ref="AE41">SUM(IF((不良明细!$E$9:$E$15=Summary!$C41)*(不良明细!$F$2:$GGV$2=Summary!$R$35)*(不良明细!$F$4:$GGV$4=Summary!AE$37),(不良明细!$F$9:$GGV$15)))</f>
        <v>0</v>
      </c>
      <c r="AF41" s="182">
        <f t="array" ref="AF41">SUM(IF((不良明细!$E$9:$E$15=Summary!$C41)*(不良明细!$F$2:$GGV$2=Summary!$R$35)*(不良明细!$F$4:$GGV$4=Summary!AF$37),(不良明细!$F$9:$GGV$15)))</f>
        <v>0</v>
      </c>
      <c r="AG41" s="182">
        <f t="array" ref="AG41">SUM(IF((不良明细!$E$9:$E$15=Summary!$C41)*(不良明细!$F$2:$GGV$2=Summary!$R$35)*(不良明细!$F$4:$GGV$4=Summary!AG$37),(不良明细!$F$9:$GGV$15)))</f>
        <v>0</v>
      </c>
      <c r="AH41" s="182">
        <f t="array" ref="AH41">SUM(IF((不良明细!$E$9:$E$15=Summary!$C41)*(不良明细!$F$2:$GGV$2=Summary!$R$35)*(不良明细!$F$4:$GGV$4=Summary!AH$37),(不良明细!$F$9:$GGV$15)))</f>
        <v>0</v>
      </c>
      <c r="AI41" s="182">
        <f t="array" ref="AI41">SUM(IF((不良明细!$E$9:$E$15=Summary!$C41)*(不良明细!$F$2:$GGV$2=Summary!$R$35)*(不良明细!$F$4:$GGV$4=Summary!AI$37),(不良明细!$F$9:$GGV$15)))</f>
        <v>0</v>
      </c>
      <c r="AJ41" s="182">
        <f t="array" ref="AJ41">SUM(IF((不良明细!$E$9:$E$15=Summary!$C41)*(不良明细!$F$2:$GGV$2=Summary!$R$35)*(不良明细!$F$4:$GGV$4=Summary!AJ$37),(不良明细!$F$9:$GGV$15)))</f>
        <v>0</v>
      </c>
      <c r="AK41" s="182">
        <f t="array" ref="AK41">SUM(IF((不良明细!$E$9:$E$15=Summary!$C41)*(不良明细!$F$2:$GGV$2=Summary!$R$35)*(不良明细!$F$4:$GGV$4=Summary!AK$37),(不良明细!$F$9:$GGV$15)))</f>
        <v>0</v>
      </c>
      <c r="AL41" s="182">
        <f t="array" ref="AL41">SUM(IF((不良明细!$E$9:$E$15=Summary!$C41)*(不良明细!$F$2:$GGV$2=Summary!$R$35)*(不良明细!$F$4:$GGV$4=Summary!AL$37),(不良明细!$F$9:$GGV$15)))</f>
        <v>0</v>
      </c>
      <c r="AM41" s="182">
        <f t="array" ref="AM41">SUM(IF((不良明细!$E$9:$E$15=Summary!$C41)*(不良明细!$F$2:$GGV$2=Summary!$R$35)*(不良明细!$F$4:$GGV$4=Summary!AM$37),(不良明细!$F$9:$GGV$15)))</f>
        <v>0</v>
      </c>
      <c r="AN41" s="182">
        <f t="array" ref="AN41">SUM(IF((不良明细!$E$9:$E$15=Summary!$C41)*(不良明细!$F$2:$GGV$2=Summary!$R$35)*(不良明细!$F$4:$GGV$4=Summary!AN$37),(不良明细!$F$9:$GGV$15)))</f>
        <v>0</v>
      </c>
      <c r="AO41" s="182">
        <f t="array" ref="AO41">SUM(IF((不良明细!$E$9:$E$15=Summary!$C41)*(不良明细!$F$2:$GGV$2=Summary!$R$35)*(不良明细!$F$4:$GGV$4=Summary!AO$37),(不良明细!$F$9:$GGV$15)))</f>
        <v>28</v>
      </c>
      <c r="AP41" s="182">
        <f t="array" ref="AP41">SUM(IF((不良明细!$E$9:$E$15=Summary!$C41)*(不良明细!$F$2:$GGV$2=Summary!$R$35)*(不良明细!$F$4:$GGV$4=Summary!AP$37),(不良明细!$F$9:$GGV$15)))</f>
        <v>75</v>
      </c>
      <c r="AQ41" s="182">
        <f t="array" ref="AQ41">SUM(IF((不良明细!$E$9:$E$15=Summary!$C41)*(不良明细!$F$2:$GGV$2=Summary!$R$35)*(不良明细!$F$4:$GGV$4=Summary!AQ$37),(不良明细!$F$9:$GGV$15)))</f>
        <v>827</v>
      </c>
      <c r="AR41" s="182">
        <f t="array" ref="AR41">SUM(IF((不良明细!$E$9:$E$15=Summary!$C41)*(不良明细!$F$2:$GGV$2=Summary!$R$35)*(不良明细!$F$4:$GGV$4=Summary!AR$37),(不良明细!$F$9:$GGV$15)))</f>
        <v>191</v>
      </c>
      <c r="AS41" s="182">
        <f t="array" ref="AS41">SUM(IF((不良明细!$E$9:$E$15=Summary!$C41)*(不良明细!$F$2:$GGV$2=Summary!$R$35)*(不良明细!$F$4:$GGV$4=Summary!AS$37),(不良明细!$F$9:$GGV$15)))</f>
        <v>356</v>
      </c>
      <c r="AT41" s="182">
        <f t="array" ref="AT41">SUM(IF((不良明细!$E$9:$E$15=Summary!$C41)*(不良明细!$F$2:$GGV$2=Summary!$R$35)*(不良明细!$F$4:$GGV$4=Summary!AT$37),(不良明细!$F$9:$GGV$15)))</f>
        <v>1295</v>
      </c>
      <c r="AU41" s="182">
        <f t="array" ref="AU41">SUM(IF((不良明细!$E$9:$E$15=Summary!$C41)*(不良明细!$F$2:$GGV$2=Summary!$R$35)*(不良明细!$F$4:$GGV$4=Summary!AU$37),(不良明细!$F$9:$GGV$15)))</f>
        <v>1145</v>
      </c>
      <c r="AV41" s="182">
        <f t="array" ref="AV41">SUM(IF((不良明细!$E$9:$E$15=Summary!$C41)*(不良明细!$F$2:$GGV$2=Summary!$R$35)*(不良明细!$F$4:$GGV$4=Summary!AV$37),(不良明细!$F$9:$GGV$15)))</f>
        <v>1728</v>
      </c>
      <c r="AW41" s="182">
        <f t="array" ref="AW41">SUM(IF((不良明细!$E$9:$E$15=Summary!$C41)*(不良明细!$F$2:$GGV$2=Summary!$R$35)*(不良明细!$F$4:$GGV$4=Summary!AW$37),(不良明细!$F$9:$GGV$15)))</f>
        <v>2506</v>
      </c>
      <c r="AX41" s="182">
        <f t="array" ref="AX41">SUM(IF((不良明细!$E$9:$E$15=Summary!$C41)*(不良明细!$F$2:$GGV$2=Summary!$R$35)*(不良明细!$F$4:$GGV$4=Summary!AX$37),(不良明细!$F$9:$GGV$15)))</f>
        <v>2703</v>
      </c>
      <c r="AY41" s="182">
        <f t="array" ref="AY41">SUM(IF((不良明细!$E$9:$E$15=Summary!$C41)*(不良明细!$F$2:$GGV$2=Summary!$R$35)*(不良明细!$F$4:$GGV$4=Summary!AY$37),(不良明细!$F$9:$GGV$15)))</f>
        <v>3671</v>
      </c>
      <c r="AZ41" s="182">
        <f t="array" ref="AZ41">SUM(IF((不良明细!$E$9:$E$15=Summary!$C41)*(不良明细!$F$2:$GGV$2=Summary!$R$35)*(不良明细!$F$4:$GGV$4=Summary!AZ$37),(不良明细!$F$9:$GGV$15)))</f>
        <v>3647</v>
      </c>
      <c r="BA41" s="182">
        <f t="array" ref="BA41">SUM(IF((不良明细!$E$9:$E$15=Summary!$C41)*(不良明细!$F$2:$GGV$2=Summary!$R$35)*(不良明细!$F$4:$GGV$4=Summary!BA$37),(不良明细!$F$9:$GGV$15)))</f>
        <v>2310</v>
      </c>
      <c r="BB41" s="182">
        <f t="array" ref="BB41">SUM(IF((不良明细!$E$9:$E$15=Summary!$C41)*(不良明细!$F$2:$GGV$2=Summary!$R$35)*(不良明细!$F$4:$GGV$4=Summary!BB$37),(不良明细!$F$9:$GGV$15)))</f>
        <v>2191</v>
      </c>
      <c r="BC41" s="182">
        <f t="array" ref="BC41">SUM(IF((不良明细!$E$9:$E$15=Summary!$C41)*(不良明细!$F$2:$GGV$2=Summary!$R$35)*(不良明细!$F$4:$GGV$4=Summary!BC$37),(不良明细!$F$9:$GGV$15)))</f>
        <v>2891</v>
      </c>
      <c r="BD41" s="182">
        <f t="array" ref="BD41">SUM(IF((不良明细!$E$9:$E$15=Summary!$C41)*(不良明细!$F$2:$GGV$2=Summary!$R$35)*(不良明细!$F$4:$GGV$4=Summary!BD$37),(不良明细!$F$9:$GGV$15)))</f>
        <v>2147</v>
      </c>
      <c r="BE41" s="182">
        <f t="array" ref="BE41">SUM(IF((不良明细!$E$9:$E$15=Summary!$C41)*(不良明细!$F$2:$GGV$2=Summary!$R$35)*(不良明细!$F$4:$GGV$4=Summary!BE$37),(不良明细!$F$9:$GGV$15)))</f>
        <v>1205</v>
      </c>
      <c r="BF41" s="182">
        <f t="array" ref="BF41">SUM(IF((不良明细!$E$9:$E$15=Summary!$C41)*(不良明细!$F$2:$GGV$2=Summary!$R$35)*(不良明细!$F$4:$GGV$4=Summary!BF$37),(不良明细!$F$9:$GGV$15)))</f>
        <v>2303</v>
      </c>
      <c r="BG41" s="182">
        <f t="array" ref="BG41">SUM(IF((不良明细!$E$9:$E$15=Summary!$C41)*(不良明细!$F$2:$GGV$2=Summary!$R$35)*(不良明细!$F$4:$GGV$4=Summary!BG$37),(不良明细!$F$9:$GGV$15)))</f>
        <v>2540</v>
      </c>
      <c r="BH41" s="182">
        <f t="array" ref="BH41">SUM(IF((不良明细!$E$9:$E$15=Summary!$C41)*(不良明细!$F$2:$GGV$2=Summary!$R$35)*(不良明细!$F$4:$GGV$4=Summary!BH$37),(不良明细!$F$9:$GGV$15)))</f>
        <v>2959</v>
      </c>
      <c r="BI41" s="182">
        <f t="array" ref="BI41">SUM(IF((不良明细!$E$9:$E$15=Summary!$C41)*(不良明细!$F$2:$GGV$2=Summary!$R$35)*(不良明细!$F$4:$GGV$4=Summary!BI$37),(不良明细!$F$9:$GGV$15)))</f>
        <v>3051</v>
      </c>
      <c r="BJ41" s="182">
        <f t="array" ref="BJ41">SUM(IF((不良明细!$E$9:$E$15=Summary!$C41)*(不良明细!$F$2:$GGV$2=Summary!$R$35)*(不良明细!$F$4:$GGV$4=Summary!BJ$37),(不良明细!$F$9:$GGV$15)))</f>
        <v>1873</v>
      </c>
      <c r="BK41" s="182">
        <f t="array" ref="BK41">SUM(IF((不良明细!$E$9:$E$15=Summary!$C41)*(不良明细!$F$2:$GGV$2=Summary!$R$35)*(不良明细!$F$4:$GGV$4=Summary!BK$37),(不良明细!$F$9:$GGV$15)))</f>
        <v>0</v>
      </c>
      <c r="BL41" s="182">
        <f t="array" ref="BL41">SUM(IF((不良明细!$E$9:$E$15=Summary!$C41)*(不良明细!$F$2:$GGV$2=Summary!$R$35)*(不良明细!$F$4:$GGV$4=Summary!BL$37),(不良明细!$F$9:$GGV$15)))</f>
        <v>0</v>
      </c>
      <c r="BM41" s="182">
        <f t="array" ref="BM41">SUM(IF((不良明细!$E$9:$E$15=Summary!$C41)*(不良明细!$F$2:$GGV$2=Summary!$R$35)*(不良明细!$F$4:$GGV$4=Summary!BM$37),(不良明细!$F$9:$GGV$15)))</f>
        <v>0</v>
      </c>
      <c r="BN41" s="182">
        <f t="array" ref="BN41">SUM(IF((不良明细!$E$9:$E$15=Summary!$C41)*(不良明细!$F$2:$GGV$2=Summary!$R$35)*(不良明细!$F$4:$GGV$4=Summary!BN$37),(不良明细!$F$9:$GGV$15)))</f>
        <v>0</v>
      </c>
      <c r="BO41" s="182">
        <f t="array" ref="BO41">SUM(IF((不良明细!$E$9:$E$15=Summary!$C41)*(不良明细!$F$2:$GGV$2=Summary!$R$35)*(不良明细!$F$4:$GGV$4=Summary!BO$37),(不良明细!$F$9:$GGV$15)))</f>
        <v>0</v>
      </c>
      <c r="BP41" s="182">
        <f t="array" ref="BP41">SUM(IF((不良明细!$E$9:$E$15=Summary!$C41)*(不良明细!$F$2:$GGV$2=Summary!$R$35)*(不良明细!$F$4:$GGV$4=Summary!BP$37),(不良明细!$F$9:$GGV$15)))</f>
        <v>0</v>
      </c>
      <c r="BQ41" s="182">
        <f t="array" ref="BQ41">SUM(IF((不良明细!$E$9:$E$15=Summary!$C41)*(不良明细!$F$2:$GGV$2=Summary!$R$35)*(不良明细!$F$4:$GGV$4=Summary!BQ$37),(不良明细!$F$9:$GGV$15)))</f>
        <v>0</v>
      </c>
      <c r="BS41" s="175">
        <f t="array" ref="BS41">SUM(IF((不良明细!$E$9:$E$15=Summary!$C41)*(不良明细!$F$2:$GGV$2=Summary!$BS$36)*(不良明细!$F$5:$GGV$5=Summary!$BS$37),(不良明细!$F$9:$GGV$15)))</f>
        <v>728</v>
      </c>
      <c r="BT41" s="176">
        <f t="array" ref="BT41">SUM(IF((不良明细!$E$9:$E$15=Summary!$C41)*(不良明细!$F$2:$GGV$2=Summary!$BT$37),(不良明细!$F$9:$GGV$15)))</f>
        <v>41642</v>
      </c>
      <c r="BU41" s="177">
        <f t="array" ref="BU41">SUM(IF((不良明细!$F$2:$GGV$2=Summary!$BU$37)*(不良明细!$F$6:$GGV$6=Summary!$BU$36)*(不良明细!$E$9:$E$15=Summary!$C41),(不良明细!$F$9:$GGV$15)))</f>
        <v>17914</v>
      </c>
      <c r="BV41" s="177">
        <f t="array" ref="BV41">SUM(IF((不良明细!$F$2:$GGV$2=Summary!$BV$35)*(不良明细!$F$6:$GGV$6=Summary!BV$36)*(不良明细!$F$3:$GGV$3=Summary!$BV$37)*(不良明细!$E$9:$E$15=Summary!$C41),(不良明细!$F$9:$GGV$15)))</f>
        <v>1903</v>
      </c>
      <c r="BW41" s="177">
        <f t="array" ref="BW41">SUM(IF((不良明细!$F$2:$GGV$2=Summary!$BW$35)*(不良明细!$F$6:$GGV$6=Summary!BW$36)*(不良明细!$F$4:$GGV$4=Summary!$BW$37)*(不良明细!$E$9:$E$15=Summary!$C41),(不良明细!$F$9:$GGV$15)))</f>
        <v>941</v>
      </c>
      <c r="BX41" s="177">
        <f t="array" ref="BX41">SUM(IF((不良明细!$F$2:$GGV$2=Summary!$BX$35)*(不良明细!$F$6:$GGV$6=Summary!BX$36)*(不良明细!$F$5:$GGV$5=Summary!$BX$37)*(不良明细!$E$9:$E$15=Summary!$C41),(不良明细!$F$9:$GGV$15)))</f>
        <v>347</v>
      </c>
      <c r="BY41" s="177"/>
    </row>
    <row r="42" spans="1:77" s="174" customFormat="1">
      <c r="A42" s="20" t="s">
        <v>62</v>
      </c>
      <c r="B42" s="167">
        <v>4</v>
      </c>
      <c r="C42" s="179" t="str">
        <f>不良明细!E12</f>
        <v>Anchor虚焊</v>
      </c>
      <c r="D42" s="180">
        <f t="array" ref="D42">SUM(IF((不良明细!$E$9:$E$15=Summary!$C42)*(不良明细!$F$2:$GGV$2=Summary!$D$35)*(不良明细!$F$3:$GGV$3=Summary!D$37),(不良明细!$F$9:$GGV$15)))</f>
        <v>0</v>
      </c>
      <c r="E42" s="180">
        <f t="array" ref="E42">SUM(IF((不良明细!$E$9:$E$15=Summary!$C42)*(不良明细!$F$2:$GGV$2=Summary!$D$35)*(不良明细!$F$3:$GGV$3=Summary!E$37),(不良明细!$F$9:$GGV$15)))</f>
        <v>0</v>
      </c>
      <c r="F42" s="180">
        <f t="array" ref="F42">SUM(IF((不良明细!$E$9:$E$15=Summary!$C42)*(不良明细!$F$2:$GGV$2=Summary!$D$35)*(不良明细!$F$3:$GGV$3=Summary!F$37),(不良明细!$F$9:$GGV$15)))</f>
        <v>0</v>
      </c>
      <c r="G42" s="180">
        <f t="array" ref="G42">SUM(IF((不良明细!$E$9:$E$15=Summary!$C42)*(不良明细!$F$2:$GGV$2=Summary!$D$35)*(不良明细!$F$3:$GGV$3=Summary!G$37),(不良明细!$F$9:$GGV$15)))</f>
        <v>0</v>
      </c>
      <c r="H42" s="180">
        <f t="array" ref="H42">SUM(IF((不良明细!$E$9:$E$15=Summary!$C42)*(不良明细!$F$2:$GGV$2=Summary!$D$35)*(不良明细!$F$3:$GGV$3=Summary!H$37),(不良明细!$F$9:$GGV$15)))</f>
        <v>0</v>
      </c>
      <c r="I42" s="180">
        <f t="array" ref="I42">SUM(IF((不良明细!$E$9:$E$15=Summary!$C42)*(不良明细!$F$2:$GGV$2=Summary!$D$35)*(不良明细!$F$3:$GGV$3=Summary!I$37),(不良明细!$F$9:$GGV$15)))</f>
        <v>1626</v>
      </c>
      <c r="J42" s="180">
        <f t="array" ref="J42">SUM(IF((不良明细!$E$9:$E$15=Summary!$C42)*(不良明细!$F$2:$GGV$2=Summary!$D$35)*(不良明细!$F$3:$GGV$3=Summary!J$37),(不良明细!$F$9:$GGV$15)))</f>
        <v>2650</v>
      </c>
      <c r="K42" s="180">
        <f t="array" ref="K42">SUM(IF((不良明细!$E$9:$E$15=Summary!$C42)*(不良明细!$F$2:$GGV$2=Summary!$D$35)*(不良明细!$F$3:$GGV$3=Summary!K$37),(不良明细!$F$9:$GGV$15)))</f>
        <v>5592</v>
      </c>
      <c r="L42" s="180">
        <f t="array" ref="L42">SUM(IF((不良明细!$E$9:$E$15=Summary!$C42)*(不良明细!$F$2:$GGV$2=Summary!$D$35)*(不良明细!$F$3:$GGV$3=Summary!L$37),(不良明细!$F$9:$GGV$15)))</f>
        <v>5415</v>
      </c>
      <c r="M42" s="180">
        <f t="array" ref="M42">SUM(IF((不良明细!$E$9:$E$15=Summary!$C42)*(不良明细!$F$2:$GGV$2=Summary!$D$35)*(不良明细!$F$3:$GGV$3=Summary!M$37),(不良明细!$F$9:$GGV$15)))</f>
        <v>6193</v>
      </c>
      <c r="N42" s="180">
        <f t="array" ref="N42">SUM(IF((不良明细!$E$9:$E$15=Summary!$C42)*(不良明细!$F$2:$GGV$2=Summary!$D$35)*(不良明细!$F$3:$GGV$3=Summary!N$37),(不良明细!$F$9:$GGV$15)))</f>
        <v>1910</v>
      </c>
      <c r="O42" s="180">
        <f t="array" ref="O42">SUM(IF((不良明细!$E$9:$E$15=Summary!$C42)*(不良明细!$F$2:$GGV$2=Summary!$D$35)*(不良明细!$F$3:$GGV$3=Summary!O$37),(不良明细!$F$9:$GGV$15)))</f>
        <v>0</v>
      </c>
      <c r="P42" s="181">
        <f t="shared" si="6"/>
        <v>1910</v>
      </c>
      <c r="Q42" s="171">
        <f t="shared" si="7"/>
        <v>1062</v>
      </c>
      <c r="R42" s="182">
        <f t="array" ref="R42">SUM(IF((不良明细!$E$9:$E$15=Summary!$C42)*(不良明细!$F$2:$GGV$2=Summary!$R$35)*(不良明细!$F$4:$GGV$4=Summary!R$37),(不良明细!$F$9:$GGV$15)))</f>
        <v>0</v>
      </c>
      <c r="S42" s="182">
        <f t="array" ref="S42">SUM(IF((不良明细!$E$9:$E$15=Summary!$C42)*(不良明细!$F$2:$GGV$2=Summary!$R$35)*(不良明细!$F$4:$GGV$4=Summary!S$37),(不良明细!$F$9:$GGV$15)))</f>
        <v>0</v>
      </c>
      <c r="T42" s="182">
        <f t="array" ref="T42">SUM(IF((不良明细!$E$9:$E$15=Summary!$C42)*(不良明细!$F$2:$GGV$2=Summary!$R$35)*(不良明细!$F$4:$GGV$4=Summary!T$37),(不良明细!$F$9:$GGV$15)))</f>
        <v>0</v>
      </c>
      <c r="U42" s="182">
        <f t="array" ref="U42">SUM(IF((不良明细!$E$9:$E$15=Summary!$C42)*(不良明细!$F$2:$GGV$2=Summary!$R$35)*(不良明细!$F$4:$GGV$4=Summary!U$37),(不良明细!$F$9:$GGV$15)))</f>
        <v>0</v>
      </c>
      <c r="V42" s="182">
        <f t="array" ref="V42">SUM(IF((不良明细!$E$9:$E$15=Summary!$C42)*(不良明细!$F$2:$GGV$2=Summary!$R$35)*(不良明细!$F$4:$GGV$4=Summary!V$37),(不良明细!$F$9:$GGV$15)))</f>
        <v>0</v>
      </c>
      <c r="W42" s="182">
        <f t="array" ref="W42">SUM(IF((不良明细!$E$9:$E$15=Summary!$C42)*(不良明细!$F$2:$GGV$2=Summary!$R$35)*(不良明细!$F$4:$GGV$4=Summary!W$37),(不良明细!$F$9:$GGV$15)))</f>
        <v>0</v>
      </c>
      <c r="X42" s="182">
        <f t="array" ref="X42">SUM(IF((不良明细!$E$9:$E$15=Summary!$C42)*(不良明细!$F$2:$GGV$2=Summary!$R$35)*(不良明细!$F$4:$GGV$4=Summary!X$37),(不良明细!$F$9:$GGV$15)))</f>
        <v>0</v>
      </c>
      <c r="Y42" s="182">
        <f t="array" ref="Y42">SUM(IF((不良明细!$E$9:$E$15=Summary!$C42)*(不良明细!$F$2:$GGV$2=Summary!$R$35)*(不良明细!$F$4:$GGV$4=Summary!Y$37),(不良明细!$F$9:$GGV$15)))</f>
        <v>0</v>
      </c>
      <c r="Z42" s="182">
        <f t="array" ref="Z42">SUM(IF((不良明细!$E$9:$E$15=Summary!$C42)*(不良明细!$F$2:$GGV$2=Summary!$R$35)*(不良明细!$F$4:$GGV$4=Summary!Z$37),(不良明细!$F$9:$GGV$15)))</f>
        <v>0</v>
      </c>
      <c r="AA42" s="182">
        <f t="array" ref="AA42">SUM(IF((不良明细!$E$9:$E$15=Summary!$C42)*(不良明细!$F$2:$GGV$2=Summary!$R$35)*(不良明细!$F$4:$GGV$4=Summary!AA$37),(不良明细!$F$9:$GGV$15)))</f>
        <v>0</v>
      </c>
      <c r="AB42" s="182">
        <f t="array" ref="AB42">SUM(IF((不良明细!$E$9:$E$15=Summary!$C42)*(不良明细!$F$2:$GGV$2=Summary!$R$35)*(不良明细!$F$4:$GGV$4=Summary!AB$37),(不良明细!$F$9:$GGV$15)))</f>
        <v>0</v>
      </c>
      <c r="AC42" s="182">
        <f t="array" ref="AC42">SUM(IF((不良明细!$E$9:$E$15=Summary!$C42)*(不良明细!$F$2:$GGV$2=Summary!$R$35)*(不良明细!$F$4:$GGV$4=Summary!AC$37),(不良明细!$F$9:$GGV$15)))</f>
        <v>0</v>
      </c>
      <c r="AD42" s="182">
        <f t="array" ref="AD42">SUM(IF((不良明细!$E$9:$E$15=Summary!$C42)*(不良明细!$F$2:$GGV$2=Summary!$R$35)*(不良明细!$F$4:$GGV$4=Summary!AD$37),(不良明细!$F$9:$GGV$15)))</f>
        <v>0</v>
      </c>
      <c r="AE42" s="182">
        <f t="array" ref="AE42">SUM(IF((不良明细!$E$9:$E$15=Summary!$C42)*(不良明细!$F$2:$GGV$2=Summary!$R$35)*(不良明细!$F$4:$GGV$4=Summary!AE$37),(不良明细!$F$9:$GGV$15)))</f>
        <v>0</v>
      </c>
      <c r="AF42" s="182">
        <f t="array" ref="AF42">SUM(IF((不良明细!$E$9:$E$15=Summary!$C42)*(不良明细!$F$2:$GGV$2=Summary!$R$35)*(不良明细!$F$4:$GGV$4=Summary!AF$37),(不良明细!$F$9:$GGV$15)))</f>
        <v>0</v>
      </c>
      <c r="AG42" s="182">
        <f t="array" ref="AG42">SUM(IF((不良明细!$E$9:$E$15=Summary!$C42)*(不良明细!$F$2:$GGV$2=Summary!$R$35)*(不良明细!$F$4:$GGV$4=Summary!AG$37),(不良明细!$F$9:$GGV$15)))</f>
        <v>0</v>
      </c>
      <c r="AH42" s="182">
        <f t="array" ref="AH42">SUM(IF((不良明细!$E$9:$E$15=Summary!$C42)*(不良明细!$F$2:$GGV$2=Summary!$R$35)*(不良明细!$F$4:$GGV$4=Summary!AH$37),(不良明细!$F$9:$GGV$15)))</f>
        <v>0</v>
      </c>
      <c r="AI42" s="182">
        <f t="array" ref="AI42">SUM(IF((不良明细!$E$9:$E$15=Summary!$C42)*(不良明细!$F$2:$GGV$2=Summary!$R$35)*(不良明细!$F$4:$GGV$4=Summary!AI$37),(不良明细!$F$9:$GGV$15)))</f>
        <v>0</v>
      </c>
      <c r="AJ42" s="182">
        <f t="array" ref="AJ42">SUM(IF((不良明细!$E$9:$E$15=Summary!$C42)*(不良明细!$F$2:$GGV$2=Summary!$R$35)*(不良明细!$F$4:$GGV$4=Summary!AJ$37),(不良明细!$F$9:$GGV$15)))</f>
        <v>0</v>
      </c>
      <c r="AK42" s="182">
        <f t="array" ref="AK42">SUM(IF((不良明细!$E$9:$E$15=Summary!$C42)*(不良明细!$F$2:$GGV$2=Summary!$R$35)*(不良明细!$F$4:$GGV$4=Summary!AK$37),(不良明细!$F$9:$GGV$15)))</f>
        <v>0</v>
      </c>
      <c r="AL42" s="182">
        <f t="array" ref="AL42">SUM(IF((不良明细!$E$9:$E$15=Summary!$C42)*(不良明细!$F$2:$GGV$2=Summary!$R$35)*(不良明细!$F$4:$GGV$4=Summary!AL$37),(不良明细!$F$9:$GGV$15)))</f>
        <v>0</v>
      </c>
      <c r="AM42" s="182">
        <f t="array" ref="AM42">SUM(IF((不良明细!$E$9:$E$15=Summary!$C42)*(不良明细!$F$2:$GGV$2=Summary!$R$35)*(不良明细!$F$4:$GGV$4=Summary!AM$37),(不良明细!$F$9:$GGV$15)))</f>
        <v>0</v>
      </c>
      <c r="AN42" s="182">
        <f t="array" ref="AN42">SUM(IF((不良明细!$E$9:$E$15=Summary!$C42)*(不良明细!$F$2:$GGV$2=Summary!$R$35)*(不良明细!$F$4:$GGV$4=Summary!AN$37),(不良明细!$F$9:$GGV$15)))</f>
        <v>0</v>
      </c>
      <c r="AO42" s="182">
        <f t="array" ref="AO42">SUM(IF((不良明细!$E$9:$E$15=Summary!$C42)*(不良明细!$F$2:$GGV$2=Summary!$R$35)*(不良明细!$F$4:$GGV$4=Summary!AO$37),(不良明细!$F$9:$GGV$15)))</f>
        <v>66</v>
      </c>
      <c r="AP42" s="182">
        <f t="array" ref="AP42">SUM(IF((不良明细!$E$9:$E$15=Summary!$C42)*(不良明细!$F$2:$GGV$2=Summary!$R$35)*(不良明细!$F$4:$GGV$4=Summary!AP$37),(不良明细!$F$9:$GGV$15)))</f>
        <v>53</v>
      </c>
      <c r="AQ42" s="182">
        <f t="array" ref="AQ42">SUM(IF((不良明细!$E$9:$E$15=Summary!$C42)*(不良明细!$F$2:$GGV$2=Summary!$R$35)*(不良明细!$F$4:$GGV$4=Summary!AQ$37),(不良明细!$F$9:$GGV$15)))</f>
        <v>1507</v>
      </c>
      <c r="AR42" s="182">
        <f t="array" ref="AR42">SUM(IF((不良明细!$E$9:$E$15=Summary!$C42)*(不良明细!$F$2:$GGV$2=Summary!$R$35)*(不良明细!$F$4:$GGV$4=Summary!AR$37),(不良明细!$F$9:$GGV$15)))</f>
        <v>164</v>
      </c>
      <c r="AS42" s="182">
        <f t="array" ref="AS42">SUM(IF((不良明细!$E$9:$E$15=Summary!$C42)*(不良明细!$F$2:$GGV$2=Summary!$R$35)*(不良明细!$F$4:$GGV$4=Summary!AS$37),(不良明细!$F$9:$GGV$15)))</f>
        <v>267</v>
      </c>
      <c r="AT42" s="182">
        <f t="array" ref="AT42">SUM(IF((不良明细!$E$9:$E$15=Summary!$C42)*(不良明细!$F$2:$GGV$2=Summary!$R$35)*(不良明细!$F$4:$GGV$4=Summary!AT$37),(不良明细!$F$9:$GGV$15)))</f>
        <v>915</v>
      </c>
      <c r="AU42" s="182">
        <f t="array" ref="AU42">SUM(IF((不良明细!$E$9:$E$15=Summary!$C42)*(不良明细!$F$2:$GGV$2=Summary!$R$35)*(不良明细!$F$4:$GGV$4=Summary!AU$37),(不良明细!$F$9:$GGV$15)))</f>
        <v>776</v>
      </c>
      <c r="AV42" s="182">
        <f t="array" ref="AV42">SUM(IF((不良明细!$E$9:$E$15=Summary!$C42)*(不良明细!$F$2:$GGV$2=Summary!$R$35)*(不良明细!$F$4:$GGV$4=Summary!AV$37),(不良明细!$F$9:$GGV$15)))</f>
        <v>1432</v>
      </c>
      <c r="AW42" s="182">
        <f t="array" ref="AW42">SUM(IF((不良明细!$E$9:$E$15=Summary!$C42)*(不良明细!$F$2:$GGV$2=Summary!$R$35)*(不良明细!$F$4:$GGV$4=Summary!AW$37),(不良明细!$F$9:$GGV$15)))</f>
        <v>1319</v>
      </c>
      <c r="AX42" s="182">
        <f t="array" ref="AX42">SUM(IF((不良明细!$E$9:$E$15=Summary!$C42)*(不良明细!$F$2:$GGV$2=Summary!$R$35)*(不良明细!$F$4:$GGV$4=Summary!AX$37),(不良明细!$F$9:$GGV$15)))</f>
        <v>951</v>
      </c>
      <c r="AY42" s="182">
        <f t="array" ref="AY42">SUM(IF((不良明细!$E$9:$E$15=Summary!$C42)*(不良明细!$F$2:$GGV$2=Summary!$R$35)*(不良明细!$F$4:$GGV$4=Summary!AY$37),(不良明细!$F$9:$GGV$15)))</f>
        <v>1151</v>
      </c>
      <c r="AZ42" s="182">
        <f t="array" ref="AZ42">SUM(IF((不良明细!$E$9:$E$15=Summary!$C42)*(不良明细!$F$2:$GGV$2=Summary!$R$35)*(不良明细!$F$4:$GGV$4=Summary!AZ$37),(不良明细!$F$9:$GGV$15)))</f>
        <v>1408</v>
      </c>
      <c r="BA42" s="182">
        <f t="array" ref="BA42">SUM(IF((不良明细!$E$9:$E$15=Summary!$C42)*(不良明细!$F$2:$GGV$2=Summary!$R$35)*(不良明细!$F$4:$GGV$4=Summary!BA$37),(不良明细!$F$9:$GGV$15)))</f>
        <v>1062</v>
      </c>
      <c r="BB42" s="182">
        <f t="array" ref="BB42">SUM(IF((不良明细!$E$9:$E$15=Summary!$C42)*(不良明细!$F$2:$GGV$2=Summary!$R$35)*(不良明细!$F$4:$GGV$4=Summary!BB$37),(不良明细!$F$9:$GGV$15)))</f>
        <v>1061</v>
      </c>
      <c r="BC42" s="182">
        <f t="array" ref="BC42">SUM(IF((不良明细!$E$9:$E$15=Summary!$C42)*(不良明细!$F$2:$GGV$2=Summary!$R$35)*(不良明细!$F$4:$GGV$4=Summary!BC$37),(不良明细!$F$9:$GGV$15)))</f>
        <v>1603</v>
      </c>
      <c r="BD42" s="182">
        <f t="array" ref="BD42">SUM(IF((不良明细!$E$9:$E$15=Summary!$C42)*(不良明细!$F$2:$GGV$2=Summary!$R$35)*(不良明细!$F$4:$GGV$4=Summary!BD$37),(不良明细!$F$9:$GGV$15)))</f>
        <v>1451</v>
      </c>
      <c r="BE42" s="182">
        <f t="array" ref="BE42">SUM(IF((不良明细!$E$9:$E$15=Summary!$C42)*(不良明细!$F$2:$GGV$2=Summary!$R$35)*(不良明细!$F$4:$GGV$4=Summary!BE$37),(不良明细!$F$9:$GGV$15)))</f>
        <v>928</v>
      </c>
      <c r="BF42" s="182">
        <f t="array" ref="BF42">SUM(IF((不良明细!$E$9:$E$15=Summary!$C42)*(不良明细!$F$2:$GGV$2=Summary!$R$35)*(不良明细!$F$4:$GGV$4=Summary!BF$37),(不良明细!$F$9:$GGV$15)))</f>
        <v>1810</v>
      </c>
      <c r="BG42" s="182">
        <f t="array" ref="BG42">SUM(IF((不良明细!$E$9:$E$15=Summary!$C42)*(不良明细!$F$2:$GGV$2=Summary!$R$35)*(不良明细!$F$4:$GGV$4=Summary!BG$37),(不良明细!$F$9:$GGV$15)))</f>
        <v>1528</v>
      </c>
      <c r="BH42" s="182">
        <f t="array" ref="BH42">SUM(IF((不良明细!$E$9:$E$15=Summary!$C42)*(不良明细!$F$2:$GGV$2=Summary!$R$35)*(不良明细!$F$4:$GGV$4=Summary!BH$37),(不良明细!$F$9:$GGV$15)))</f>
        <v>1184</v>
      </c>
      <c r="BI42" s="182">
        <f t="array" ref="BI42">SUM(IF((不良明细!$E$9:$E$15=Summary!$C42)*(不良明细!$F$2:$GGV$2=Summary!$R$35)*(不良明细!$F$4:$GGV$4=Summary!BI$37),(不良明细!$F$9:$GGV$15)))</f>
        <v>1688</v>
      </c>
      <c r="BJ42" s="182">
        <f t="array" ref="BJ42">SUM(IF((不良明细!$E$9:$E$15=Summary!$C42)*(不良明细!$F$2:$GGV$2=Summary!$R$35)*(不良明细!$F$4:$GGV$4=Summary!BJ$37),(不良明细!$F$9:$GGV$15)))</f>
        <v>1062</v>
      </c>
      <c r="BK42" s="182">
        <f t="array" ref="BK42">SUM(IF((不良明细!$E$9:$E$15=Summary!$C42)*(不良明细!$F$2:$GGV$2=Summary!$R$35)*(不良明细!$F$4:$GGV$4=Summary!BK$37),(不良明细!$F$9:$GGV$15)))</f>
        <v>0</v>
      </c>
      <c r="BL42" s="182">
        <f t="array" ref="BL42">SUM(IF((不良明细!$E$9:$E$15=Summary!$C42)*(不良明细!$F$2:$GGV$2=Summary!$R$35)*(不良明细!$F$4:$GGV$4=Summary!BL$37),(不良明细!$F$9:$GGV$15)))</f>
        <v>0</v>
      </c>
      <c r="BM42" s="182">
        <f t="array" ref="BM42">SUM(IF((不良明细!$E$9:$E$15=Summary!$C42)*(不良明细!$F$2:$GGV$2=Summary!$R$35)*(不良明细!$F$4:$GGV$4=Summary!BM$37),(不良明细!$F$9:$GGV$15)))</f>
        <v>0</v>
      </c>
      <c r="BN42" s="182">
        <f t="array" ref="BN42">SUM(IF((不良明细!$E$9:$E$15=Summary!$C42)*(不良明细!$F$2:$GGV$2=Summary!$R$35)*(不良明细!$F$4:$GGV$4=Summary!BN$37),(不良明细!$F$9:$GGV$15)))</f>
        <v>0</v>
      </c>
      <c r="BO42" s="182">
        <f t="array" ref="BO42">SUM(IF((不良明细!$E$9:$E$15=Summary!$C42)*(不良明细!$F$2:$GGV$2=Summary!$R$35)*(不良明细!$F$4:$GGV$4=Summary!BO$37),(不良明细!$F$9:$GGV$15)))</f>
        <v>0</v>
      </c>
      <c r="BP42" s="182">
        <f t="array" ref="BP42">SUM(IF((不良明细!$E$9:$E$15=Summary!$C42)*(不良明细!$F$2:$GGV$2=Summary!$R$35)*(不良明细!$F$4:$GGV$4=Summary!BP$37),(不良明细!$F$9:$GGV$15)))</f>
        <v>0</v>
      </c>
      <c r="BQ42" s="182">
        <f t="array" ref="BQ42">SUM(IF((不良明细!$E$9:$E$15=Summary!$C42)*(不良明细!$F$2:$GGV$2=Summary!$R$35)*(不良明细!$F$4:$GGV$4=Summary!BQ$37),(不良明细!$F$9:$GGV$15)))</f>
        <v>0</v>
      </c>
      <c r="BS42" s="175">
        <f t="array" ref="BS42">SUM(IF((不良明细!$E$9:$E$15=Summary!$C42)*(不良明细!$F$2:$GGV$2=Summary!$BS$36)*(不良明细!$F$5:$GGV$5=Summary!$BS$37),(不良明细!$F$9:$GGV$15)))</f>
        <v>508</v>
      </c>
      <c r="BT42" s="176">
        <f t="array" ref="BT42">SUM(IF((不良明细!$E$9:$E$15=Summary!$C42)*(不良明细!$F$2:$GGV$2=Summary!$BT$37),(不良明细!$F$9:$GGV$15)))</f>
        <v>23386</v>
      </c>
      <c r="BU42" s="177">
        <f t="array" ref="BU42">SUM(IF((不良明细!$F$2:$GGV$2=Summary!$BU$37)*(不良明细!$F$6:$GGV$6=Summary!$BU$36)*(不良明细!$E$9:$E$15=Summary!$C42),(不良明细!$F$9:$GGV$15)))</f>
        <v>10173</v>
      </c>
      <c r="BV42" s="177">
        <f t="array" ref="BV42">SUM(IF((不良明细!$F$2:$GGV$2=Summary!$BV$35)*(不良明细!$F$6:$GGV$6=Summary!BV$36)*(不良明细!$F$3:$GGV$3=Summary!$BV$37)*(不良明细!$E$9:$E$15=Summary!$C42),(不良明细!$F$9:$GGV$15)))</f>
        <v>930</v>
      </c>
      <c r="BW42" s="177">
        <f t="array" ref="BW42">SUM(IF((不良明细!$F$2:$GGV$2=Summary!$BW$35)*(不良明细!$F$6:$GGV$6=Summary!BW$36)*(不良明细!$F$4:$GGV$4=Summary!$BW$37)*(不良明细!$E$9:$E$15=Summary!$C42),(不良明细!$F$9:$GGV$15)))</f>
        <v>434</v>
      </c>
      <c r="BX42" s="177">
        <f t="array" ref="BX42">SUM(IF((不良明细!$F$2:$GGV$2=Summary!$BX$35)*(不良明细!$F$6:$GGV$6=Summary!BX$36)*(不良明细!$F$5:$GGV$5=Summary!$BX$37)*(不良明细!$E$9:$E$15=Summary!$C42),(不良明细!$F$9:$GGV$15)))</f>
        <v>172</v>
      </c>
      <c r="BY42" s="177"/>
    </row>
    <row r="43" spans="1:77" s="174" customFormat="1">
      <c r="A43" s="20" t="s">
        <v>63</v>
      </c>
      <c r="B43" s="167">
        <v>5</v>
      </c>
      <c r="C43" s="179" t="str">
        <f>不良明细!E13</f>
        <v>Anchor少焊点</v>
      </c>
      <c r="D43" s="180">
        <f t="array" ref="D43">SUM(IF((不良明细!$E$9:$E$15=Summary!$C43)*(不良明细!$F$2:$GGV$2=Summary!$D$35)*(不良明细!$F$3:$GGV$3=Summary!D$37),(不良明细!$F$9:$GGV$15)))</f>
        <v>0</v>
      </c>
      <c r="E43" s="180">
        <f t="array" ref="E43">SUM(IF((不良明细!$E$9:$E$15=Summary!$C43)*(不良明细!$F$2:$GGV$2=Summary!$D$35)*(不良明细!$F$3:$GGV$3=Summary!E$37),(不良明细!$F$9:$GGV$15)))</f>
        <v>0</v>
      </c>
      <c r="F43" s="180">
        <f t="array" ref="F43">SUM(IF((不良明细!$E$9:$E$15=Summary!$C43)*(不良明细!$F$2:$GGV$2=Summary!$D$35)*(不良明细!$F$3:$GGV$3=Summary!F$37),(不良明细!$F$9:$GGV$15)))</f>
        <v>0</v>
      </c>
      <c r="G43" s="180">
        <f t="array" ref="G43">SUM(IF((不良明细!$E$9:$E$15=Summary!$C43)*(不良明细!$F$2:$GGV$2=Summary!$D$35)*(不良明细!$F$3:$GGV$3=Summary!G$37),(不良明细!$F$9:$GGV$15)))</f>
        <v>0</v>
      </c>
      <c r="H43" s="180">
        <f t="array" ref="H43">SUM(IF((不良明细!$E$9:$E$15=Summary!$C43)*(不良明细!$F$2:$GGV$2=Summary!$D$35)*(不良明细!$F$3:$GGV$3=Summary!H$37),(不良明细!$F$9:$GGV$15)))</f>
        <v>0</v>
      </c>
      <c r="I43" s="180">
        <f t="array" ref="I43">SUM(IF((不良明细!$E$9:$E$15=Summary!$C43)*(不良明细!$F$2:$GGV$2=Summary!$D$35)*(不良明细!$F$3:$GGV$3=Summary!I$37),(不良明细!$F$9:$GGV$15)))</f>
        <v>0</v>
      </c>
      <c r="J43" s="180">
        <f t="array" ref="J43">SUM(IF((不良明细!$E$9:$E$15=Summary!$C43)*(不良明细!$F$2:$GGV$2=Summary!$D$35)*(不良明细!$F$3:$GGV$3=Summary!J$37),(不良明细!$F$9:$GGV$15)))</f>
        <v>47</v>
      </c>
      <c r="K43" s="180">
        <f t="array" ref="K43">SUM(IF((不良明细!$E$9:$E$15=Summary!$C43)*(不良明细!$F$2:$GGV$2=Summary!$D$35)*(不良明细!$F$3:$GGV$3=Summary!K$37),(不良明细!$F$9:$GGV$15)))</f>
        <v>495</v>
      </c>
      <c r="L43" s="180">
        <f t="array" ref="L43">SUM(IF((不良明细!$E$9:$E$15=Summary!$C43)*(不良明细!$F$2:$GGV$2=Summary!$D$35)*(不良明细!$F$3:$GGV$3=Summary!L$37),(不良明细!$F$9:$GGV$15)))</f>
        <v>148</v>
      </c>
      <c r="M43" s="180">
        <f t="array" ref="M43">SUM(IF((不良明细!$E$9:$E$15=Summary!$C43)*(不良明细!$F$2:$GGV$2=Summary!$D$35)*(不良明细!$F$3:$GGV$3=Summary!M$37),(不良明细!$F$9:$GGV$15)))</f>
        <v>170</v>
      </c>
      <c r="N43" s="180">
        <f t="array" ref="N43">SUM(IF((不良明细!$E$9:$E$15=Summary!$C43)*(不良明细!$F$2:$GGV$2=Summary!$D$35)*(不良明细!$F$3:$GGV$3=Summary!N$37),(不良明细!$F$9:$GGV$15)))</f>
        <v>6</v>
      </c>
      <c r="O43" s="180">
        <f t="array" ref="O43">SUM(IF((不良明细!$E$9:$E$15=Summary!$C43)*(不良明细!$F$2:$GGV$2=Summary!$D$35)*(不良明细!$F$3:$GGV$3=Summary!O$37),(不良明细!$F$9:$GGV$15)))</f>
        <v>0</v>
      </c>
      <c r="P43" s="181">
        <f t="shared" si="6"/>
        <v>6</v>
      </c>
      <c r="Q43" s="171">
        <f t="shared" si="7"/>
        <v>0</v>
      </c>
      <c r="R43" s="182">
        <f t="array" ref="R43">SUM(IF((不良明细!$E$9:$E$15=Summary!$C43)*(不良明细!$F$2:$GGV$2=Summary!$R$35)*(不良明细!$F$4:$GGV$4=Summary!R$37),(不良明细!$F$9:$GGV$15)))</f>
        <v>0</v>
      </c>
      <c r="S43" s="182">
        <f t="array" ref="S43">SUM(IF((不良明细!$E$9:$E$15=Summary!$C43)*(不良明细!$F$2:$GGV$2=Summary!$R$35)*(不良明细!$F$4:$GGV$4=Summary!S$37),(不良明细!$F$9:$GGV$15)))</f>
        <v>0</v>
      </c>
      <c r="T43" s="182">
        <f t="array" ref="T43">SUM(IF((不良明细!$E$9:$E$15=Summary!$C43)*(不良明细!$F$2:$GGV$2=Summary!$R$35)*(不良明细!$F$4:$GGV$4=Summary!T$37),(不良明细!$F$9:$GGV$15)))</f>
        <v>0</v>
      </c>
      <c r="U43" s="182">
        <f t="array" ref="U43">SUM(IF((不良明细!$E$9:$E$15=Summary!$C43)*(不良明细!$F$2:$GGV$2=Summary!$R$35)*(不良明细!$F$4:$GGV$4=Summary!U$37),(不良明细!$F$9:$GGV$15)))</f>
        <v>0</v>
      </c>
      <c r="V43" s="182">
        <f t="array" ref="V43">SUM(IF((不良明细!$E$9:$E$15=Summary!$C43)*(不良明细!$F$2:$GGV$2=Summary!$R$35)*(不良明细!$F$4:$GGV$4=Summary!V$37),(不良明细!$F$9:$GGV$15)))</f>
        <v>0</v>
      </c>
      <c r="W43" s="182">
        <f t="array" ref="W43">SUM(IF((不良明细!$E$9:$E$15=Summary!$C43)*(不良明细!$F$2:$GGV$2=Summary!$R$35)*(不良明细!$F$4:$GGV$4=Summary!W$37),(不良明细!$F$9:$GGV$15)))</f>
        <v>0</v>
      </c>
      <c r="X43" s="182">
        <f t="array" ref="X43">SUM(IF((不良明细!$E$9:$E$15=Summary!$C43)*(不良明细!$F$2:$GGV$2=Summary!$R$35)*(不良明细!$F$4:$GGV$4=Summary!X$37),(不良明细!$F$9:$GGV$15)))</f>
        <v>0</v>
      </c>
      <c r="Y43" s="182">
        <f t="array" ref="Y43">SUM(IF((不良明细!$E$9:$E$15=Summary!$C43)*(不良明细!$F$2:$GGV$2=Summary!$R$35)*(不良明细!$F$4:$GGV$4=Summary!Y$37),(不良明细!$F$9:$GGV$15)))</f>
        <v>0</v>
      </c>
      <c r="Z43" s="182">
        <f t="array" ref="Z43">SUM(IF((不良明细!$E$9:$E$15=Summary!$C43)*(不良明细!$F$2:$GGV$2=Summary!$R$35)*(不良明细!$F$4:$GGV$4=Summary!Z$37),(不良明细!$F$9:$GGV$15)))</f>
        <v>0</v>
      </c>
      <c r="AA43" s="182">
        <f t="array" ref="AA43">SUM(IF((不良明细!$E$9:$E$15=Summary!$C43)*(不良明细!$F$2:$GGV$2=Summary!$R$35)*(不良明细!$F$4:$GGV$4=Summary!AA$37),(不良明细!$F$9:$GGV$15)))</f>
        <v>0</v>
      </c>
      <c r="AB43" s="182">
        <f t="array" ref="AB43">SUM(IF((不良明细!$E$9:$E$15=Summary!$C43)*(不良明细!$F$2:$GGV$2=Summary!$R$35)*(不良明细!$F$4:$GGV$4=Summary!AB$37),(不良明细!$F$9:$GGV$15)))</f>
        <v>0</v>
      </c>
      <c r="AC43" s="182">
        <f t="array" ref="AC43">SUM(IF((不良明细!$E$9:$E$15=Summary!$C43)*(不良明细!$F$2:$GGV$2=Summary!$R$35)*(不良明细!$F$4:$GGV$4=Summary!AC$37),(不良明细!$F$9:$GGV$15)))</f>
        <v>0</v>
      </c>
      <c r="AD43" s="182">
        <f t="array" ref="AD43">SUM(IF((不良明细!$E$9:$E$15=Summary!$C43)*(不良明细!$F$2:$GGV$2=Summary!$R$35)*(不良明细!$F$4:$GGV$4=Summary!AD$37),(不良明细!$F$9:$GGV$15)))</f>
        <v>0</v>
      </c>
      <c r="AE43" s="182">
        <f t="array" ref="AE43">SUM(IF((不良明细!$E$9:$E$15=Summary!$C43)*(不良明细!$F$2:$GGV$2=Summary!$R$35)*(不良明细!$F$4:$GGV$4=Summary!AE$37),(不良明细!$F$9:$GGV$15)))</f>
        <v>0</v>
      </c>
      <c r="AF43" s="182">
        <f t="array" ref="AF43">SUM(IF((不良明细!$E$9:$E$15=Summary!$C43)*(不良明细!$F$2:$GGV$2=Summary!$R$35)*(不良明细!$F$4:$GGV$4=Summary!AF$37),(不良明细!$F$9:$GGV$15)))</f>
        <v>0</v>
      </c>
      <c r="AG43" s="182">
        <f t="array" ref="AG43">SUM(IF((不良明细!$E$9:$E$15=Summary!$C43)*(不良明细!$F$2:$GGV$2=Summary!$R$35)*(不良明细!$F$4:$GGV$4=Summary!AG$37),(不良明细!$F$9:$GGV$15)))</f>
        <v>0</v>
      </c>
      <c r="AH43" s="182">
        <f t="array" ref="AH43">SUM(IF((不良明细!$E$9:$E$15=Summary!$C43)*(不良明细!$F$2:$GGV$2=Summary!$R$35)*(不良明细!$F$4:$GGV$4=Summary!AH$37),(不良明细!$F$9:$GGV$15)))</f>
        <v>0</v>
      </c>
      <c r="AI43" s="182">
        <f t="array" ref="AI43">SUM(IF((不良明细!$E$9:$E$15=Summary!$C43)*(不良明细!$F$2:$GGV$2=Summary!$R$35)*(不良明细!$F$4:$GGV$4=Summary!AI$37),(不良明细!$F$9:$GGV$15)))</f>
        <v>0</v>
      </c>
      <c r="AJ43" s="182">
        <f t="array" ref="AJ43">SUM(IF((不良明细!$E$9:$E$15=Summary!$C43)*(不良明细!$F$2:$GGV$2=Summary!$R$35)*(不良明细!$F$4:$GGV$4=Summary!AJ$37),(不良明细!$F$9:$GGV$15)))</f>
        <v>0</v>
      </c>
      <c r="AK43" s="182">
        <f t="array" ref="AK43">SUM(IF((不良明细!$E$9:$E$15=Summary!$C43)*(不良明细!$F$2:$GGV$2=Summary!$R$35)*(不良明细!$F$4:$GGV$4=Summary!AK$37),(不良明细!$F$9:$GGV$15)))</f>
        <v>0</v>
      </c>
      <c r="AL43" s="182">
        <f t="array" ref="AL43">SUM(IF((不良明细!$E$9:$E$15=Summary!$C43)*(不良明细!$F$2:$GGV$2=Summary!$R$35)*(不良明细!$F$4:$GGV$4=Summary!AL$37),(不良明细!$F$9:$GGV$15)))</f>
        <v>0</v>
      </c>
      <c r="AM43" s="182">
        <f t="array" ref="AM43">SUM(IF((不良明细!$E$9:$E$15=Summary!$C43)*(不良明细!$F$2:$GGV$2=Summary!$R$35)*(不良明细!$F$4:$GGV$4=Summary!AM$37),(不良明细!$F$9:$GGV$15)))</f>
        <v>0</v>
      </c>
      <c r="AN43" s="182">
        <f t="array" ref="AN43">SUM(IF((不良明细!$E$9:$E$15=Summary!$C43)*(不良明细!$F$2:$GGV$2=Summary!$R$35)*(不良明细!$F$4:$GGV$4=Summary!AN$37),(不良明细!$F$9:$GGV$15)))</f>
        <v>0</v>
      </c>
      <c r="AO43" s="182">
        <f t="array" ref="AO43">SUM(IF((不良明细!$E$9:$E$15=Summary!$C43)*(不良明细!$F$2:$GGV$2=Summary!$R$35)*(不良明细!$F$4:$GGV$4=Summary!AO$37),(不良明细!$F$9:$GGV$15)))</f>
        <v>0</v>
      </c>
      <c r="AP43" s="182">
        <f t="array" ref="AP43">SUM(IF((不良明细!$E$9:$E$15=Summary!$C43)*(不良明细!$F$2:$GGV$2=Summary!$R$35)*(不良明细!$F$4:$GGV$4=Summary!AP$37),(不良明细!$F$9:$GGV$15)))</f>
        <v>0</v>
      </c>
      <c r="AQ43" s="182">
        <f t="array" ref="AQ43">SUM(IF((不良明细!$E$9:$E$15=Summary!$C43)*(不良明细!$F$2:$GGV$2=Summary!$R$35)*(不良明细!$F$4:$GGV$4=Summary!AQ$37),(不良明细!$F$9:$GGV$15)))</f>
        <v>0</v>
      </c>
      <c r="AR43" s="182">
        <f t="array" ref="AR43">SUM(IF((不良明细!$E$9:$E$15=Summary!$C43)*(不良明细!$F$2:$GGV$2=Summary!$R$35)*(不良明细!$F$4:$GGV$4=Summary!AR$37),(不良明细!$F$9:$GGV$15)))</f>
        <v>0</v>
      </c>
      <c r="AS43" s="182">
        <f t="array" ref="AS43">SUM(IF((不良明细!$E$9:$E$15=Summary!$C43)*(不良明细!$F$2:$GGV$2=Summary!$R$35)*(不良明细!$F$4:$GGV$4=Summary!AS$37),(不良明细!$F$9:$GGV$15)))</f>
        <v>0</v>
      </c>
      <c r="AT43" s="182">
        <f t="array" ref="AT43">SUM(IF((不良明细!$E$9:$E$15=Summary!$C43)*(不良明细!$F$2:$GGV$2=Summary!$R$35)*(不良明细!$F$4:$GGV$4=Summary!AT$37),(不良明细!$F$9:$GGV$15)))</f>
        <v>0</v>
      </c>
      <c r="AU43" s="182">
        <f t="array" ref="AU43">SUM(IF((不良明细!$E$9:$E$15=Summary!$C43)*(不良明细!$F$2:$GGV$2=Summary!$R$35)*(不良明细!$F$4:$GGV$4=Summary!AU$37),(不良明细!$F$9:$GGV$15)))</f>
        <v>0</v>
      </c>
      <c r="AV43" s="182">
        <f t="array" ref="AV43">SUM(IF((不良明细!$E$9:$E$15=Summary!$C43)*(不良明细!$F$2:$GGV$2=Summary!$R$35)*(不良明细!$F$4:$GGV$4=Summary!AV$37),(不良明细!$F$9:$GGV$15)))</f>
        <v>122</v>
      </c>
      <c r="AW43" s="182">
        <f t="array" ref="AW43">SUM(IF((不良明细!$E$9:$E$15=Summary!$C43)*(不良明细!$F$2:$GGV$2=Summary!$R$35)*(不良明细!$F$4:$GGV$4=Summary!AW$37),(不良明细!$F$9:$GGV$15)))</f>
        <v>140</v>
      </c>
      <c r="AX43" s="182">
        <f t="array" ref="AX43">SUM(IF((不良明细!$E$9:$E$15=Summary!$C43)*(不良明细!$F$2:$GGV$2=Summary!$R$35)*(不良明细!$F$4:$GGV$4=Summary!AX$37),(不良明细!$F$9:$GGV$15)))</f>
        <v>132</v>
      </c>
      <c r="AY43" s="182">
        <f t="array" ref="AY43">SUM(IF((不良明细!$E$9:$E$15=Summary!$C43)*(不良明细!$F$2:$GGV$2=Summary!$R$35)*(不良明细!$F$4:$GGV$4=Summary!AY$37),(不良明细!$F$9:$GGV$15)))</f>
        <v>111</v>
      </c>
      <c r="AZ43" s="182">
        <f t="array" ref="AZ43">SUM(IF((不良明细!$E$9:$E$15=Summary!$C43)*(不良明细!$F$2:$GGV$2=Summary!$R$35)*(不良明细!$F$4:$GGV$4=Summary!AZ$37),(不良明细!$F$9:$GGV$15)))</f>
        <v>40</v>
      </c>
      <c r="BA43" s="182">
        <f t="array" ref="BA43">SUM(IF((不良明细!$E$9:$E$15=Summary!$C43)*(不良明细!$F$2:$GGV$2=Summary!$R$35)*(不良明细!$F$4:$GGV$4=Summary!BA$37),(不良明细!$F$9:$GGV$15)))</f>
        <v>32</v>
      </c>
      <c r="BB43" s="182">
        <f t="array" ref="BB43">SUM(IF((不良明细!$E$9:$E$15=Summary!$C43)*(不良明细!$F$2:$GGV$2=Summary!$R$35)*(不良明细!$F$4:$GGV$4=Summary!BB$37),(不良明细!$F$9:$GGV$15)))</f>
        <v>29</v>
      </c>
      <c r="BC43" s="182">
        <f t="array" ref="BC43">SUM(IF((不良明细!$E$9:$E$15=Summary!$C43)*(不良明细!$F$2:$GGV$2=Summary!$R$35)*(不良明细!$F$4:$GGV$4=Summary!BC$37),(不良明细!$F$9:$GGV$15)))</f>
        <v>45</v>
      </c>
      <c r="BD43" s="182">
        <f t="array" ref="BD43">SUM(IF((不良明细!$E$9:$E$15=Summary!$C43)*(不良明细!$F$2:$GGV$2=Summary!$R$35)*(不良明细!$F$4:$GGV$4=Summary!BD$37),(不良明细!$F$9:$GGV$15)))</f>
        <v>2</v>
      </c>
      <c r="BE43" s="182">
        <f t="array" ref="BE43">SUM(IF((不良明细!$E$9:$E$15=Summary!$C43)*(不良明细!$F$2:$GGV$2=Summary!$R$35)*(不良明细!$F$4:$GGV$4=Summary!BE$37),(不良明细!$F$9:$GGV$15)))</f>
        <v>65</v>
      </c>
      <c r="BF43" s="182">
        <f t="array" ref="BF43">SUM(IF((不良明细!$E$9:$E$15=Summary!$C43)*(不良明细!$F$2:$GGV$2=Summary!$R$35)*(不良明细!$F$4:$GGV$4=Summary!BF$37),(不良明细!$F$9:$GGV$15)))</f>
        <v>55</v>
      </c>
      <c r="BG43" s="182">
        <f t="array" ref="BG43">SUM(IF((不良明细!$E$9:$E$15=Summary!$C43)*(不良明细!$F$2:$GGV$2=Summary!$R$35)*(不良明细!$F$4:$GGV$4=Summary!BG$37),(不良明细!$F$9:$GGV$15)))</f>
        <v>42</v>
      </c>
      <c r="BH43" s="182">
        <f t="array" ref="BH43">SUM(IF((不良明细!$E$9:$E$15=Summary!$C43)*(不良明细!$F$2:$GGV$2=Summary!$R$35)*(不良明细!$F$4:$GGV$4=Summary!BH$37),(不良明细!$F$9:$GGV$15)))</f>
        <v>17</v>
      </c>
      <c r="BI43" s="182">
        <f t="array" ref="BI43">SUM(IF((不良明细!$E$9:$E$15=Summary!$C43)*(不良明细!$F$2:$GGV$2=Summary!$R$35)*(不良明细!$F$4:$GGV$4=Summary!BI$37),(不良明细!$F$9:$GGV$15)))</f>
        <v>34</v>
      </c>
      <c r="BJ43" s="182">
        <f t="array" ref="BJ43">SUM(IF((不良明细!$E$9:$E$15=Summary!$C43)*(不良明细!$F$2:$GGV$2=Summary!$R$35)*(不良明细!$F$4:$GGV$4=Summary!BJ$37),(不良明细!$F$9:$GGV$15)))</f>
        <v>0</v>
      </c>
      <c r="BK43" s="182">
        <f t="array" ref="BK43">SUM(IF((不良明细!$E$9:$E$15=Summary!$C43)*(不良明细!$F$2:$GGV$2=Summary!$R$35)*(不良明细!$F$4:$GGV$4=Summary!BK$37),(不良明细!$F$9:$GGV$15)))</f>
        <v>0</v>
      </c>
      <c r="BL43" s="182">
        <f t="array" ref="BL43">SUM(IF((不良明细!$E$9:$E$15=Summary!$C43)*(不良明细!$F$2:$GGV$2=Summary!$R$35)*(不良明细!$F$4:$GGV$4=Summary!BL$37),(不良明细!$F$9:$GGV$15)))</f>
        <v>0</v>
      </c>
      <c r="BM43" s="182">
        <f t="array" ref="BM43">SUM(IF((不良明细!$E$9:$E$15=Summary!$C43)*(不良明细!$F$2:$GGV$2=Summary!$R$35)*(不良明细!$F$4:$GGV$4=Summary!BM$37),(不良明细!$F$9:$GGV$15)))</f>
        <v>0</v>
      </c>
      <c r="BN43" s="182">
        <f t="array" ref="BN43">SUM(IF((不良明细!$E$9:$E$15=Summary!$C43)*(不良明细!$F$2:$GGV$2=Summary!$R$35)*(不良明细!$F$4:$GGV$4=Summary!BN$37),(不良明细!$F$9:$GGV$15)))</f>
        <v>0</v>
      </c>
      <c r="BO43" s="182">
        <f t="array" ref="BO43">SUM(IF((不良明细!$E$9:$E$15=Summary!$C43)*(不良明细!$F$2:$GGV$2=Summary!$R$35)*(不良明细!$F$4:$GGV$4=Summary!BO$37),(不良明细!$F$9:$GGV$15)))</f>
        <v>0</v>
      </c>
      <c r="BP43" s="182">
        <f t="array" ref="BP43">SUM(IF((不良明细!$E$9:$E$15=Summary!$C43)*(不良明细!$F$2:$GGV$2=Summary!$R$35)*(不良明细!$F$4:$GGV$4=Summary!BP$37),(不良明细!$F$9:$GGV$15)))</f>
        <v>0</v>
      </c>
      <c r="BQ43" s="182">
        <f t="array" ref="BQ43">SUM(IF((不良明细!$E$9:$E$15=Summary!$C43)*(不良明细!$F$2:$GGV$2=Summary!$R$35)*(不良明细!$F$4:$GGV$4=Summary!BQ$37),(不良明细!$F$9:$GGV$15)))</f>
        <v>0</v>
      </c>
      <c r="BS43" s="175">
        <f t="array" ref="BS43">SUM(IF((不良明细!$E$9:$E$15=Summary!$C43)*(不良明细!$F$2:$GGV$2=Summary!$BS$36)*(不良明细!$F$5:$GGV$5=Summary!$BS$37),(不良明细!$F$9:$GGV$15)))</f>
        <v>0</v>
      </c>
      <c r="BT43" s="176">
        <f t="array" ref="BT43">SUM(IF((不良明细!$E$9:$E$15=Summary!$C43)*(不良明细!$F$2:$GGV$2=Summary!$BT$37),(不良明细!$F$9:$GGV$15)))</f>
        <v>866</v>
      </c>
      <c r="BU43" s="177">
        <f t="array" ref="BU43">SUM(IF((不良明细!$F$2:$GGV$2=Summary!$BU$37)*(不良明细!$F$6:$GGV$6=Summary!$BU$36)*(不良明细!$E$9:$E$15=Summary!$C43),(不良明细!$F$9:$GGV$15)))</f>
        <v>587</v>
      </c>
      <c r="BV43" s="177">
        <f t="array" ref="BV43">SUM(IF((不良明细!$F$2:$GGV$2=Summary!$BV$35)*(不良明细!$F$6:$GGV$6=Summary!BV$36)*(不良明细!$F$3:$GGV$3=Summary!$BV$37)*(不良明细!$E$9:$E$15=Summary!$C43),(不良明细!$F$9:$GGV$15)))</f>
        <v>6</v>
      </c>
      <c r="BW43" s="177">
        <f t="array" ref="BW43">SUM(IF((不良明细!$F$2:$GGV$2=Summary!$BW$35)*(不良明细!$F$6:$GGV$6=Summary!BW$36)*(不良明细!$F$4:$GGV$4=Summary!$BW$37)*(不良明细!$E$9:$E$15=Summary!$C43),(不良明细!$F$9:$GGV$15)))</f>
        <v>0</v>
      </c>
      <c r="BX43" s="177">
        <f t="array" ref="BX43">SUM(IF((不良明细!$F$2:$GGV$2=Summary!$BX$35)*(不良明细!$F$6:$GGV$6=Summary!BX$36)*(不良明细!$F$5:$GGV$5=Summary!$BX$37)*(不良明细!$E$9:$E$15=Summary!$C43),(不良明细!$F$9:$GGV$15)))</f>
        <v>0</v>
      </c>
      <c r="BY43" s="177"/>
    </row>
    <row r="44" spans="1:77" s="174" customFormat="1">
      <c r="A44" s="20" t="s">
        <v>64</v>
      </c>
      <c r="B44" s="167">
        <v>6</v>
      </c>
      <c r="C44" s="179" t="str">
        <f>不良明细!E14</f>
        <v>Bucket缺损</v>
      </c>
      <c r="D44" s="180">
        <f t="array" ref="D44">SUM(IF((不良明细!$E$9:$E$15=Summary!$C44)*(不良明细!$F$2:$GGV$2=Summary!$D$35)*(不良明细!$F$3:$GGV$3=Summary!D$37),(不良明细!$F$9:$GGV$15)))</f>
        <v>0</v>
      </c>
      <c r="E44" s="180">
        <f t="array" ref="E44">SUM(IF((不良明细!$E$9:$E$15=Summary!$C44)*(不良明细!$F$2:$GGV$2=Summary!$D$35)*(不良明细!$F$3:$GGV$3=Summary!E$37),(不良明细!$F$9:$GGV$15)))</f>
        <v>0</v>
      </c>
      <c r="F44" s="180">
        <f t="array" ref="F44">SUM(IF((不良明细!$E$9:$E$15=Summary!$C44)*(不良明细!$F$2:$GGV$2=Summary!$D$35)*(不良明细!$F$3:$GGV$3=Summary!F$37),(不良明细!$F$9:$GGV$15)))</f>
        <v>0</v>
      </c>
      <c r="G44" s="180">
        <f t="array" ref="G44">SUM(IF((不良明细!$E$9:$E$15=Summary!$C44)*(不良明细!$F$2:$GGV$2=Summary!$D$35)*(不良明细!$F$3:$GGV$3=Summary!G$37),(不良明细!$F$9:$GGV$15)))</f>
        <v>0</v>
      </c>
      <c r="H44" s="180">
        <f t="array" ref="H44">SUM(IF((不良明细!$E$9:$E$15=Summary!$C44)*(不良明细!$F$2:$GGV$2=Summary!$D$35)*(不良明细!$F$3:$GGV$3=Summary!H$37),(不良明细!$F$9:$GGV$15)))</f>
        <v>0</v>
      </c>
      <c r="I44" s="180">
        <f t="array" ref="I44">SUM(IF((不良明细!$E$9:$E$15=Summary!$C44)*(不良明细!$F$2:$GGV$2=Summary!$D$35)*(不良明细!$F$3:$GGV$3=Summary!I$37),(不良明细!$F$9:$GGV$15)))</f>
        <v>0</v>
      </c>
      <c r="J44" s="180">
        <f t="array" ref="J44">SUM(IF((不良明细!$E$9:$E$15=Summary!$C44)*(不良明细!$F$2:$GGV$2=Summary!$D$35)*(不良明细!$F$3:$GGV$3=Summary!J$37),(不良明细!$F$9:$GGV$15)))</f>
        <v>176</v>
      </c>
      <c r="K44" s="180">
        <f t="array" ref="K44">SUM(IF((不良明细!$E$9:$E$15=Summary!$C44)*(不良明细!$F$2:$GGV$2=Summary!$D$35)*(不良明细!$F$3:$GGV$3=Summary!K$37),(不良明细!$F$9:$GGV$15)))</f>
        <v>628</v>
      </c>
      <c r="L44" s="180">
        <f t="array" ref="L44">SUM(IF((不良明细!$E$9:$E$15=Summary!$C44)*(不良明细!$F$2:$GGV$2=Summary!$D$35)*(不良明细!$F$3:$GGV$3=Summary!L$37),(不良明细!$F$9:$GGV$15)))</f>
        <v>256</v>
      </c>
      <c r="M44" s="180">
        <f t="array" ref="M44">SUM(IF((不良明细!$E$9:$E$15=Summary!$C44)*(不良明细!$F$2:$GGV$2=Summary!$D$35)*(不良明细!$F$3:$GGV$3=Summary!M$37),(不良明细!$F$9:$GGV$15)))</f>
        <v>318</v>
      </c>
      <c r="N44" s="180">
        <f t="array" ref="N44">SUM(IF((不良明细!$E$9:$E$15=Summary!$C44)*(不良明细!$F$2:$GGV$2=Summary!$D$35)*(不良明细!$F$3:$GGV$3=Summary!N$37),(不良明细!$F$9:$GGV$15)))</f>
        <v>186</v>
      </c>
      <c r="O44" s="180">
        <f t="array" ref="O44">SUM(IF((不良明细!$E$9:$E$15=Summary!$C44)*(不良明细!$F$2:$GGV$2=Summary!$D$35)*(不良明细!$F$3:$GGV$3=Summary!O$37),(不良明细!$F$9:$GGV$15)))</f>
        <v>0</v>
      </c>
      <c r="P44" s="181">
        <f t="shared" si="6"/>
        <v>186</v>
      </c>
      <c r="Q44" s="171">
        <f t="shared" si="7"/>
        <v>117</v>
      </c>
      <c r="R44" s="182">
        <f t="array" ref="R44">SUM(IF((不良明细!$E$9:$E$15=Summary!$C44)*(不良明细!$F$2:$GGV$2=Summary!$R$35)*(不良明细!$F$4:$GGV$4=Summary!R$37),(不良明细!$F$9:$GGV$15)))</f>
        <v>0</v>
      </c>
      <c r="S44" s="182">
        <f t="array" ref="S44">SUM(IF((不良明细!$E$9:$E$15=Summary!$C44)*(不良明细!$F$2:$GGV$2=Summary!$R$35)*(不良明细!$F$4:$GGV$4=Summary!S$37),(不良明细!$F$9:$GGV$15)))</f>
        <v>0</v>
      </c>
      <c r="T44" s="182">
        <f t="array" ref="T44">SUM(IF((不良明细!$E$9:$E$15=Summary!$C44)*(不良明细!$F$2:$GGV$2=Summary!$R$35)*(不良明细!$F$4:$GGV$4=Summary!T$37),(不良明细!$F$9:$GGV$15)))</f>
        <v>0</v>
      </c>
      <c r="U44" s="182">
        <f t="array" ref="U44">SUM(IF((不良明细!$E$9:$E$15=Summary!$C44)*(不良明细!$F$2:$GGV$2=Summary!$R$35)*(不良明细!$F$4:$GGV$4=Summary!U$37),(不良明细!$F$9:$GGV$15)))</f>
        <v>0</v>
      </c>
      <c r="V44" s="182">
        <f t="array" ref="V44">SUM(IF((不良明细!$E$9:$E$15=Summary!$C44)*(不良明细!$F$2:$GGV$2=Summary!$R$35)*(不良明细!$F$4:$GGV$4=Summary!V$37),(不良明细!$F$9:$GGV$15)))</f>
        <v>0</v>
      </c>
      <c r="W44" s="182">
        <f t="array" ref="W44">SUM(IF((不良明细!$E$9:$E$15=Summary!$C44)*(不良明细!$F$2:$GGV$2=Summary!$R$35)*(不良明细!$F$4:$GGV$4=Summary!W$37),(不良明细!$F$9:$GGV$15)))</f>
        <v>0</v>
      </c>
      <c r="X44" s="182">
        <f t="array" ref="X44">SUM(IF((不良明细!$E$9:$E$15=Summary!$C44)*(不良明细!$F$2:$GGV$2=Summary!$R$35)*(不良明细!$F$4:$GGV$4=Summary!X$37),(不良明细!$F$9:$GGV$15)))</f>
        <v>0</v>
      </c>
      <c r="Y44" s="182">
        <f t="array" ref="Y44">SUM(IF((不良明细!$E$9:$E$15=Summary!$C44)*(不良明细!$F$2:$GGV$2=Summary!$R$35)*(不良明细!$F$4:$GGV$4=Summary!Y$37),(不良明细!$F$9:$GGV$15)))</f>
        <v>0</v>
      </c>
      <c r="Z44" s="182">
        <f t="array" ref="Z44">SUM(IF((不良明细!$E$9:$E$15=Summary!$C44)*(不良明细!$F$2:$GGV$2=Summary!$R$35)*(不良明细!$F$4:$GGV$4=Summary!Z$37),(不良明细!$F$9:$GGV$15)))</f>
        <v>0</v>
      </c>
      <c r="AA44" s="182">
        <f t="array" ref="AA44">SUM(IF((不良明细!$E$9:$E$15=Summary!$C44)*(不良明细!$F$2:$GGV$2=Summary!$R$35)*(不良明细!$F$4:$GGV$4=Summary!AA$37),(不良明细!$F$9:$GGV$15)))</f>
        <v>0</v>
      </c>
      <c r="AB44" s="182">
        <f t="array" ref="AB44">SUM(IF((不良明细!$E$9:$E$15=Summary!$C44)*(不良明细!$F$2:$GGV$2=Summary!$R$35)*(不良明细!$F$4:$GGV$4=Summary!AB$37),(不良明细!$F$9:$GGV$15)))</f>
        <v>0</v>
      </c>
      <c r="AC44" s="182">
        <f t="array" ref="AC44">SUM(IF((不良明细!$E$9:$E$15=Summary!$C44)*(不良明细!$F$2:$GGV$2=Summary!$R$35)*(不良明细!$F$4:$GGV$4=Summary!AC$37),(不良明细!$F$9:$GGV$15)))</f>
        <v>0</v>
      </c>
      <c r="AD44" s="182">
        <f t="array" ref="AD44">SUM(IF((不良明细!$E$9:$E$15=Summary!$C44)*(不良明细!$F$2:$GGV$2=Summary!$R$35)*(不良明细!$F$4:$GGV$4=Summary!AD$37),(不良明细!$F$9:$GGV$15)))</f>
        <v>0</v>
      </c>
      <c r="AE44" s="182">
        <f t="array" ref="AE44">SUM(IF((不良明细!$E$9:$E$15=Summary!$C44)*(不良明细!$F$2:$GGV$2=Summary!$R$35)*(不良明细!$F$4:$GGV$4=Summary!AE$37),(不良明细!$F$9:$GGV$15)))</f>
        <v>0</v>
      </c>
      <c r="AF44" s="182">
        <f t="array" ref="AF44">SUM(IF((不良明细!$E$9:$E$15=Summary!$C44)*(不良明细!$F$2:$GGV$2=Summary!$R$35)*(不良明细!$F$4:$GGV$4=Summary!AF$37),(不良明细!$F$9:$GGV$15)))</f>
        <v>0</v>
      </c>
      <c r="AG44" s="182">
        <f t="array" ref="AG44">SUM(IF((不良明细!$E$9:$E$15=Summary!$C44)*(不良明细!$F$2:$GGV$2=Summary!$R$35)*(不良明细!$F$4:$GGV$4=Summary!AG$37),(不良明细!$F$9:$GGV$15)))</f>
        <v>0</v>
      </c>
      <c r="AH44" s="182">
        <f t="array" ref="AH44">SUM(IF((不良明细!$E$9:$E$15=Summary!$C44)*(不良明细!$F$2:$GGV$2=Summary!$R$35)*(不良明细!$F$4:$GGV$4=Summary!AH$37),(不良明细!$F$9:$GGV$15)))</f>
        <v>0</v>
      </c>
      <c r="AI44" s="182">
        <f t="array" ref="AI44">SUM(IF((不良明细!$E$9:$E$15=Summary!$C44)*(不良明细!$F$2:$GGV$2=Summary!$R$35)*(不良明细!$F$4:$GGV$4=Summary!AI$37),(不良明细!$F$9:$GGV$15)))</f>
        <v>0</v>
      </c>
      <c r="AJ44" s="182">
        <f t="array" ref="AJ44">SUM(IF((不良明细!$E$9:$E$15=Summary!$C44)*(不良明细!$F$2:$GGV$2=Summary!$R$35)*(不良明细!$F$4:$GGV$4=Summary!AJ$37),(不良明细!$F$9:$GGV$15)))</f>
        <v>0</v>
      </c>
      <c r="AK44" s="182">
        <f t="array" ref="AK44">SUM(IF((不良明细!$E$9:$E$15=Summary!$C44)*(不良明细!$F$2:$GGV$2=Summary!$R$35)*(不良明细!$F$4:$GGV$4=Summary!AK$37),(不良明细!$F$9:$GGV$15)))</f>
        <v>0</v>
      </c>
      <c r="AL44" s="182">
        <f t="array" ref="AL44">SUM(IF((不良明细!$E$9:$E$15=Summary!$C44)*(不良明细!$F$2:$GGV$2=Summary!$R$35)*(不良明细!$F$4:$GGV$4=Summary!AL$37),(不良明细!$F$9:$GGV$15)))</f>
        <v>0</v>
      </c>
      <c r="AM44" s="182">
        <f t="array" ref="AM44">SUM(IF((不良明细!$E$9:$E$15=Summary!$C44)*(不良明细!$F$2:$GGV$2=Summary!$R$35)*(不良明细!$F$4:$GGV$4=Summary!AM$37),(不良明细!$F$9:$GGV$15)))</f>
        <v>0</v>
      </c>
      <c r="AN44" s="182">
        <f t="array" ref="AN44">SUM(IF((不良明细!$E$9:$E$15=Summary!$C44)*(不良明细!$F$2:$GGV$2=Summary!$R$35)*(不良明细!$F$4:$GGV$4=Summary!AN$37),(不良明细!$F$9:$GGV$15)))</f>
        <v>0</v>
      </c>
      <c r="AO44" s="182">
        <f t="array" ref="AO44">SUM(IF((不良明细!$E$9:$E$15=Summary!$C44)*(不良明细!$F$2:$GGV$2=Summary!$R$35)*(不良明细!$F$4:$GGV$4=Summary!AO$37),(不良明细!$F$9:$GGV$15)))</f>
        <v>0</v>
      </c>
      <c r="AP44" s="182">
        <f t="array" ref="AP44">SUM(IF((不良明细!$E$9:$E$15=Summary!$C44)*(不良明细!$F$2:$GGV$2=Summary!$R$35)*(不良明细!$F$4:$GGV$4=Summary!AP$37),(不良明细!$F$9:$GGV$15)))</f>
        <v>0</v>
      </c>
      <c r="AQ44" s="182">
        <f t="array" ref="AQ44">SUM(IF((不良明细!$E$9:$E$15=Summary!$C44)*(不良明细!$F$2:$GGV$2=Summary!$R$35)*(不良明细!$F$4:$GGV$4=Summary!AQ$37),(不良明细!$F$9:$GGV$15)))</f>
        <v>0</v>
      </c>
      <c r="AR44" s="182">
        <f t="array" ref="AR44">SUM(IF((不良明细!$E$9:$E$15=Summary!$C44)*(不良明细!$F$2:$GGV$2=Summary!$R$35)*(不良明细!$F$4:$GGV$4=Summary!AR$37),(不良明细!$F$9:$GGV$15)))</f>
        <v>0</v>
      </c>
      <c r="AS44" s="182">
        <f t="array" ref="AS44">SUM(IF((不良明细!$E$9:$E$15=Summary!$C44)*(不良明细!$F$2:$GGV$2=Summary!$R$35)*(不良明细!$F$4:$GGV$4=Summary!AS$37),(不良明细!$F$9:$GGV$15)))</f>
        <v>20</v>
      </c>
      <c r="AT44" s="182">
        <f t="array" ref="AT44">SUM(IF((不良明细!$E$9:$E$15=Summary!$C44)*(不良明细!$F$2:$GGV$2=Summary!$R$35)*(不良明细!$F$4:$GGV$4=Summary!AT$37),(不良明细!$F$9:$GGV$15)))</f>
        <v>42</v>
      </c>
      <c r="AU44" s="182">
        <f t="array" ref="AU44">SUM(IF((不良明细!$E$9:$E$15=Summary!$C44)*(不良明细!$F$2:$GGV$2=Summary!$R$35)*(不良明细!$F$4:$GGV$4=Summary!AU$37),(不良明细!$F$9:$GGV$15)))</f>
        <v>34</v>
      </c>
      <c r="AV44" s="182">
        <f t="array" ref="AV44">SUM(IF((不良明细!$E$9:$E$15=Summary!$C44)*(不良明细!$F$2:$GGV$2=Summary!$R$35)*(不良明细!$F$4:$GGV$4=Summary!AV$37),(不良明细!$F$9:$GGV$15)))</f>
        <v>109</v>
      </c>
      <c r="AW44" s="182">
        <f t="array" ref="AW44">SUM(IF((不良明细!$E$9:$E$15=Summary!$C44)*(不良明细!$F$2:$GGV$2=Summary!$R$35)*(不良明细!$F$4:$GGV$4=Summary!AW$37),(不良明细!$F$9:$GGV$15)))</f>
        <v>195</v>
      </c>
      <c r="AX44" s="182">
        <f t="array" ref="AX44">SUM(IF((不良明细!$E$9:$E$15=Summary!$C44)*(不良明细!$F$2:$GGV$2=Summary!$R$35)*(不良明细!$F$4:$GGV$4=Summary!AX$37),(不良明细!$F$9:$GGV$15)))</f>
        <v>113</v>
      </c>
      <c r="AY44" s="182">
        <f t="array" ref="AY44">SUM(IF((不良明细!$E$9:$E$15=Summary!$C44)*(不良明细!$F$2:$GGV$2=Summary!$R$35)*(不良明细!$F$4:$GGV$4=Summary!AY$37),(不良明细!$F$9:$GGV$15)))</f>
        <v>151</v>
      </c>
      <c r="AZ44" s="182">
        <f t="array" ref="AZ44">SUM(IF((不良明细!$E$9:$E$15=Summary!$C44)*(不良明细!$F$2:$GGV$2=Summary!$R$35)*(不良明细!$F$4:$GGV$4=Summary!AZ$37),(不良明细!$F$9:$GGV$15)))</f>
        <v>168</v>
      </c>
      <c r="BA44" s="182">
        <f t="array" ref="BA44">SUM(IF((不良明细!$E$9:$E$15=Summary!$C44)*(不良明细!$F$2:$GGV$2=Summary!$R$35)*(不良明细!$F$4:$GGV$4=Summary!BA$37),(不良明细!$F$9:$GGV$15)))</f>
        <v>80</v>
      </c>
      <c r="BB44" s="182">
        <f t="array" ref="BB44">SUM(IF((不良明细!$E$9:$E$15=Summary!$C44)*(不良明细!$F$2:$GGV$2=Summary!$R$35)*(不良明细!$F$4:$GGV$4=Summary!BB$37),(不良明细!$F$9:$GGV$15)))</f>
        <v>39</v>
      </c>
      <c r="BC44" s="182">
        <f t="array" ref="BC44">SUM(IF((不良明细!$E$9:$E$15=Summary!$C44)*(不良明细!$F$2:$GGV$2=Summary!$R$35)*(不良明细!$F$4:$GGV$4=Summary!BC$37),(不良明细!$F$9:$GGV$15)))</f>
        <v>72</v>
      </c>
      <c r="BD44" s="182">
        <f t="array" ref="BD44">SUM(IF((不良明细!$E$9:$E$15=Summary!$C44)*(不良明细!$F$2:$GGV$2=Summary!$R$35)*(不良明细!$F$4:$GGV$4=Summary!BD$37),(不良明细!$F$9:$GGV$15)))</f>
        <v>37</v>
      </c>
      <c r="BE44" s="182">
        <f t="array" ref="BE44">SUM(IF((不良明细!$E$9:$E$15=Summary!$C44)*(不良明细!$F$2:$GGV$2=Summary!$R$35)*(不良明细!$F$4:$GGV$4=Summary!BE$37),(不良明细!$F$9:$GGV$15)))</f>
        <v>22</v>
      </c>
      <c r="BF44" s="182">
        <f t="array" ref="BF44">SUM(IF((不良明细!$E$9:$E$15=Summary!$C44)*(不良明细!$F$2:$GGV$2=Summary!$R$35)*(不良明细!$F$4:$GGV$4=Summary!BF$37),(不良明细!$F$9:$GGV$15)))</f>
        <v>65</v>
      </c>
      <c r="BG44" s="182">
        <f t="array" ref="BG44">SUM(IF((不良明细!$E$9:$E$15=Summary!$C44)*(不良明细!$F$2:$GGV$2=Summary!$R$35)*(不良明细!$F$4:$GGV$4=Summary!BG$37),(不良明细!$F$9:$GGV$15)))</f>
        <v>58</v>
      </c>
      <c r="BH44" s="182">
        <f t="array" ref="BH44">SUM(IF((不良明细!$E$9:$E$15=Summary!$C44)*(不良明细!$F$2:$GGV$2=Summary!$R$35)*(不良明细!$F$4:$GGV$4=Summary!BH$37),(不良明细!$F$9:$GGV$15)))</f>
        <v>112</v>
      </c>
      <c r="BI44" s="182">
        <f t="array" ref="BI44">SUM(IF((不良明细!$E$9:$E$15=Summary!$C44)*(不良明细!$F$2:$GGV$2=Summary!$R$35)*(不良明细!$F$4:$GGV$4=Summary!BI$37),(不良明细!$F$9:$GGV$15)))</f>
        <v>130</v>
      </c>
      <c r="BJ44" s="182">
        <f t="array" ref="BJ44">SUM(IF((不良明细!$E$9:$E$15=Summary!$C44)*(不良明细!$F$2:$GGV$2=Summary!$R$35)*(不良明细!$F$4:$GGV$4=Summary!BJ$37),(不良明细!$F$9:$GGV$15)))</f>
        <v>117</v>
      </c>
      <c r="BK44" s="182">
        <f t="array" ref="BK44">SUM(IF((不良明细!$E$9:$E$15=Summary!$C44)*(不良明细!$F$2:$GGV$2=Summary!$R$35)*(不良明细!$F$4:$GGV$4=Summary!BK$37),(不良明细!$F$9:$GGV$15)))</f>
        <v>0</v>
      </c>
      <c r="BL44" s="182">
        <f t="array" ref="BL44">SUM(IF((不良明细!$E$9:$E$15=Summary!$C44)*(不良明细!$F$2:$GGV$2=Summary!$R$35)*(不良明细!$F$4:$GGV$4=Summary!BL$37),(不良明细!$F$9:$GGV$15)))</f>
        <v>0</v>
      </c>
      <c r="BM44" s="182">
        <f t="array" ref="BM44">SUM(IF((不良明细!$E$9:$E$15=Summary!$C44)*(不良明细!$F$2:$GGV$2=Summary!$R$35)*(不良明细!$F$4:$GGV$4=Summary!BM$37),(不良明细!$F$9:$GGV$15)))</f>
        <v>0</v>
      </c>
      <c r="BN44" s="182">
        <f t="array" ref="BN44">SUM(IF((不良明细!$E$9:$E$15=Summary!$C44)*(不良明细!$F$2:$GGV$2=Summary!$R$35)*(不良明细!$F$4:$GGV$4=Summary!BN$37),(不良明细!$F$9:$GGV$15)))</f>
        <v>0</v>
      </c>
      <c r="BO44" s="182">
        <f t="array" ref="BO44">SUM(IF((不良明细!$E$9:$E$15=Summary!$C44)*(不良明细!$F$2:$GGV$2=Summary!$R$35)*(不良明细!$F$4:$GGV$4=Summary!BO$37),(不良明细!$F$9:$GGV$15)))</f>
        <v>0</v>
      </c>
      <c r="BP44" s="182">
        <f t="array" ref="BP44">SUM(IF((不良明细!$E$9:$E$15=Summary!$C44)*(不良明细!$F$2:$GGV$2=Summary!$R$35)*(不良明细!$F$4:$GGV$4=Summary!BP$37),(不良明细!$F$9:$GGV$15)))</f>
        <v>0</v>
      </c>
      <c r="BQ44" s="182">
        <f t="array" ref="BQ44">SUM(IF((不良明细!$E$9:$E$15=Summary!$C44)*(不良明细!$F$2:$GGV$2=Summary!$R$35)*(不良明细!$F$4:$GGV$4=Summary!BQ$37),(不良明细!$F$9:$GGV$15)))</f>
        <v>0</v>
      </c>
      <c r="BS44" s="175">
        <f t="array" ref="BS44">SUM(IF((不良明细!$E$9:$E$15=Summary!$C44)*(不良明细!$F$2:$GGV$2=Summary!$BS$36)*(不良明细!$F$5:$GGV$5=Summary!$BS$37),(不良明细!$F$9:$GGV$15)))</f>
        <v>89</v>
      </c>
      <c r="BT44" s="176">
        <f t="array" ref="BT44">SUM(IF((不良明细!$E$9:$E$15=Summary!$C44)*(不良明细!$F$2:$GGV$2=Summary!$BT$37),(不良明细!$F$9:$GGV$15)))</f>
        <v>1564</v>
      </c>
      <c r="BU44" s="177">
        <f t="array" ref="BU44">SUM(IF((不良明细!$F$2:$GGV$2=Summary!$BU$37)*(不良明细!$F$6:$GGV$6=Summary!$BU$36)*(不良明细!$E$9:$E$15=Summary!$C44),(不良明细!$F$9:$GGV$15)))</f>
        <v>942</v>
      </c>
      <c r="BV44" s="177">
        <f t="array" ref="BV44">SUM(IF((不良明细!$F$2:$GGV$2=Summary!$BV$35)*(不良明细!$F$6:$GGV$6=Summary!BV$36)*(不良明细!$F$3:$GGV$3=Summary!$BV$37)*(不良明细!$E$9:$E$15=Summary!$C44),(不良明细!$F$9:$GGV$15)))</f>
        <v>56</v>
      </c>
      <c r="BW44" s="177">
        <f t="array" ref="BW44">SUM(IF((不良明细!$F$2:$GGV$2=Summary!$BW$35)*(不良明细!$F$6:$GGV$6=Summary!BW$36)*(不良明细!$F$4:$GGV$4=Summary!$BW$37)*(不良明细!$E$9:$E$15=Summary!$C44),(不良明细!$F$9:$GGV$15)))</f>
        <v>18</v>
      </c>
      <c r="BX44" s="177">
        <f t="array" ref="BX44">SUM(IF((不良明细!$F$2:$GGV$2=Summary!$BX$35)*(不良明细!$F$6:$GGV$6=Summary!BX$36)*(不良明细!$F$5:$GGV$5=Summary!$BX$37)*(不良明细!$E$9:$E$15=Summary!$C44),(不良明细!$F$9:$GGV$15)))</f>
        <v>8</v>
      </c>
      <c r="BY44" s="177"/>
    </row>
    <row r="45" spans="1:77" s="174" customFormat="1">
      <c r="A45" s="20" t="s">
        <v>65</v>
      </c>
      <c r="B45" s="167">
        <v>7</v>
      </c>
      <c r="C45" s="179">
        <f>不良明细!E15</f>
        <v>0</v>
      </c>
      <c r="D45" s="180">
        <f t="array" ref="D45">SUM(IF((不良明细!$E$9:$E$15=Summary!$C45)*(不良明细!$F$2:$GGV$2=Summary!$D$35)*(不良明细!$F$3:$GGV$3=Summary!D$37),(不良明细!$F$9:$GGV$15)))</f>
        <v>0</v>
      </c>
      <c r="E45" s="180">
        <f t="array" ref="E45">SUM(IF((不良明细!$E$9:$E$15=Summary!$C45)*(不良明细!$F$2:$GGV$2=Summary!$D$35)*(不良明细!$F$3:$GGV$3=Summary!E$37),(不良明细!$F$9:$GGV$15)))</f>
        <v>0</v>
      </c>
      <c r="F45" s="180">
        <f t="array" ref="F45">SUM(IF((不良明细!$E$9:$E$15=Summary!$C45)*(不良明细!$F$2:$GGV$2=Summary!$D$35)*(不良明细!$F$3:$GGV$3=Summary!F$37),(不良明细!$F$9:$GGV$15)))</f>
        <v>0</v>
      </c>
      <c r="G45" s="180">
        <f t="array" ref="G45">SUM(IF((不良明细!$E$9:$E$15=Summary!$C45)*(不良明细!$F$2:$GGV$2=Summary!$D$35)*(不良明细!$F$3:$GGV$3=Summary!G$37),(不良明细!$F$9:$GGV$15)))</f>
        <v>0</v>
      </c>
      <c r="H45" s="180">
        <f t="array" ref="H45">SUM(IF((不良明细!$E$9:$E$15=Summary!$C45)*(不良明细!$F$2:$GGV$2=Summary!$D$35)*(不良明细!$F$3:$GGV$3=Summary!H$37),(不良明细!$F$9:$GGV$15)))</f>
        <v>0</v>
      </c>
      <c r="I45" s="180">
        <f t="array" ref="I45">SUM(IF((不良明细!$E$9:$E$15=Summary!$C45)*(不良明细!$F$2:$GGV$2=Summary!$D$35)*(不良明细!$F$3:$GGV$3=Summary!I$37),(不良明细!$F$9:$GGV$15)))</f>
        <v>0</v>
      </c>
      <c r="J45" s="180">
        <f t="array" ref="J45">SUM(IF((不良明细!$E$9:$E$15=Summary!$C45)*(不良明细!$F$2:$GGV$2=Summary!$D$35)*(不良明细!$F$3:$GGV$3=Summary!J$37),(不良明细!$F$9:$GGV$15)))</f>
        <v>0</v>
      </c>
      <c r="K45" s="180">
        <f t="array" ref="K45">SUM(IF((不良明细!$E$9:$E$15=Summary!$C45)*(不良明细!$F$2:$GGV$2=Summary!$D$35)*(不良明细!$F$3:$GGV$3=Summary!K$37),(不良明细!$F$9:$GGV$15)))</f>
        <v>0</v>
      </c>
      <c r="L45" s="180">
        <f t="array" ref="L45">SUM(IF((不良明细!$E$9:$E$15=Summary!$C45)*(不良明细!$F$2:$GGV$2=Summary!$D$35)*(不良明细!$F$3:$GGV$3=Summary!L$37),(不良明细!$F$9:$GGV$15)))</f>
        <v>0</v>
      </c>
      <c r="M45" s="180">
        <f t="array" ref="M45">SUM(IF((不良明细!$E$9:$E$15=Summary!$C45)*(不良明细!$F$2:$GGV$2=Summary!$D$35)*(不良明细!$F$3:$GGV$3=Summary!M$37),(不良明细!$F$9:$GGV$15)))</f>
        <v>0</v>
      </c>
      <c r="N45" s="180">
        <f t="array" ref="N45">SUM(IF((不良明细!$E$9:$E$15=Summary!$C45)*(不良明细!$F$2:$GGV$2=Summary!$D$35)*(不良明细!$F$3:$GGV$3=Summary!N$37),(不良明细!$F$9:$GGV$15)))</f>
        <v>0</v>
      </c>
      <c r="O45" s="180">
        <f t="array" ref="O45">SUM(IF((不良明细!$E$9:$E$15=Summary!$C45)*(不良明细!$F$2:$GGV$2=Summary!$D$35)*(不良明细!$F$3:$GGV$3=Summary!O$37),(不良明细!$F$9:$GGV$15)))</f>
        <v>0</v>
      </c>
      <c r="P45" s="181">
        <f t="shared" si="6"/>
        <v>0</v>
      </c>
      <c r="Q45" s="171">
        <f t="shared" si="7"/>
        <v>0</v>
      </c>
      <c r="R45" s="182">
        <f t="array" ref="R45">SUM(IF((不良明细!$E$9:$E$15=Summary!$C45)*(不良明细!$F$2:$GGV$2=Summary!$R$35)*(不良明细!$F$4:$GGV$4=Summary!R$37),(不良明细!$F$9:$GGV$15)))</f>
        <v>0</v>
      </c>
      <c r="S45" s="182">
        <f t="array" ref="S45">SUM(IF((不良明细!$E$9:$E$15=Summary!$C45)*(不良明细!$F$2:$GGV$2=Summary!$R$35)*(不良明细!$F$4:$GGV$4=Summary!S$37),(不良明细!$F$9:$GGV$15)))</f>
        <v>0</v>
      </c>
      <c r="T45" s="182">
        <f t="array" ref="T45">SUM(IF((不良明细!$E$9:$E$15=Summary!$C45)*(不良明细!$F$2:$GGV$2=Summary!$R$35)*(不良明细!$F$4:$GGV$4=Summary!T$37),(不良明细!$F$9:$GGV$15)))</f>
        <v>0</v>
      </c>
      <c r="U45" s="182">
        <f t="array" ref="U45">SUM(IF((不良明细!$E$9:$E$15=Summary!$C45)*(不良明细!$F$2:$GGV$2=Summary!$R$35)*(不良明细!$F$4:$GGV$4=Summary!U$37),(不良明细!$F$9:$GGV$15)))</f>
        <v>0</v>
      </c>
      <c r="V45" s="182">
        <f t="array" ref="V45">SUM(IF((不良明细!$E$9:$E$15=Summary!$C45)*(不良明细!$F$2:$GGV$2=Summary!$R$35)*(不良明细!$F$4:$GGV$4=Summary!V$37),(不良明细!$F$9:$GGV$15)))</f>
        <v>0</v>
      </c>
      <c r="W45" s="182">
        <f t="array" ref="W45">SUM(IF((不良明细!$E$9:$E$15=Summary!$C45)*(不良明细!$F$2:$GGV$2=Summary!$R$35)*(不良明细!$F$4:$GGV$4=Summary!W$37),(不良明细!$F$9:$GGV$15)))</f>
        <v>0</v>
      </c>
      <c r="X45" s="182">
        <f t="array" ref="X45">SUM(IF((不良明细!$E$9:$E$15=Summary!$C45)*(不良明细!$F$2:$GGV$2=Summary!$R$35)*(不良明细!$F$4:$GGV$4=Summary!X$37),(不良明细!$F$9:$GGV$15)))</f>
        <v>0</v>
      </c>
      <c r="Y45" s="182">
        <f t="array" ref="Y45">SUM(IF((不良明细!$E$9:$E$15=Summary!$C45)*(不良明细!$F$2:$GGV$2=Summary!$R$35)*(不良明细!$F$4:$GGV$4=Summary!Y$37),(不良明细!$F$9:$GGV$15)))</f>
        <v>0</v>
      </c>
      <c r="Z45" s="182">
        <f t="array" ref="Z45">SUM(IF((不良明细!$E$9:$E$15=Summary!$C45)*(不良明细!$F$2:$GGV$2=Summary!$R$35)*(不良明细!$F$4:$GGV$4=Summary!Z$37),(不良明细!$F$9:$GGV$15)))</f>
        <v>0</v>
      </c>
      <c r="AA45" s="182">
        <f t="array" ref="AA45">SUM(IF((不良明细!$E$9:$E$15=Summary!$C45)*(不良明细!$F$2:$GGV$2=Summary!$R$35)*(不良明细!$F$4:$GGV$4=Summary!AA$37),(不良明细!$F$9:$GGV$15)))</f>
        <v>0</v>
      </c>
      <c r="AB45" s="182">
        <f t="array" ref="AB45">SUM(IF((不良明细!$E$9:$E$15=Summary!$C45)*(不良明细!$F$2:$GGV$2=Summary!$R$35)*(不良明细!$F$4:$GGV$4=Summary!AB$37),(不良明细!$F$9:$GGV$15)))</f>
        <v>0</v>
      </c>
      <c r="AC45" s="182">
        <f t="array" ref="AC45">SUM(IF((不良明细!$E$9:$E$15=Summary!$C45)*(不良明细!$F$2:$GGV$2=Summary!$R$35)*(不良明细!$F$4:$GGV$4=Summary!AC$37),(不良明细!$F$9:$GGV$15)))</f>
        <v>0</v>
      </c>
      <c r="AD45" s="182">
        <f t="array" ref="AD45">SUM(IF((不良明细!$E$9:$E$15=Summary!$C45)*(不良明细!$F$2:$GGV$2=Summary!$R$35)*(不良明细!$F$4:$GGV$4=Summary!AD$37),(不良明细!$F$9:$GGV$15)))</f>
        <v>0</v>
      </c>
      <c r="AE45" s="182">
        <f t="array" ref="AE45">SUM(IF((不良明细!$E$9:$E$15=Summary!$C45)*(不良明细!$F$2:$GGV$2=Summary!$R$35)*(不良明细!$F$4:$GGV$4=Summary!AE$37),(不良明细!$F$9:$GGV$15)))</f>
        <v>0</v>
      </c>
      <c r="AF45" s="182">
        <f t="array" ref="AF45">SUM(IF((不良明细!$E$9:$E$15=Summary!$C45)*(不良明细!$F$2:$GGV$2=Summary!$R$35)*(不良明细!$F$4:$GGV$4=Summary!AF$37),(不良明细!$F$9:$GGV$15)))</f>
        <v>0</v>
      </c>
      <c r="AG45" s="182">
        <f t="array" ref="AG45">SUM(IF((不良明细!$E$9:$E$15=Summary!$C45)*(不良明细!$F$2:$GGV$2=Summary!$R$35)*(不良明细!$F$4:$GGV$4=Summary!AG$37),(不良明细!$F$9:$GGV$15)))</f>
        <v>0</v>
      </c>
      <c r="AH45" s="182">
        <f t="array" ref="AH45">SUM(IF((不良明细!$E$9:$E$15=Summary!$C45)*(不良明细!$F$2:$GGV$2=Summary!$R$35)*(不良明细!$F$4:$GGV$4=Summary!AH$37),(不良明细!$F$9:$GGV$15)))</f>
        <v>0</v>
      </c>
      <c r="AI45" s="182">
        <f t="array" ref="AI45">SUM(IF((不良明细!$E$9:$E$15=Summary!$C45)*(不良明细!$F$2:$GGV$2=Summary!$R$35)*(不良明细!$F$4:$GGV$4=Summary!AI$37),(不良明细!$F$9:$GGV$15)))</f>
        <v>0</v>
      </c>
      <c r="AJ45" s="182">
        <f t="array" ref="AJ45">SUM(IF((不良明细!$E$9:$E$15=Summary!$C45)*(不良明细!$F$2:$GGV$2=Summary!$R$35)*(不良明细!$F$4:$GGV$4=Summary!AJ$37),(不良明细!$F$9:$GGV$15)))</f>
        <v>0</v>
      </c>
      <c r="AK45" s="182">
        <f t="array" ref="AK45">SUM(IF((不良明细!$E$9:$E$15=Summary!$C45)*(不良明细!$F$2:$GGV$2=Summary!$R$35)*(不良明细!$F$4:$GGV$4=Summary!AK$37),(不良明细!$F$9:$GGV$15)))</f>
        <v>0</v>
      </c>
      <c r="AL45" s="182">
        <f t="array" ref="AL45">SUM(IF((不良明细!$E$9:$E$15=Summary!$C45)*(不良明细!$F$2:$GGV$2=Summary!$R$35)*(不良明细!$F$4:$GGV$4=Summary!AL$37),(不良明细!$F$9:$GGV$15)))</f>
        <v>0</v>
      </c>
      <c r="AM45" s="182">
        <f t="array" ref="AM45">SUM(IF((不良明细!$E$9:$E$15=Summary!$C45)*(不良明细!$F$2:$GGV$2=Summary!$R$35)*(不良明细!$F$4:$GGV$4=Summary!AM$37),(不良明细!$F$9:$GGV$15)))</f>
        <v>0</v>
      </c>
      <c r="AN45" s="182">
        <f t="array" ref="AN45">SUM(IF((不良明细!$E$9:$E$15=Summary!$C45)*(不良明细!$F$2:$GGV$2=Summary!$R$35)*(不良明细!$F$4:$GGV$4=Summary!AN$37),(不良明细!$F$9:$GGV$15)))</f>
        <v>0</v>
      </c>
      <c r="AO45" s="182">
        <f t="array" ref="AO45">SUM(IF((不良明细!$E$9:$E$15=Summary!$C45)*(不良明细!$F$2:$GGV$2=Summary!$R$35)*(不良明细!$F$4:$GGV$4=Summary!AO$37),(不良明细!$F$9:$GGV$15)))</f>
        <v>0</v>
      </c>
      <c r="AP45" s="182">
        <f t="array" ref="AP45">SUM(IF((不良明细!$E$9:$E$15=Summary!$C45)*(不良明细!$F$2:$GGV$2=Summary!$R$35)*(不良明细!$F$4:$GGV$4=Summary!AP$37),(不良明细!$F$9:$GGV$15)))</f>
        <v>0</v>
      </c>
      <c r="AQ45" s="182">
        <f t="array" ref="AQ45">SUM(IF((不良明细!$E$9:$E$15=Summary!$C45)*(不良明细!$F$2:$GGV$2=Summary!$R$35)*(不良明细!$F$4:$GGV$4=Summary!AQ$37),(不良明细!$F$9:$GGV$15)))</f>
        <v>0</v>
      </c>
      <c r="AR45" s="182">
        <f t="array" ref="AR45">SUM(IF((不良明细!$E$9:$E$15=Summary!$C45)*(不良明细!$F$2:$GGV$2=Summary!$R$35)*(不良明细!$F$4:$GGV$4=Summary!AR$37),(不良明细!$F$9:$GGV$15)))</f>
        <v>0</v>
      </c>
      <c r="AS45" s="182">
        <f t="array" ref="AS45">SUM(IF((不良明细!$E$9:$E$15=Summary!$C45)*(不良明细!$F$2:$GGV$2=Summary!$R$35)*(不良明细!$F$4:$GGV$4=Summary!AS$37),(不良明细!$F$9:$GGV$15)))</f>
        <v>0</v>
      </c>
      <c r="AT45" s="182">
        <f t="array" ref="AT45">SUM(IF((不良明细!$E$9:$E$15=Summary!$C45)*(不良明细!$F$2:$GGV$2=Summary!$R$35)*(不良明细!$F$4:$GGV$4=Summary!AT$37),(不良明细!$F$9:$GGV$15)))</f>
        <v>0</v>
      </c>
      <c r="AU45" s="182">
        <f t="array" ref="AU45">SUM(IF((不良明细!$E$9:$E$15=Summary!$C45)*(不良明细!$F$2:$GGV$2=Summary!$R$35)*(不良明细!$F$4:$GGV$4=Summary!AU$37),(不良明细!$F$9:$GGV$15)))</f>
        <v>0</v>
      </c>
      <c r="AV45" s="182">
        <f t="array" ref="AV45">SUM(IF((不良明细!$E$9:$E$15=Summary!$C45)*(不良明细!$F$2:$GGV$2=Summary!$R$35)*(不良明细!$F$4:$GGV$4=Summary!AV$37),(不良明细!$F$9:$GGV$15)))</f>
        <v>0</v>
      </c>
      <c r="AW45" s="182">
        <f t="array" ref="AW45">SUM(IF((不良明细!$E$9:$E$15=Summary!$C45)*(不良明细!$F$2:$GGV$2=Summary!$R$35)*(不良明细!$F$4:$GGV$4=Summary!AW$37),(不良明细!$F$9:$GGV$15)))</f>
        <v>0</v>
      </c>
      <c r="AX45" s="182">
        <f t="array" ref="AX45">SUM(IF((不良明细!$E$9:$E$15=Summary!$C45)*(不良明细!$F$2:$GGV$2=Summary!$R$35)*(不良明细!$F$4:$GGV$4=Summary!AX$37),(不良明细!$F$9:$GGV$15)))</f>
        <v>0</v>
      </c>
      <c r="AY45" s="182">
        <f t="array" ref="AY45">SUM(IF((不良明细!$E$9:$E$15=Summary!$C45)*(不良明细!$F$2:$GGV$2=Summary!$R$35)*(不良明细!$F$4:$GGV$4=Summary!AY$37),(不良明细!$F$9:$GGV$15)))</f>
        <v>0</v>
      </c>
      <c r="AZ45" s="182">
        <f t="array" ref="AZ45">SUM(IF((不良明细!$E$9:$E$15=Summary!$C45)*(不良明细!$F$2:$GGV$2=Summary!$R$35)*(不良明细!$F$4:$GGV$4=Summary!AZ$37),(不良明细!$F$9:$GGV$15)))</f>
        <v>0</v>
      </c>
      <c r="BA45" s="182">
        <f t="array" ref="BA45">SUM(IF((不良明细!$E$9:$E$15=Summary!$C45)*(不良明细!$F$2:$GGV$2=Summary!$R$35)*(不良明细!$F$4:$GGV$4=Summary!BA$37),(不良明细!$F$9:$GGV$15)))</f>
        <v>0</v>
      </c>
      <c r="BB45" s="182">
        <f t="array" ref="BB45">SUM(IF((不良明细!$E$9:$E$15=Summary!$C45)*(不良明细!$F$2:$GGV$2=Summary!$R$35)*(不良明细!$F$4:$GGV$4=Summary!BB$37),(不良明细!$F$9:$GGV$15)))</f>
        <v>0</v>
      </c>
      <c r="BC45" s="182">
        <f t="array" ref="BC45">SUM(IF((不良明细!$E$9:$E$15=Summary!$C45)*(不良明细!$F$2:$GGV$2=Summary!$R$35)*(不良明细!$F$4:$GGV$4=Summary!BC$37),(不良明细!$F$9:$GGV$15)))</f>
        <v>0</v>
      </c>
      <c r="BD45" s="182">
        <f t="array" ref="BD45">SUM(IF((不良明细!$E$9:$E$15=Summary!$C45)*(不良明细!$F$2:$GGV$2=Summary!$R$35)*(不良明细!$F$4:$GGV$4=Summary!BD$37),(不良明细!$F$9:$GGV$15)))</f>
        <v>0</v>
      </c>
      <c r="BE45" s="182">
        <f t="array" ref="BE45">SUM(IF((不良明细!$E$9:$E$15=Summary!$C45)*(不良明细!$F$2:$GGV$2=Summary!$R$35)*(不良明细!$F$4:$GGV$4=Summary!BE$37),(不良明细!$F$9:$GGV$15)))</f>
        <v>0</v>
      </c>
      <c r="BF45" s="182">
        <f t="array" ref="BF45">SUM(IF((不良明细!$E$9:$E$15=Summary!$C45)*(不良明细!$F$2:$GGV$2=Summary!$R$35)*(不良明细!$F$4:$GGV$4=Summary!BF$37),(不良明细!$F$9:$GGV$15)))</f>
        <v>0</v>
      </c>
      <c r="BG45" s="182">
        <f t="array" ref="BG45">SUM(IF((不良明细!$E$9:$E$15=Summary!$C45)*(不良明细!$F$2:$GGV$2=Summary!$R$35)*(不良明细!$F$4:$GGV$4=Summary!BG$37),(不良明细!$F$9:$GGV$15)))</f>
        <v>0</v>
      </c>
      <c r="BH45" s="182">
        <f t="array" ref="BH45">SUM(IF((不良明细!$E$9:$E$15=Summary!$C45)*(不良明细!$F$2:$GGV$2=Summary!$R$35)*(不良明细!$F$4:$GGV$4=Summary!BH$37),(不良明细!$F$9:$GGV$15)))</f>
        <v>0</v>
      </c>
      <c r="BI45" s="182">
        <f t="array" ref="BI45">SUM(IF((不良明细!$E$9:$E$15=Summary!$C45)*(不良明细!$F$2:$GGV$2=Summary!$R$35)*(不良明细!$F$4:$GGV$4=Summary!BI$37),(不良明细!$F$9:$GGV$15)))</f>
        <v>0</v>
      </c>
      <c r="BJ45" s="182">
        <f t="array" ref="BJ45">SUM(IF((不良明细!$E$9:$E$15=Summary!$C45)*(不良明细!$F$2:$GGV$2=Summary!$R$35)*(不良明细!$F$4:$GGV$4=Summary!BJ$37),(不良明细!$F$9:$GGV$15)))</f>
        <v>0</v>
      </c>
      <c r="BK45" s="182">
        <f t="array" ref="BK45">SUM(IF((不良明细!$E$9:$E$15=Summary!$C45)*(不良明细!$F$2:$GGV$2=Summary!$R$35)*(不良明细!$F$4:$GGV$4=Summary!BK$37),(不良明细!$F$9:$GGV$15)))</f>
        <v>0</v>
      </c>
      <c r="BL45" s="182">
        <f t="array" ref="BL45">SUM(IF((不良明细!$E$9:$E$15=Summary!$C45)*(不良明细!$F$2:$GGV$2=Summary!$R$35)*(不良明细!$F$4:$GGV$4=Summary!BL$37),(不良明细!$F$9:$GGV$15)))</f>
        <v>0</v>
      </c>
      <c r="BM45" s="182">
        <f t="array" ref="BM45">SUM(IF((不良明细!$E$9:$E$15=Summary!$C45)*(不良明细!$F$2:$GGV$2=Summary!$R$35)*(不良明细!$F$4:$GGV$4=Summary!BM$37),(不良明细!$F$9:$GGV$15)))</f>
        <v>0</v>
      </c>
      <c r="BN45" s="182">
        <f t="array" ref="BN45">SUM(IF((不良明细!$E$9:$E$15=Summary!$C45)*(不良明细!$F$2:$GGV$2=Summary!$R$35)*(不良明细!$F$4:$GGV$4=Summary!BN$37),(不良明细!$F$9:$GGV$15)))</f>
        <v>0</v>
      </c>
      <c r="BO45" s="182">
        <f t="array" ref="BO45">SUM(IF((不良明细!$E$9:$E$15=Summary!$C45)*(不良明细!$F$2:$GGV$2=Summary!$R$35)*(不良明细!$F$4:$GGV$4=Summary!BO$37),(不良明细!$F$9:$GGV$15)))</f>
        <v>0</v>
      </c>
      <c r="BP45" s="182">
        <f t="array" ref="BP45">SUM(IF((不良明细!$E$9:$E$15=Summary!$C45)*(不良明细!$F$2:$GGV$2=Summary!$R$35)*(不良明细!$F$4:$GGV$4=Summary!BP$37),(不良明细!$F$9:$GGV$15)))</f>
        <v>0</v>
      </c>
      <c r="BQ45" s="182">
        <f t="array" ref="BQ45">SUM(IF((不良明细!$E$9:$E$15=Summary!$C45)*(不良明细!$F$2:$GGV$2=Summary!$R$35)*(不良明细!$F$4:$GGV$4=Summary!BQ$37),(不良明细!$F$9:$GGV$15)))</f>
        <v>0</v>
      </c>
      <c r="BS45" s="175">
        <f t="array" ref="BS45">SUM(IF((不良明细!$E$9:$E$15=Summary!$C45)*(不良明细!$F$2:$GGV$2=Summary!$BS$36)*(不良明细!$F$5:$GGV$5=Summary!$BS$37),(不良明细!$F$9:$GGV$15)))</f>
        <v>0</v>
      </c>
      <c r="BT45" s="176">
        <f t="array" ref="BT45">SUM(IF((不良明细!$E$9:$E$15=Summary!$C45)*(不良明细!$F$2:$GGV$2=Summary!$BT$37),(不良明细!$F$9:$GGV$15)))</f>
        <v>0</v>
      </c>
      <c r="BU45" s="177">
        <f t="array" ref="BU45">SUM(IF((不良明细!$F$2:$GGV$2=Summary!$BU$37)*(不良明细!$F$6:$GGV$6=Summary!$BU$36)*(不良明细!$E$9:$E$15=Summary!$C45),(不良明细!$F$9:$GGV$15)))</f>
        <v>0</v>
      </c>
      <c r="BV45" s="177">
        <f t="array" ref="BV45">SUM(IF((不良明细!$F$2:$GGV$2=Summary!$BV$35)*(不良明细!$F$6:$GGV$6=Summary!BV$36)*(不良明细!$F$3:$GGV$3=Summary!$BV$37)*(不良明细!$E$9:$E$15=Summary!$C45),(不良明细!$F$9:$GGV$15)))</f>
        <v>0</v>
      </c>
      <c r="BW45" s="177">
        <f t="array" ref="BW45">SUM(IF((不良明细!$F$2:$GGV$2=Summary!$BW$35)*(不良明细!$F$6:$GGV$6=Summary!BW$36)*(不良明细!$F$4:$GGV$4=Summary!$BW$37)*(不良明细!$E$9:$E$15=Summary!$C45),(不良明细!$F$9:$GGV$15)))</f>
        <v>0</v>
      </c>
      <c r="BX45" s="177">
        <f t="array" ref="BX45">SUM(IF((不良明细!$F$2:$GGV$2=Summary!$BX$35)*(不良明细!$F$6:$GGV$6=Summary!BX$36)*(不良明细!$F$5:$GGV$5=Summary!$BX$37)*(不良明细!$E$9:$E$15=Summary!$C45),(不良明细!$F$9:$GGV$15)))</f>
        <v>0</v>
      </c>
      <c r="BY45" s="177"/>
    </row>
    <row r="46" spans="1:77" s="174" customFormat="1">
      <c r="A46" s="20" t="s">
        <v>11</v>
      </c>
      <c r="B46" s="167">
        <v>8</v>
      </c>
      <c r="C46" s="63"/>
      <c r="D46" s="9"/>
      <c r="E46" s="9" t="str">
        <f>P37</f>
        <v>11月</v>
      </c>
      <c r="F46" s="8"/>
      <c r="G46" s="8"/>
      <c r="H46" s="8"/>
      <c r="I46" s="8"/>
      <c r="J46" s="8"/>
      <c r="K46" s="32"/>
      <c r="L46" s="64" t="str">
        <f>Q37</f>
        <v>WK45</v>
      </c>
      <c r="M46" s="32"/>
      <c r="N46" s="8"/>
      <c r="O46" s="8"/>
      <c r="P46" s="62">
        <f>SUM(P39:P45)</f>
        <v>6079</v>
      </c>
      <c r="Q46" s="62">
        <f>SUM(Q39:Q45)</f>
        <v>3295</v>
      </c>
      <c r="R46" s="8"/>
      <c r="S46" s="101" t="s">
        <v>77</v>
      </c>
      <c r="T46" s="65">
        <f>Chart!U75</f>
        <v>43411</v>
      </c>
      <c r="U46" s="127">
        <f>T46</f>
        <v>43411</v>
      </c>
      <c r="V46" s="8"/>
      <c r="W46" s="8"/>
      <c r="X46" s="8"/>
      <c r="Y46" s="8"/>
      <c r="Z46" s="99" t="s">
        <v>77</v>
      </c>
      <c r="AA46" s="8"/>
      <c r="AB46" s="8"/>
      <c r="AC46" s="8"/>
      <c r="AD46" s="8"/>
      <c r="AE46" s="8"/>
      <c r="AF46" s="8"/>
      <c r="AG46" s="128"/>
      <c r="AH46" s="128"/>
      <c r="AI46" s="129" t="s">
        <v>132</v>
      </c>
      <c r="AJ46" s="129" t="s">
        <v>77</v>
      </c>
      <c r="AK46" s="129"/>
      <c r="AL46" s="129"/>
      <c r="AM46" s="129"/>
      <c r="AN46" s="129"/>
      <c r="AO46" s="129"/>
      <c r="AP46" s="129"/>
      <c r="AQ46" s="129" t="s">
        <v>132</v>
      </c>
      <c r="AR46" s="134" t="s">
        <v>22</v>
      </c>
      <c r="AS46" s="129" t="s">
        <v>77</v>
      </c>
      <c r="AT46" s="129"/>
      <c r="AU46" s="129"/>
      <c r="AV46" s="129"/>
      <c r="AW46" s="129"/>
      <c r="AX46" s="129"/>
      <c r="AY46" s="129" t="s">
        <v>132</v>
      </c>
      <c r="AZ46" s="129" t="s">
        <v>67</v>
      </c>
      <c r="BA46" s="129" t="s">
        <v>77</v>
      </c>
      <c r="BB46" s="129"/>
      <c r="BC46" s="129"/>
      <c r="BD46" s="129"/>
      <c r="BE46" s="129"/>
      <c r="BF46" s="129"/>
      <c r="BG46" s="129" t="s">
        <v>132</v>
      </c>
      <c r="BH46" s="133">
        <f>Chart!U2</f>
        <v>43411</v>
      </c>
      <c r="BI46" s="129" t="s">
        <v>77</v>
      </c>
      <c r="BJ46" s="129"/>
      <c r="BK46" s="128"/>
      <c r="BL46" s="8"/>
      <c r="BM46" s="8"/>
      <c r="BN46" s="8"/>
      <c r="BO46" s="8"/>
      <c r="BP46" s="8"/>
      <c r="BQ46" s="8"/>
      <c r="BR46" s="8"/>
      <c r="BS46" s="186">
        <f t="shared" ref="BS46:BX46" si="8">SUM(BS39:BS45)</f>
        <v>1376</v>
      </c>
      <c r="BT46" s="186">
        <f t="shared" si="8"/>
        <v>76923</v>
      </c>
      <c r="BU46" s="186">
        <f t="shared" si="8"/>
        <v>35219</v>
      </c>
      <c r="BV46" s="186">
        <f t="shared" si="8"/>
        <v>3279</v>
      </c>
      <c r="BW46" s="186">
        <f t="shared" si="8"/>
        <v>1551</v>
      </c>
      <c r="BX46" s="186">
        <f t="shared" si="8"/>
        <v>562</v>
      </c>
      <c r="BY46" s="9"/>
    </row>
    <row r="47" spans="1:77" s="174" customFormat="1">
      <c r="A47" s="20" t="s">
        <v>12</v>
      </c>
      <c r="B47" s="167">
        <v>9</v>
      </c>
      <c r="C47" s="63"/>
      <c r="D47" s="66" t="s">
        <v>103</v>
      </c>
      <c r="E47" s="66"/>
      <c r="F47" s="67" t="s">
        <v>99</v>
      </c>
      <c r="G47" s="68" t="s">
        <v>100</v>
      </c>
      <c r="H47" s="68" t="s">
        <v>101</v>
      </c>
      <c r="I47" s="69" t="s">
        <v>102</v>
      </c>
      <c r="J47" s="8"/>
      <c r="K47" s="66" t="s">
        <v>104</v>
      </c>
      <c r="L47" s="66"/>
      <c r="M47" s="67" t="s">
        <v>99</v>
      </c>
      <c r="N47" s="68" t="s">
        <v>100</v>
      </c>
      <c r="O47" s="68" t="s">
        <v>101</v>
      </c>
      <c r="P47" s="69" t="s">
        <v>102</v>
      </c>
      <c r="Q47" s="8"/>
      <c r="R47" s="66" t="s">
        <v>105</v>
      </c>
      <c r="S47" s="66"/>
      <c r="T47" s="67" t="s">
        <v>99</v>
      </c>
      <c r="U47" s="68" t="s">
        <v>100</v>
      </c>
      <c r="V47" s="68" t="s">
        <v>101</v>
      </c>
      <c r="W47" s="69" t="s">
        <v>120</v>
      </c>
      <c r="X47" s="8"/>
      <c r="Y47" s="66" t="s">
        <v>106</v>
      </c>
      <c r="Z47" s="66"/>
      <c r="AA47" s="67" t="s">
        <v>99</v>
      </c>
      <c r="AB47" s="68" t="s">
        <v>100</v>
      </c>
      <c r="AC47" s="68" t="s">
        <v>101</v>
      </c>
      <c r="AD47" s="70" t="s">
        <v>102</v>
      </c>
      <c r="AE47" s="8"/>
      <c r="AF47" s="8"/>
      <c r="AG47" s="138" t="s">
        <v>122</v>
      </c>
      <c r="AH47" s="138"/>
      <c r="AI47" s="139" t="s">
        <v>99</v>
      </c>
      <c r="AJ47" s="139" t="s">
        <v>100</v>
      </c>
      <c r="AK47" s="139" t="s">
        <v>101</v>
      </c>
      <c r="AL47" s="140" t="s">
        <v>102</v>
      </c>
      <c r="AM47" s="128"/>
      <c r="AN47" s="128"/>
      <c r="AO47" s="138" t="s">
        <v>122</v>
      </c>
      <c r="AP47" s="138"/>
      <c r="AQ47" s="139" t="s">
        <v>99</v>
      </c>
      <c r="AR47" s="139" t="s">
        <v>100</v>
      </c>
      <c r="AS47" s="139" t="s">
        <v>101</v>
      </c>
      <c r="AT47" s="140" t="s">
        <v>102</v>
      </c>
      <c r="AU47" s="128"/>
      <c r="AV47" s="128"/>
      <c r="AW47" s="138" t="s">
        <v>122</v>
      </c>
      <c r="AX47" s="138"/>
      <c r="AY47" s="139" t="s">
        <v>99</v>
      </c>
      <c r="AZ47" s="139" t="s">
        <v>100</v>
      </c>
      <c r="BA47" s="139" t="s">
        <v>101</v>
      </c>
      <c r="BB47" s="140" t="s">
        <v>102</v>
      </c>
      <c r="BC47" s="128"/>
      <c r="BD47" s="128"/>
      <c r="BE47" s="138" t="s">
        <v>122</v>
      </c>
      <c r="BF47" s="138"/>
      <c r="BG47" s="139" t="s">
        <v>99</v>
      </c>
      <c r="BH47" s="139" t="s">
        <v>112</v>
      </c>
      <c r="BI47" s="139" t="s">
        <v>101</v>
      </c>
      <c r="BJ47" s="140" t="s">
        <v>102</v>
      </c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</row>
    <row r="48" spans="1:77" s="174" customFormat="1">
      <c r="A48" s="20" t="s">
        <v>13</v>
      </c>
      <c r="B48" s="167">
        <v>10</v>
      </c>
      <c r="C48" s="63"/>
      <c r="D48" s="67" t="str">
        <f>INDEX($C$39:$C$45,MATCH(LARGE($P$39:$P$45,ROW()-47),$P$39:$P$45,0),1)</f>
        <v>Anchor偏移</v>
      </c>
      <c r="E48" s="67"/>
      <c r="F48" s="184">
        <f>INDEX($P$39:$P$45,MATCH(LARGE($P$39:$P$45,ROW()-47),$P$39:$P$45,0),1)</f>
        <v>3385</v>
      </c>
      <c r="G48" s="71">
        <f t="array" ref="G48">F48/SUM(IF(($D$37:$O$37=$E$46),($D$38:$O$38)))</f>
        <v>5.2530381493166396E-3</v>
      </c>
      <c r="H48" s="71">
        <f>F48/$P$46</f>
        <v>0.55683500575752587</v>
      </c>
      <c r="I48" s="72">
        <f>H48</f>
        <v>0.55683500575752587</v>
      </c>
      <c r="J48" s="8"/>
      <c r="K48" s="61" t="str">
        <f>INDEX($C$39:$C$45,MATCH(LARGE($Q$39:$Q$45,ROW()-47),$Q$39:$Q$45,0),1)</f>
        <v>Anchor偏移</v>
      </c>
      <c r="L48" s="61"/>
      <c r="M48" s="184">
        <f>INDEX($Q$39:$Q$45,MATCH(LARGE($Q$39:$Q$45,ROW()-47),$Q$39:$Q$45,0),1)</f>
        <v>1873</v>
      </c>
      <c r="N48" s="71">
        <f t="array" ref="N48">M48/SUM(IF(($R$37:$BQ$37=$L$46),($R$38:$BQ$38)))</f>
        <v>5.5758651075281619E-3</v>
      </c>
      <c r="O48" s="71">
        <f>M48/$Q$46</f>
        <v>0.56843702579666155</v>
      </c>
      <c r="P48" s="73">
        <f>O48</f>
        <v>0.56843702579666155</v>
      </c>
      <c r="Q48" s="8"/>
      <c r="R48" s="61" t="str">
        <f>INDEX($C$39:$C$45,MATCH(LARGE($BS$39:$BS$45,ROW()-47),$BS$39:$BS$45,0),1)</f>
        <v>Anchor偏移</v>
      </c>
      <c r="S48" s="51"/>
      <c r="T48" s="184">
        <f>INDEX($BS$39:$BS$45,MATCH(LARGE($BS$39:$BS$45,ROW()-47),$BS$39:$BS$45,0),1)</f>
        <v>728</v>
      </c>
      <c r="U48" s="71">
        <f>T48/$BS$38</f>
        <v>6.2336238932748792E-3</v>
      </c>
      <c r="V48" s="71">
        <f>T48/$BS$46</f>
        <v>0.52906976744186052</v>
      </c>
      <c r="W48" s="73">
        <f>V48</f>
        <v>0.52906976744186052</v>
      </c>
      <c r="X48" s="8"/>
      <c r="Y48" s="63" t="str">
        <f>INDEX($C$39:$C$45,MATCH(LARGE($BT$39:$BT$45,ROW()-47),$BT$39:$BT$45,0),1)</f>
        <v>Anchor偏移</v>
      </c>
      <c r="Z48" s="8"/>
      <c r="AA48" s="185">
        <f>INDEX($BT$39:$BT$45,MATCH(LARGE($BT$39:$BT$45,ROW()-47),$BT$39:$BT$45,0),1)</f>
        <v>41642</v>
      </c>
      <c r="AB48" s="74">
        <f>AA48/$BT$38</f>
        <v>5.3436066637374911E-3</v>
      </c>
      <c r="AC48" s="74">
        <f>AA48/$BT$46</f>
        <v>0.54134654134654137</v>
      </c>
      <c r="AD48" s="75">
        <f>AC48</f>
        <v>0.54134654134654137</v>
      </c>
      <c r="AE48" s="8"/>
      <c r="AF48" s="8"/>
      <c r="AG48" s="135" t="str">
        <f>INDEX($C$39:$C$45,MATCH(LARGE($BU$39:$BU$45,ROW()-47),$BU$39:$BU$45,0),1)</f>
        <v>Anchor偏移</v>
      </c>
      <c r="AH48" s="8"/>
      <c r="AI48" s="174">
        <f>INDEX($BU$39:$BU$45,MATCH(LARGE($BU$39:$BU$45,ROW()-47),$BU$39:$BU$45,0),1)</f>
        <v>17914</v>
      </c>
      <c r="AJ48" s="136">
        <f>AI48/$BU$38</f>
        <v>4.609305166672413E-3</v>
      </c>
      <c r="AK48" s="136">
        <f>AI48/$BU$46</f>
        <v>0.50864590136006138</v>
      </c>
      <c r="AL48" s="137">
        <f>AK48</f>
        <v>0.50864590136006138</v>
      </c>
      <c r="AM48" s="8"/>
      <c r="AN48" s="8"/>
      <c r="AO48" s="135" t="str">
        <f>INDEX($C$39:$C$45,MATCH(LARGE($BV$39:$BV$45,ROW()-47),$BV$39:$BV$45,0),1)</f>
        <v>Anchor偏移</v>
      </c>
      <c r="AP48" s="8"/>
      <c r="AQ48" s="174">
        <f>INDEX($BV$39:$BV$45,MATCH(LARGE($BV$39:$BV$45,ROW()-47),$BV$39:$BV$45,0),1)</f>
        <v>1903</v>
      </c>
      <c r="AR48" s="136">
        <f>AQ48/$BV$38</f>
        <v>5.683107761040699E-3</v>
      </c>
      <c r="AS48" s="136">
        <f>AQ48/$BV$46</f>
        <v>0.58035986581274779</v>
      </c>
      <c r="AT48" s="136">
        <f>AS48</f>
        <v>0.58035986581274779</v>
      </c>
      <c r="AU48" s="8"/>
      <c r="AV48" s="8"/>
      <c r="AW48" s="135" t="str">
        <f>INDEX($C$39:$C$45,MATCH(LARGE($BW$39:$BW$45,ROW()-47),$BW$39:$BW$45,0),1)</f>
        <v>Anchor偏移</v>
      </c>
      <c r="AX48" s="8"/>
      <c r="AY48" s="174">
        <f>INDEX($BW$39:$BW$45,MATCH(LARGE($BW$39:$BW$45,ROW()-47),$BW$39:$BW$45,0),1)</f>
        <v>941</v>
      </c>
      <c r="AZ48" s="136">
        <f>AY48/$BW$38</f>
        <v>5.5115942623190865E-3</v>
      </c>
      <c r="BA48" s="136">
        <f>AY48/$BW$46</f>
        <v>0.60670535138620241</v>
      </c>
      <c r="BB48" s="136">
        <f>BA48</f>
        <v>0.60670535138620241</v>
      </c>
      <c r="BC48" s="8"/>
      <c r="BD48" s="8"/>
      <c r="BE48" s="135" t="str">
        <f>INDEX($C$39:$C$45,MATCH(LARGE($BX$39:$BX$45,ROW()-47),$BX$39:$BX$45,0),1)</f>
        <v>Anchor偏移</v>
      </c>
      <c r="BF48" s="8"/>
      <c r="BG48" s="174">
        <f>INDEX($BX$39:$BX$45,MATCH(LARGE($BX$39:$BX$45,ROW()-47),$BX$39:$BX$45,0),1)</f>
        <v>347</v>
      </c>
      <c r="BH48" s="136">
        <f>BG48/$BX$38</f>
        <v>5.8713050540599989E-3</v>
      </c>
      <c r="BI48" s="136">
        <f>BG48/$BX$46</f>
        <v>0.61743772241992878</v>
      </c>
      <c r="BJ48" s="136">
        <f>BI48</f>
        <v>0.61743772241992878</v>
      </c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</row>
    <row r="49" spans="1:77" s="174" customFormat="1">
      <c r="A49" s="20" t="s">
        <v>66</v>
      </c>
      <c r="B49" s="167">
        <v>11</v>
      </c>
      <c r="C49" s="63"/>
      <c r="D49" s="67" t="str">
        <f t="shared" ref="D49:D54" si="9">INDEX($C$39:$C$45,MATCH(LARGE($P$39:$P$45,ROW()-47),$P$39:$P$45,0),1)</f>
        <v>Anchor虚焊</v>
      </c>
      <c r="E49" s="67"/>
      <c r="F49" s="184">
        <f t="shared" ref="F49:F54" si="10">INDEX($P$39:$P$45,MATCH(LARGE($P$39:$P$45,ROW()-47),$P$39:$P$45,0),1)</f>
        <v>1910</v>
      </c>
      <c r="G49" s="71">
        <f t="array" ref="G49">F49/SUM(IF(($D$37:$O$37=$E$46),($D$38:$O$38)))</f>
        <v>2.9640481137946178E-3</v>
      </c>
      <c r="H49" s="71">
        <f t="shared" ref="H49:H54" si="11">F49/$P$46</f>
        <v>0.31419641388386249</v>
      </c>
      <c r="I49" s="72">
        <f>H49+I48</f>
        <v>0.87103141964138842</v>
      </c>
      <c r="J49" s="8"/>
      <c r="K49" s="61" t="str">
        <f t="shared" ref="K49:K54" si="12">INDEX($C$39:$C$45,MATCH(LARGE($Q$39:$Q$45,ROW()-47),$Q$39:$Q$45,0),1)</f>
        <v>Anchor虚焊</v>
      </c>
      <c r="L49" s="61"/>
      <c r="M49" s="184">
        <f t="shared" ref="M49:M54" si="13">INDEX($Q$39:$Q$45,MATCH(LARGE($Q$39:$Q$45,ROW()-47),$Q$39:$Q$45,0),1)</f>
        <v>1062</v>
      </c>
      <c r="N49" s="71">
        <f t="array" ref="N49">M49/SUM(IF(($R$37:$BQ$37=$L$46),($R$38:$BQ$38)))</f>
        <v>3.1615423086998975E-3</v>
      </c>
      <c r="O49" s="71">
        <f t="shared" ref="O49:O54" si="14">M49/$Q$46</f>
        <v>0.32230652503793628</v>
      </c>
      <c r="P49" s="73">
        <f>O49+P48</f>
        <v>0.89074355083459777</v>
      </c>
      <c r="Q49" s="8"/>
      <c r="R49" s="61" t="str">
        <f t="shared" ref="R49:R54" si="15">INDEX($C$39:$C$45,MATCH(LARGE($BS$39:$BS$45,ROW()-47),$BS$39:$BS$45,0),1)</f>
        <v>Anchor虚焊</v>
      </c>
      <c r="S49" s="51"/>
      <c r="T49" s="184">
        <f t="shared" ref="T49:T54" si="16">INDEX($BS$39:$BS$45,MATCH(LARGE($BS$39:$BS$45,ROW()-47),$BS$39:$BS$45,0),1)</f>
        <v>508</v>
      </c>
      <c r="U49" s="71">
        <f t="shared" ref="U49:U54" si="17">T49/$BS$38</f>
        <v>4.3498364529995035E-3</v>
      </c>
      <c r="V49" s="71">
        <f t="shared" ref="V49:V54" si="18">T49/$BS$46</f>
        <v>0.3691860465116279</v>
      </c>
      <c r="W49" s="73">
        <f>V49+W48</f>
        <v>0.89825581395348841</v>
      </c>
      <c r="X49" s="8"/>
      <c r="Y49" s="63" t="str">
        <f t="shared" ref="Y49:Y54" si="19">INDEX($C$39:$C$45,MATCH(LARGE($BT$39:$BT$45,ROW()-47),$BT$39:$BT$45,0),1)</f>
        <v>Anchor虚焊</v>
      </c>
      <c r="Z49" s="8"/>
      <c r="AA49" s="185">
        <f t="shared" ref="AA49:AA54" si="20">INDEX($BT$39:$BT$45,MATCH(LARGE($BT$39:$BT$45,ROW()-47),$BT$39:$BT$45,0),1)</f>
        <v>23386</v>
      </c>
      <c r="AB49" s="74">
        <f t="shared" ref="AB49:AB54" si="21">AA49/$BT$38</f>
        <v>3.0009506132790205E-3</v>
      </c>
      <c r="AC49" s="74">
        <f t="shared" ref="AC49:AC54" si="22">AA49/$BT$46</f>
        <v>0.30401830401830404</v>
      </c>
      <c r="AD49" s="75">
        <f>AC49+AD48</f>
        <v>0.84536484536484546</v>
      </c>
      <c r="AE49" s="8"/>
      <c r="AF49" s="8"/>
      <c r="AG49" s="135" t="str">
        <f t="shared" ref="AG49:AG54" si="23">INDEX($C$39:$C$45,MATCH(LARGE($BU$39:$BU$45,ROW()-47),$BU$39:$BU$45,0),1)</f>
        <v>Anchor虚焊</v>
      </c>
      <c r="AH49" s="8"/>
      <c r="AI49" s="174">
        <f t="shared" ref="AI49:AI54" si="24">INDEX($BU$39:$BU$45,MATCH(LARGE($BU$39:$BU$45,ROW()-47),$BU$39:$BU$45,0),1)</f>
        <v>10173</v>
      </c>
      <c r="AJ49" s="136">
        <f t="shared" ref="AJ49:AJ54" si="25">AI49/$BU$38</f>
        <v>2.6175316211096604E-3</v>
      </c>
      <c r="AK49" s="136">
        <f t="shared" ref="AK49:AK54" si="26">AI49/$BU$46</f>
        <v>0.28884976859081746</v>
      </c>
      <c r="AL49" s="137">
        <f>AK49+AL48</f>
        <v>0.79749566995087884</v>
      </c>
      <c r="AM49" s="8"/>
      <c r="AN49" s="8"/>
      <c r="AO49" s="135" t="str">
        <f t="shared" ref="AO49:AO54" si="27">INDEX($C$39:$C$45,MATCH(LARGE($BV$39:$BV$45,ROW()-47),$BV$39:$BV$45,0),1)</f>
        <v>Anchor虚焊</v>
      </c>
      <c r="AP49" s="8"/>
      <c r="AQ49" s="174">
        <f t="shared" ref="AQ49:AQ54" si="28">INDEX($BV$39:$BV$45,MATCH(LARGE($BV$39:$BV$45,ROW()-47),$BV$39:$BV$45,0),1)</f>
        <v>930</v>
      </c>
      <c r="AR49" s="136">
        <f t="shared" ref="AR49:AR54" si="29">AQ49/$BV$38</f>
        <v>2.7773464097571466E-3</v>
      </c>
      <c r="AS49" s="136">
        <f t="shared" ref="AS49:AS54" si="30">AQ49/$BV$46</f>
        <v>0.2836230558096981</v>
      </c>
      <c r="AT49" s="137">
        <f>AS49+AT48</f>
        <v>0.86398292162244594</v>
      </c>
      <c r="AU49" s="8"/>
      <c r="AV49" s="8"/>
      <c r="AW49" s="135" t="str">
        <f t="shared" ref="AW49:AW54" si="31">INDEX($C$39:$C$45,MATCH(LARGE($BW$39:$BW$45,ROW()-47),$BW$39:$BW$45,0),1)</f>
        <v>Anchor虚焊</v>
      </c>
      <c r="AX49" s="8"/>
      <c r="AY49" s="174">
        <f t="shared" ref="AY49:AY54" si="32">INDEX($BW$39:$BW$45,MATCH(LARGE($BW$39:$BW$45,ROW()-47),$BW$39:$BW$45,0),1)</f>
        <v>434</v>
      </c>
      <c r="AZ49" s="136">
        <f t="shared" ref="AZ49:AZ54" si="33">AY49/$BW$38</f>
        <v>2.5420105311864862E-3</v>
      </c>
      <c r="BA49" s="136">
        <f t="shared" ref="BA49:BA54" si="34">AY49/$BW$46</f>
        <v>0.279819471308833</v>
      </c>
      <c r="BB49" s="137">
        <f>BA49+BB48</f>
        <v>0.88652482269503541</v>
      </c>
      <c r="BC49" s="8"/>
      <c r="BD49" s="8"/>
      <c r="BE49" s="135" t="str">
        <f t="shared" ref="BE49:BE54" si="35">INDEX($C$39:$C$45,MATCH(LARGE($BX$39:$BX$45,ROW()-47),$BX$39:$BX$45,0),1)</f>
        <v>Anchor虚焊</v>
      </c>
      <c r="BF49" s="8"/>
      <c r="BG49" s="174">
        <f t="shared" ref="BG49:BG54" si="36">INDEX($BX$39:$BX$45,MATCH(LARGE($BX$39:$BX$45,ROW()-47),$BX$39:$BX$45,0),1)</f>
        <v>172</v>
      </c>
      <c r="BH49" s="136">
        <f t="shared" ref="BH49:BH54" si="37">BG49/$BX$38</f>
        <v>2.9102722458164837E-3</v>
      </c>
      <c r="BI49" s="136">
        <f t="shared" ref="BI49:BI54" si="38">BG49/$BX$46</f>
        <v>0.30604982206405695</v>
      </c>
      <c r="BJ49" s="137">
        <f>BI49+BJ48</f>
        <v>0.92348754448398573</v>
      </c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</row>
    <row r="50" spans="1:77" s="174" customFormat="1">
      <c r="A50" s="20" t="s">
        <v>67</v>
      </c>
      <c r="B50" s="167">
        <v>12</v>
      </c>
      <c r="C50" s="63"/>
      <c r="D50" s="67" t="str">
        <f t="shared" si="9"/>
        <v>二维码无法识别</v>
      </c>
      <c r="E50" s="67"/>
      <c r="F50" s="184">
        <f t="shared" si="10"/>
        <v>590</v>
      </c>
      <c r="G50" s="71">
        <f t="array" ref="G50">F50/SUM(IF(($D$37:$O$37=$E$46),($D$38:$O$38)))</f>
        <v>9.1559601420880868E-4</v>
      </c>
      <c r="H50" s="71">
        <f t="shared" si="11"/>
        <v>9.7055436749465374E-2</v>
      </c>
      <c r="I50" s="72">
        <f t="shared" ref="I50:I54" si="39">H50+I49</f>
        <v>0.96808685639085379</v>
      </c>
      <c r="J50" s="8"/>
      <c r="K50" s="61" t="str">
        <f t="shared" si="12"/>
        <v>二维码无法识别</v>
      </c>
      <c r="L50" s="61"/>
      <c r="M50" s="184">
        <f t="shared" si="13"/>
        <v>243</v>
      </c>
      <c r="N50" s="71">
        <f t="array" ref="N50">M50/SUM(IF(($R$37:$BQ$37=$L$46),($R$38:$BQ$38)))</f>
        <v>7.2340374860082397E-4</v>
      </c>
      <c r="O50" s="71">
        <f t="shared" si="14"/>
        <v>7.374810318664643E-2</v>
      </c>
      <c r="P50" s="73">
        <f t="shared" ref="P50:P54" si="40">O50+P49</f>
        <v>0.96449165402124426</v>
      </c>
      <c r="Q50" s="8"/>
      <c r="R50" s="61" t="str">
        <f t="shared" si="15"/>
        <v>Bucket缺损</v>
      </c>
      <c r="S50" s="51"/>
      <c r="T50" s="184">
        <f t="shared" si="16"/>
        <v>89</v>
      </c>
      <c r="U50" s="71">
        <f t="shared" si="17"/>
        <v>7.6207764629322011E-4</v>
      </c>
      <c r="V50" s="71">
        <f t="shared" si="18"/>
        <v>6.4680232558139539E-2</v>
      </c>
      <c r="W50" s="73">
        <f t="shared" ref="W50:W54" si="41">V50+W49</f>
        <v>0.9629360465116279</v>
      </c>
      <c r="X50" s="8"/>
      <c r="Y50" s="63" t="str">
        <f t="shared" si="19"/>
        <v>二维码无法识别</v>
      </c>
      <c r="Z50" s="8"/>
      <c r="AA50" s="185">
        <f t="shared" si="20"/>
        <v>7523</v>
      </c>
      <c r="AB50" s="74">
        <f t="shared" si="21"/>
        <v>9.6537036960994054E-4</v>
      </c>
      <c r="AC50" s="74">
        <f t="shared" si="22"/>
        <v>9.7799097799097803E-2</v>
      </c>
      <c r="AD50" s="75">
        <f t="shared" ref="AD50:AD54" si="42">AC50+AD49</f>
        <v>0.94316394316394325</v>
      </c>
      <c r="AE50" s="8"/>
      <c r="AF50" s="8"/>
      <c r="AG50" s="135" t="str">
        <f t="shared" si="23"/>
        <v>二维码无法识别</v>
      </c>
      <c r="AH50" s="8"/>
      <c r="AI50" s="174">
        <f t="shared" si="24"/>
        <v>4385</v>
      </c>
      <c r="AJ50" s="136">
        <f t="shared" si="25"/>
        <v>1.1282685696024635E-3</v>
      </c>
      <c r="AK50" s="136">
        <f t="shared" si="26"/>
        <v>0.12450665833782901</v>
      </c>
      <c r="AL50" s="137">
        <f t="shared" ref="AL50:AL54" si="43">AK50+AL49</f>
        <v>0.92200232828870787</v>
      </c>
      <c r="AM50" s="8"/>
      <c r="AN50" s="8"/>
      <c r="AO50" s="135" t="str">
        <f t="shared" si="27"/>
        <v>二维码无法识别</v>
      </c>
      <c r="AP50" s="8"/>
      <c r="AQ50" s="174">
        <f t="shared" si="28"/>
        <v>382</v>
      </c>
      <c r="AR50" s="136">
        <f t="shared" si="29"/>
        <v>1.1408025037927204E-3</v>
      </c>
      <c r="AS50" s="136">
        <f t="shared" si="30"/>
        <v>0.11649893260140287</v>
      </c>
      <c r="AT50" s="137">
        <f t="shared" ref="AT50:AT54" si="44">AS50+AT49</f>
        <v>0.98048185422384881</v>
      </c>
      <c r="AU50" s="8"/>
      <c r="AV50" s="8"/>
      <c r="AW50" s="135" t="str">
        <f t="shared" si="31"/>
        <v>二维码无法识别</v>
      </c>
      <c r="AX50" s="8"/>
      <c r="AY50" s="174">
        <f t="shared" si="32"/>
        <v>158</v>
      </c>
      <c r="AZ50" s="136">
        <f t="shared" si="33"/>
        <v>9.2543240536282221E-4</v>
      </c>
      <c r="BA50" s="136">
        <f t="shared" si="34"/>
        <v>0.10186976144422953</v>
      </c>
      <c r="BB50" s="137">
        <f t="shared" ref="BB50:BB54" si="45">BA50+BB49</f>
        <v>0.98839458413926495</v>
      </c>
      <c r="BC50" s="8"/>
      <c r="BD50" s="8"/>
      <c r="BE50" s="135" t="str">
        <f t="shared" si="35"/>
        <v>二维码无法识别</v>
      </c>
      <c r="BF50" s="8"/>
      <c r="BG50" s="174">
        <f t="shared" si="36"/>
        <v>35</v>
      </c>
      <c r="BH50" s="136">
        <f t="shared" si="37"/>
        <v>5.9220656164870309E-4</v>
      </c>
      <c r="BI50" s="136">
        <f t="shared" si="38"/>
        <v>6.2277580071174378E-2</v>
      </c>
      <c r="BJ50" s="137">
        <f t="shared" ref="BJ50:BJ54" si="46">BI50+BJ49</f>
        <v>0.98576512455516008</v>
      </c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</row>
    <row r="51" spans="1:77" s="174" customFormat="1">
      <c r="A51" s="20" t="s">
        <v>68</v>
      </c>
      <c r="B51" s="167"/>
      <c r="C51" s="63"/>
      <c r="D51" s="67" t="str">
        <f t="shared" si="9"/>
        <v>Bucket缺损</v>
      </c>
      <c r="E51" s="67"/>
      <c r="F51" s="184">
        <f t="shared" si="10"/>
        <v>186</v>
      </c>
      <c r="G51" s="71">
        <f t="array" ref="G51">F51/SUM(IF(($D$37:$O$37=$E$46),($D$38:$O$38)))</f>
        <v>2.8864552312345495E-4</v>
      </c>
      <c r="H51" s="71">
        <f t="shared" si="11"/>
        <v>3.059713768711959E-2</v>
      </c>
      <c r="I51" s="72">
        <f t="shared" si="39"/>
        <v>0.99868399407797337</v>
      </c>
      <c r="J51" s="8"/>
      <c r="K51" s="61" t="str">
        <f t="shared" si="12"/>
        <v>Bucket缺损</v>
      </c>
      <c r="L51" s="61"/>
      <c r="M51" s="184">
        <f t="shared" si="13"/>
        <v>117</v>
      </c>
      <c r="N51" s="71">
        <f t="array" ref="N51">M51/SUM(IF(($R$37:$BQ$37=$L$46),($R$38:$BQ$38)))</f>
        <v>3.4830550858558194E-4</v>
      </c>
      <c r="O51" s="71">
        <f t="shared" si="14"/>
        <v>3.5508345978755691E-2</v>
      </c>
      <c r="P51" s="73">
        <f t="shared" si="40"/>
        <v>1</v>
      </c>
      <c r="Q51" s="8"/>
      <c r="R51" s="61" t="str">
        <f t="shared" si="15"/>
        <v>二维码无法识别</v>
      </c>
      <c r="S51" s="51"/>
      <c r="T51" s="184">
        <f t="shared" si="16"/>
        <v>51</v>
      </c>
      <c r="U51" s="71">
        <f t="shared" si="17"/>
        <v>4.366961793365643E-4</v>
      </c>
      <c r="V51" s="71">
        <f t="shared" si="18"/>
        <v>3.7063953488372096E-2</v>
      </c>
      <c r="W51" s="73">
        <f t="shared" si="41"/>
        <v>1</v>
      </c>
      <c r="X51" s="8"/>
      <c r="Y51" s="63" t="str">
        <f t="shared" si="19"/>
        <v>Anchor变形</v>
      </c>
      <c r="Z51" s="8"/>
      <c r="AA51" s="185">
        <f t="shared" si="20"/>
        <v>1942</v>
      </c>
      <c r="AB51" s="74">
        <f t="shared" si="21"/>
        <v>2.4920234717300342E-4</v>
      </c>
      <c r="AC51" s="74">
        <f t="shared" si="22"/>
        <v>2.5246025246025247E-2</v>
      </c>
      <c r="AD51" s="75">
        <f t="shared" si="42"/>
        <v>0.96840996840996851</v>
      </c>
      <c r="AE51" s="8"/>
      <c r="AF51" s="8"/>
      <c r="AG51" s="135" t="str">
        <f t="shared" si="23"/>
        <v>Anchor变形</v>
      </c>
      <c r="AH51" s="8"/>
      <c r="AI51" s="174">
        <f t="shared" si="24"/>
        <v>1218</v>
      </c>
      <c r="AJ51" s="136">
        <f t="shared" si="25"/>
        <v>3.1339364145400241E-4</v>
      </c>
      <c r="AK51" s="136">
        <f t="shared" si="26"/>
        <v>3.4583605440245323E-2</v>
      </c>
      <c r="AL51" s="137">
        <f t="shared" si="43"/>
        <v>0.95658593372895317</v>
      </c>
      <c r="AM51" s="8"/>
      <c r="AN51" s="8"/>
      <c r="AO51" s="135" t="str">
        <f t="shared" si="27"/>
        <v>Bucket缺损</v>
      </c>
      <c r="AP51" s="8"/>
      <c r="AQ51" s="174">
        <f t="shared" si="28"/>
        <v>56</v>
      </c>
      <c r="AR51" s="136">
        <f t="shared" si="29"/>
        <v>1.6723806338322602E-4</v>
      </c>
      <c r="AS51" s="136">
        <f t="shared" si="30"/>
        <v>1.7078377554132357E-2</v>
      </c>
      <c r="AT51" s="137">
        <f t="shared" si="44"/>
        <v>0.99756023177798114</v>
      </c>
      <c r="AU51" s="8"/>
      <c r="AV51" s="8"/>
      <c r="AW51" s="135" t="str">
        <f t="shared" si="31"/>
        <v>Bucket缺损</v>
      </c>
      <c r="AX51" s="8"/>
      <c r="AY51" s="174">
        <f t="shared" si="32"/>
        <v>18</v>
      </c>
      <c r="AZ51" s="136">
        <f t="shared" si="33"/>
        <v>1.0542900820589114E-4</v>
      </c>
      <c r="BA51" s="136">
        <f t="shared" si="34"/>
        <v>1.160541586073501E-2</v>
      </c>
      <c r="BB51" s="137">
        <f t="shared" si="45"/>
        <v>1</v>
      </c>
      <c r="BC51" s="8"/>
      <c r="BD51" s="8"/>
      <c r="BE51" s="135" t="str">
        <f t="shared" si="35"/>
        <v>Bucket缺损</v>
      </c>
      <c r="BF51" s="8"/>
      <c r="BG51" s="174">
        <f t="shared" si="36"/>
        <v>8</v>
      </c>
      <c r="BH51" s="136">
        <f t="shared" si="37"/>
        <v>1.3536149980541783E-4</v>
      </c>
      <c r="BI51" s="136">
        <f t="shared" si="38"/>
        <v>1.4234875444839857E-2</v>
      </c>
      <c r="BJ51" s="137">
        <f t="shared" si="46"/>
        <v>0.99999999999999989</v>
      </c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</row>
    <row r="52" spans="1:77" s="174" customFormat="1">
      <c r="A52" s="20" t="s">
        <v>69</v>
      </c>
      <c r="B52" s="167"/>
      <c r="C52" s="63"/>
      <c r="D52" s="67" t="str">
        <f t="shared" si="9"/>
        <v>Anchor少焊点</v>
      </c>
      <c r="E52" s="67"/>
      <c r="F52" s="184">
        <f t="shared" si="10"/>
        <v>6</v>
      </c>
      <c r="G52" s="71">
        <f t="array" ref="G52">F52/SUM(IF(($D$37:$O$37=$E$46),($D$38:$O$38)))</f>
        <v>9.3111459072082239E-6</v>
      </c>
      <c r="H52" s="71">
        <f t="shared" si="11"/>
        <v>9.870044415199869E-4</v>
      </c>
      <c r="I52" s="72">
        <f t="shared" si="39"/>
        <v>0.99967099851949337</v>
      </c>
      <c r="J52" s="8"/>
      <c r="K52" s="61" t="str">
        <f t="shared" si="12"/>
        <v>Anchor变形</v>
      </c>
      <c r="L52" s="61"/>
      <c r="M52" s="184">
        <f t="shared" si="13"/>
        <v>0</v>
      </c>
      <c r="N52" s="71">
        <f t="array" ref="N52">M52/SUM(IF(($R$37:$BQ$37=$L$46),($R$38:$BQ$38)))</f>
        <v>0</v>
      </c>
      <c r="O52" s="71">
        <f t="shared" si="14"/>
        <v>0</v>
      </c>
      <c r="P52" s="73">
        <f t="shared" si="40"/>
        <v>1</v>
      </c>
      <c r="Q52" s="8"/>
      <c r="R52" s="61" t="str">
        <f t="shared" si="15"/>
        <v>Anchor变形</v>
      </c>
      <c r="S52" s="51"/>
      <c r="T52" s="184">
        <f t="shared" si="16"/>
        <v>0</v>
      </c>
      <c r="U52" s="71">
        <f t="shared" si="17"/>
        <v>0</v>
      </c>
      <c r="V52" s="71">
        <f t="shared" si="18"/>
        <v>0</v>
      </c>
      <c r="W52" s="73">
        <f t="shared" si="41"/>
        <v>1</v>
      </c>
      <c r="X52" s="8"/>
      <c r="Y52" s="63" t="str">
        <f t="shared" si="19"/>
        <v>Bucket缺损</v>
      </c>
      <c r="Z52" s="8"/>
      <c r="AA52" s="185">
        <f t="shared" si="20"/>
        <v>1564</v>
      </c>
      <c r="AB52" s="74">
        <f t="shared" si="21"/>
        <v>2.0069643201780501E-4</v>
      </c>
      <c r="AC52" s="74">
        <f t="shared" si="22"/>
        <v>2.0332020332020331E-2</v>
      </c>
      <c r="AD52" s="75">
        <f t="shared" si="42"/>
        <v>0.98874198874198882</v>
      </c>
      <c r="AE52" s="8"/>
      <c r="AF52" s="8"/>
      <c r="AG52" s="135" t="str">
        <f t="shared" si="23"/>
        <v>Bucket缺损</v>
      </c>
      <c r="AH52" s="8"/>
      <c r="AI52" s="174">
        <f t="shared" si="24"/>
        <v>942</v>
      </c>
      <c r="AJ52" s="136">
        <f t="shared" si="25"/>
        <v>2.4237833353831713E-4</v>
      </c>
      <c r="AK52" s="136">
        <f t="shared" si="26"/>
        <v>2.6746926374968057E-2</v>
      </c>
      <c r="AL52" s="137">
        <f t="shared" si="43"/>
        <v>0.98333286010392118</v>
      </c>
      <c r="AM52" s="8"/>
      <c r="AN52" s="8"/>
      <c r="AO52" s="135" t="str">
        <f t="shared" si="27"/>
        <v>Anchor少焊点</v>
      </c>
      <c r="AP52" s="8"/>
      <c r="AQ52" s="174">
        <f t="shared" si="28"/>
        <v>6</v>
      </c>
      <c r="AR52" s="136">
        <f t="shared" si="29"/>
        <v>1.7918363933917074E-5</v>
      </c>
      <c r="AS52" s="136">
        <f t="shared" si="30"/>
        <v>1.8298261665141812E-3</v>
      </c>
      <c r="AT52" s="137">
        <f t="shared" si="44"/>
        <v>0.99939005794449531</v>
      </c>
      <c r="AU52" s="8"/>
      <c r="AV52" s="8"/>
      <c r="AW52" s="135" t="str">
        <f t="shared" si="31"/>
        <v>Anchor变形</v>
      </c>
      <c r="AX52" s="8"/>
      <c r="AY52" s="174">
        <f t="shared" si="32"/>
        <v>0</v>
      </c>
      <c r="AZ52" s="136">
        <f t="shared" si="33"/>
        <v>0</v>
      </c>
      <c r="BA52" s="136">
        <f t="shared" si="34"/>
        <v>0</v>
      </c>
      <c r="BB52" s="137">
        <f t="shared" si="45"/>
        <v>1</v>
      </c>
      <c r="BC52" s="8"/>
      <c r="BD52" s="8"/>
      <c r="BE52" s="135" t="str">
        <f t="shared" si="35"/>
        <v>Anchor变形</v>
      </c>
      <c r="BF52" s="8"/>
      <c r="BG52" s="174">
        <f t="shared" si="36"/>
        <v>0</v>
      </c>
      <c r="BH52" s="136">
        <f t="shared" si="37"/>
        <v>0</v>
      </c>
      <c r="BI52" s="136">
        <f t="shared" si="38"/>
        <v>0</v>
      </c>
      <c r="BJ52" s="137">
        <f t="shared" si="46"/>
        <v>0.99999999999999989</v>
      </c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</row>
    <row r="53" spans="1:77" s="174" customFormat="1">
      <c r="A53" s="20" t="s">
        <v>70</v>
      </c>
      <c r="B53" s="167"/>
      <c r="C53" s="63"/>
      <c r="D53" s="67" t="str">
        <f t="shared" si="9"/>
        <v>Anchor变形</v>
      </c>
      <c r="E53" s="67"/>
      <c r="F53" s="184">
        <f t="shared" si="10"/>
        <v>2</v>
      </c>
      <c r="G53" s="71">
        <f t="array" ref="G53">F53/SUM(IF(($D$37:$O$37=$E$46),($D$38:$O$38)))</f>
        <v>3.1037153024027411E-6</v>
      </c>
      <c r="H53" s="71">
        <f t="shared" si="11"/>
        <v>3.2900148050666228E-4</v>
      </c>
      <c r="I53" s="72">
        <f t="shared" si="39"/>
        <v>1</v>
      </c>
      <c r="J53" s="8"/>
      <c r="K53" s="61" t="str">
        <f t="shared" si="12"/>
        <v>Anchor变形</v>
      </c>
      <c r="L53" s="61"/>
      <c r="M53" s="184">
        <f t="shared" si="13"/>
        <v>0</v>
      </c>
      <c r="N53" s="71">
        <f t="array" ref="N53">M53/SUM(IF(($R$37:$BQ$37=$L$46),($R$38:$BQ$38)))</f>
        <v>0</v>
      </c>
      <c r="O53" s="71">
        <f t="shared" si="14"/>
        <v>0</v>
      </c>
      <c r="P53" s="73">
        <f t="shared" si="40"/>
        <v>1</v>
      </c>
      <c r="Q53" s="8"/>
      <c r="R53" s="61" t="str">
        <f t="shared" si="15"/>
        <v>Anchor变形</v>
      </c>
      <c r="S53" s="51"/>
      <c r="T53" s="184">
        <f t="shared" si="16"/>
        <v>0</v>
      </c>
      <c r="U53" s="71">
        <f t="shared" si="17"/>
        <v>0</v>
      </c>
      <c r="V53" s="71">
        <f t="shared" si="18"/>
        <v>0</v>
      </c>
      <c r="W53" s="73">
        <f t="shared" si="41"/>
        <v>1</v>
      </c>
      <c r="X53" s="8"/>
      <c r="Y53" s="63" t="str">
        <f t="shared" si="19"/>
        <v>Anchor少焊点</v>
      </c>
      <c r="Z53" s="8"/>
      <c r="AA53" s="185">
        <f t="shared" si="20"/>
        <v>866</v>
      </c>
      <c r="AB53" s="74">
        <f t="shared" si="21"/>
        <v>1.1112730826561325E-4</v>
      </c>
      <c r="AC53" s="74">
        <f t="shared" si="22"/>
        <v>1.1258011258011258E-2</v>
      </c>
      <c r="AD53" s="75">
        <f t="shared" si="42"/>
        <v>1</v>
      </c>
      <c r="AE53" s="8"/>
      <c r="AF53" s="8"/>
      <c r="AG53" s="135" t="str">
        <f t="shared" si="23"/>
        <v>Anchor少焊点</v>
      </c>
      <c r="AH53" s="8"/>
      <c r="AI53" s="174">
        <f t="shared" si="24"/>
        <v>587</v>
      </c>
      <c r="AJ53" s="136">
        <f t="shared" si="25"/>
        <v>1.5103618024096832E-4</v>
      </c>
      <c r="AK53" s="136">
        <f t="shared" si="26"/>
        <v>1.666713989607882E-2</v>
      </c>
      <c r="AL53" s="137">
        <f t="shared" si="43"/>
        <v>1</v>
      </c>
      <c r="AM53" s="8"/>
      <c r="AN53" s="8"/>
      <c r="AO53" s="135" t="str">
        <f t="shared" si="27"/>
        <v>Anchor变形</v>
      </c>
      <c r="AP53" s="8"/>
      <c r="AQ53" s="174">
        <f t="shared" si="28"/>
        <v>2</v>
      </c>
      <c r="AR53" s="136">
        <f t="shared" si="29"/>
        <v>5.972787977972358E-6</v>
      </c>
      <c r="AS53" s="136">
        <f t="shared" si="30"/>
        <v>6.0994205550472704E-4</v>
      </c>
      <c r="AT53" s="137">
        <f t="shared" si="44"/>
        <v>1</v>
      </c>
      <c r="AU53" s="8"/>
      <c r="AV53" s="8"/>
      <c r="AW53" s="135" t="str">
        <f t="shared" si="31"/>
        <v>Anchor变形</v>
      </c>
      <c r="AX53" s="8"/>
      <c r="AY53" s="174">
        <f t="shared" si="32"/>
        <v>0</v>
      </c>
      <c r="AZ53" s="136">
        <f t="shared" si="33"/>
        <v>0</v>
      </c>
      <c r="BA53" s="136">
        <f t="shared" si="34"/>
        <v>0</v>
      </c>
      <c r="BB53" s="137">
        <f t="shared" si="45"/>
        <v>1</v>
      </c>
      <c r="BC53" s="8"/>
      <c r="BD53" s="8"/>
      <c r="BE53" s="135" t="str">
        <f t="shared" si="35"/>
        <v>Anchor变形</v>
      </c>
      <c r="BF53" s="8"/>
      <c r="BG53" s="174">
        <f t="shared" si="36"/>
        <v>0</v>
      </c>
      <c r="BH53" s="136">
        <f t="shared" si="37"/>
        <v>0</v>
      </c>
      <c r="BI53" s="136">
        <f t="shared" si="38"/>
        <v>0</v>
      </c>
      <c r="BJ53" s="137">
        <f t="shared" si="46"/>
        <v>0.99999999999999989</v>
      </c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</row>
    <row r="54" spans="1:77" s="174" customFormat="1">
      <c r="A54" s="20" t="s">
        <v>71</v>
      </c>
      <c r="B54" s="167"/>
      <c r="C54" s="63"/>
      <c r="D54" s="67">
        <f t="shared" si="9"/>
        <v>0</v>
      </c>
      <c r="E54" s="67"/>
      <c r="F54" s="184">
        <f t="shared" si="10"/>
        <v>0</v>
      </c>
      <c r="G54" s="71">
        <f t="array" ref="G54">F54/SUM(IF(($D$37:$O$37=$E$46),($D$38:$O$38)))</f>
        <v>0</v>
      </c>
      <c r="H54" s="71">
        <f t="shared" si="11"/>
        <v>0</v>
      </c>
      <c r="I54" s="72">
        <f t="shared" si="39"/>
        <v>1</v>
      </c>
      <c r="J54" s="8"/>
      <c r="K54" s="61" t="str">
        <f t="shared" si="12"/>
        <v>Anchor变形</v>
      </c>
      <c r="L54" s="61"/>
      <c r="M54" s="184">
        <f t="shared" si="13"/>
        <v>0</v>
      </c>
      <c r="N54" s="71">
        <f t="array" ref="N54">M54/SUM(IF(($R$37:$BQ$37=$L$46),($R$38:$BQ$38)))</f>
        <v>0</v>
      </c>
      <c r="O54" s="71">
        <f t="shared" si="14"/>
        <v>0</v>
      </c>
      <c r="P54" s="73">
        <f t="shared" si="40"/>
        <v>1</v>
      </c>
      <c r="Q54" s="8"/>
      <c r="R54" s="61" t="str">
        <f t="shared" si="15"/>
        <v>Anchor变形</v>
      </c>
      <c r="S54" s="51"/>
      <c r="T54" s="184">
        <f t="shared" si="16"/>
        <v>0</v>
      </c>
      <c r="U54" s="71">
        <f t="shared" si="17"/>
        <v>0</v>
      </c>
      <c r="V54" s="71">
        <f t="shared" si="18"/>
        <v>0</v>
      </c>
      <c r="W54" s="73">
        <f t="shared" si="41"/>
        <v>1</v>
      </c>
      <c r="X54" s="8"/>
      <c r="Y54" s="63">
        <f t="shared" si="19"/>
        <v>0</v>
      </c>
      <c r="Z54" s="8"/>
      <c r="AA54" s="185">
        <f t="shared" si="20"/>
        <v>0</v>
      </c>
      <c r="AB54" s="74">
        <f t="shared" si="21"/>
        <v>0</v>
      </c>
      <c r="AC54" s="74">
        <f t="shared" si="22"/>
        <v>0</v>
      </c>
      <c r="AD54" s="75">
        <f t="shared" si="42"/>
        <v>1</v>
      </c>
      <c r="AE54" s="8"/>
      <c r="AF54" s="8"/>
      <c r="AG54" s="135">
        <f t="shared" si="23"/>
        <v>0</v>
      </c>
      <c r="AH54" s="8"/>
      <c r="AI54" s="174">
        <f t="shared" si="24"/>
        <v>0</v>
      </c>
      <c r="AJ54" s="136">
        <f t="shared" si="25"/>
        <v>0</v>
      </c>
      <c r="AK54" s="136">
        <f t="shared" si="26"/>
        <v>0</v>
      </c>
      <c r="AL54" s="137">
        <f t="shared" si="43"/>
        <v>1</v>
      </c>
      <c r="AM54" s="8"/>
      <c r="AN54" s="8"/>
      <c r="AO54" s="135">
        <f t="shared" si="27"/>
        <v>0</v>
      </c>
      <c r="AP54" s="8"/>
      <c r="AQ54" s="174">
        <f t="shared" si="28"/>
        <v>0</v>
      </c>
      <c r="AR54" s="136">
        <f t="shared" si="29"/>
        <v>0</v>
      </c>
      <c r="AS54" s="136">
        <f t="shared" si="30"/>
        <v>0</v>
      </c>
      <c r="AT54" s="137">
        <f t="shared" si="44"/>
        <v>1</v>
      </c>
      <c r="AU54" s="8"/>
      <c r="AV54" s="8"/>
      <c r="AW54" s="135" t="str">
        <f t="shared" si="31"/>
        <v>Anchor变形</v>
      </c>
      <c r="AX54" s="8"/>
      <c r="AY54" s="174">
        <f t="shared" si="32"/>
        <v>0</v>
      </c>
      <c r="AZ54" s="136">
        <f t="shared" si="33"/>
        <v>0</v>
      </c>
      <c r="BA54" s="136">
        <f t="shared" si="34"/>
        <v>0</v>
      </c>
      <c r="BB54" s="137">
        <f t="shared" si="45"/>
        <v>1</v>
      </c>
      <c r="BC54" s="8"/>
      <c r="BD54" s="8"/>
      <c r="BE54" s="135" t="str">
        <f t="shared" si="35"/>
        <v>Anchor变形</v>
      </c>
      <c r="BF54" s="8"/>
      <c r="BG54" s="174">
        <f t="shared" si="36"/>
        <v>0</v>
      </c>
      <c r="BH54" s="136">
        <f t="shared" si="37"/>
        <v>0</v>
      </c>
      <c r="BI54" s="136">
        <f t="shared" si="38"/>
        <v>0</v>
      </c>
      <c r="BJ54" s="137">
        <f t="shared" si="46"/>
        <v>0.99999999999999989</v>
      </c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</row>
    <row r="55" spans="1:77" s="174" customFormat="1">
      <c r="A55" s="20" t="s">
        <v>72</v>
      </c>
      <c r="B55" s="167"/>
      <c r="C55" s="8"/>
      <c r="D55" s="9"/>
      <c r="E55" s="8"/>
      <c r="F55" s="8"/>
      <c r="G55" s="8"/>
      <c r="H55" s="8"/>
      <c r="I55" s="8"/>
      <c r="J55" s="8"/>
      <c r="K55" s="8"/>
      <c r="L55" s="8"/>
      <c r="N55" s="8"/>
      <c r="O55" s="8"/>
      <c r="P55" s="8"/>
      <c r="Q55" s="8"/>
      <c r="R55" s="8"/>
      <c r="S55" s="8"/>
      <c r="U55" s="8"/>
      <c r="V55" s="8"/>
      <c r="W55" s="8"/>
      <c r="X55" s="8"/>
      <c r="Y55" s="8"/>
      <c r="Z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</row>
    <row r="56" spans="1:77" s="174" customFormat="1">
      <c r="A56" s="20" t="s">
        <v>73</v>
      </c>
      <c r="B56" s="167"/>
      <c r="C56" s="41" t="s">
        <v>109</v>
      </c>
      <c r="D56" s="7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</row>
    <row r="57" spans="1:77" s="174" customFormat="1">
      <c r="A57" s="20" t="s">
        <v>74</v>
      </c>
      <c r="B57" s="167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</row>
    <row r="58" spans="1:77" s="174" customFormat="1">
      <c r="A58" s="166"/>
      <c r="B58" s="167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</row>
    <row r="59" spans="1:77" s="174" customFormat="1" ht="14.25">
      <c r="A59" s="166"/>
      <c r="B59" s="167"/>
      <c r="C59" s="21"/>
      <c r="D59" s="78"/>
      <c r="E59" s="102" t="s">
        <v>77</v>
      </c>
      <c r="F59" s="102" t="s">
        <v>22</v>
      </c>
      <c r="G59" s="21"/>
      <c r="H59" s="21"/>
      <c r="I59" s="78"/>
      <c r="J59" s="102" t="s">
        <v>77</v>
      </c>
      <c r="K59" s="102" t="s">
        <v>67</v>
      </c>
      <c r="L59" s="21"/>
      <c r="M59" s="21"/>
      <c r="N59" s="78"/>
      <c r="O59" s="102" t="s">
        <v>77</v>
      </c>
      <c r="P59" s="105">
        <f>T46</f>
        <v>43411</v>
      </c>
      <c r="Q59" s="105">
        <f>P59</f>
        <v>43411</v>
      </c>
      <c r="R59" s="21"/>
      <c r="S59" s="78"/>
      <c r="T59" s="103" t="s">
        <v>77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</row>
    <row r="60" spans="1:77" s="174" customFormat="1">
      <c r="A60" s="166"/>
      <c r="B60" s="167"/>
      <c r="C60" s="21"/>
      <c r="D60" s="67" t="s">
        <v>84</v>
      </c>
      <c r="E60" s="104" t="s">
        <v>123</v>
      </c>
      <c r="F60" s="21" t="s">
        <v>110</v>
      </c>
      <c r="G60" s="21" t="s">
        <v>100</v>
      </c>
      <c r="H60" s="21"/>
      <c r="I60" s="67" t="s">
        <v>84</v>
      </c>
      <c r="J60" s="104" t="s">
        <v>125</v>
      </c>
      <c r="K60" s="21" t="s">
        <v>110</v>
      </c>
      <c r="L60" s="21" t="s">
        <v>100</v>
      </c>
      <c r="M60" s="21"/>
      <c r="N60" s="67" t="s">
        <v>84</v>
      </c>
      <c r="O60" s="104" t="s">
        <v>125</v>
      </c>
      <c r="P60" s="21" t="s">
        <v>110</v>
      </c>
      <c r="Q60" s="21" t="s">
        <v>112</v>
      </c>
      <c r="R60" s="21"/>
      <c r="S60" s="67" t="s">
        <v>84</v>
      </c>
      <c r="T60" s="104" t="s">
        <v>125</v>
      </c>
      <c r="U60" s="21" t="s">
        <v>110</v>
      </c>
      <c r="V60" s="21" t="s">
        <v>100</v>
      </c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</row>
    <row r="61" spans="1:77" s="174" customFormat="1">
      <c r="A61" s="166"/>
      <c r="B61" s="167"/>
      <c r="C61" s="21"/>
      <c r="D61" s="67" t="s">
        <v>133</v>
      </c>
      <c r="E61" s="184">
        <f t="array" ref="E61">SUM(IF((不良明细!$F$2:$GGV$2=Summary!$E$59)*(不良明细!$F$3:$GGV$3=Summary!$F$59)*(不良明细!$F$6:$GGV$6=Summary!$D61)*(不良明细!$E$9:$E$15=Summary!$E$60),(不良明细!$F$9:$GGV$15)))</f>
        <v>382</v>
      </c>
      <c r="F61" s="192">
        <f t="array" ref="F61">SUM(IF((不良明细!$F$2:$GGV$2=Summary!$E$59)*(不良明细!$F$3:$GGV$3=Summary!$F$59)*(不良明细!$F$6:$GGV$6=Summary!$D61),(不良明细!$F$7:$GGV$7)))</f>
        <v>334852</v>
      </c>
      <c r="G61" s="71">
        <f>E61/F61</f>
        <v>1.1408025037927204E-3</v>
      </c>
      <c r="H61" s="21"/>
      <c r="I61" s="67" t="s">
        <v>133</v>
      </c>
      <c r="J61" s="184">
        <f t="array" ref="J61">SUM(IF((不良明细!$F$2:$GGV$2=Summary!$J$59)*(不良明细!$F$4:$GGV$4=Summary!$K$59)*(不良明细!$F$6:$GGV$6=Summary!$I61)*(不良明细!$E$9:$E$15=Summary!$J$60),(不良明细!$F$9:$GGV$15)))</f>
        <v>941</v>
      </c>
      <c r="K61" s="192">
        <f t="array" ref="K61">SUM(IF((不良明细!$F$2:$GGV$2=Summary!$J$59)*(不良明细!$F$4:$GGV$4=Summary!$K$59)*(不良明细!$F$6:$GGV$6=Summary!$I61),(不良明细!$F$7:$GGV$7)))</f>
        <v>170731</v>
      </c>
      <c r="L61" s="71">
        <f>J61/K61</f>
        <v>5.5115942623190865E-3</v>
      </c>
      <c r="M61" s="21"/>
      <c r="N61" s="67" t="s">
        <v>133</v>
      </c>
      <c r="O61" s="184">
        <f t="array" ref="O61">SUM(IF((不良明细!$F$2:$GGV$2=Summary!$O$59)*(不良明细!$F$5:$GGV$5=Summary!$P$59)*(不良明细!$F$6:$GGV$6=Summary!$N61)*(不良明细!$E$9:$E$15=Summary!$O$60),(不良明细!$F$9:$GGV$15)))</f>
        <v>347</v>
      </c>
      <c r="P61" s="192">
        <f t="array" ref="P61">SUM(IF((不良明细!$F$2:$GGV$2=Summary!$O$59)*(不良明细!$F$5:$GGV$5=Summary!$P$59)*(不良明细!$F$6:$GGV$6=Summary!$N61),(不良明细!$F$7:$GGV$7)))</f>
        <v>59101</v>
      </c>
      <c r="Q61" s="71">
        <f>O61/P61</f>
        <v>5.8713050540599989E-3</v>
      </c>
      <c r="R61" s="21"/>
      <c r="S61" s="67" t="s">
        <v>133</v>
      </c>
      <c r="T61" s="184">
        <f t="array" ref="T61">SUM(IF((不良明细!$F$2:$GGV$2=Summary!$T$59)*(不良明细!$F$6:$GGV$6=Summary!$S61)*(不良明细!$E$9:$E$15=Summary!$T$60),(不良明细!$F$9:$GGV$15)))</f>
        <v>17914</v>
      </c>
      <c r="U61" s="192">
        <f t="array" ref="U61">SUM(IF((不良明细!$F$2:$GGV$2=Summary!$T$59)*(不良明细!$F$6:$GGV$6=Summary!$S61),(不良明细!$F$7:$GGV$7)))</f>
        <v>3886486</v>
      </c>
      <c r="V61" s="71">
        <f>T61/U61</f>
        <v>4.609305166672413E-3</v>
      </c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</row>
    <row r="62" spans="1:77" s="174" customFormat="1">
      <c r="A62" s="166"/>
      <c r="B62" s="167"/>
      <c r="C62" s="21"/>
      <c r="D62" s="67" t="s">
        <v>134</v>
      </c>
      <c r="E62" s="184">
        <f t="array" ref="E62">SUM(IF((不良明细!$F$2:$GGV$2=Summary!$E$59)*(不良明细!$F$3:$GGV$3=Summary!$F$59)*(不良明细!$F$6:$GGV$6=Summary!$D62)*(不良明细!$E$9:$E$15=Summary!$E$60),(不良明细!$F$9:$GGV$15)))</f>
        <v>208</v>
      </c>
      <c r="F62" s="192">
        <f t="array" ref="F62">SUM(IF((不良明细!$F$2:$GGV$2=Summary!$E$59)*(不良明细!$F$3:$GGV$3=Summary!$F$59)*(不良明细!$F$6:$GGV$6=Summary!$D62),(不良明细!$F$7:$GGV$7)))</f>
        <v>309537</v>
      </c>
      <c r="G62" s="71">
        <f t="shared" ref="G62" si="47">E62/F62</f>
        <v>6.719713636818862E-4</v>
      </c>
      <c r="H62" s="21"/>
      <c r="I62" s="67" t="s">
        <v>134</v>
      </c>
      <c r="J62" s="184">
        <f t="array" ref="J62">SUM(IF((不良明细!$F$2:$GGV$2=Summary!$J$59)*(不良明细!$F$4:$GGV$4=Summary!$K$59)*(不良明细!$F$6:$GGV$6=Summary!$I62)*(不良明细!$E$9:$E$15=Summary!$J$60),(不良明细!$F$9:$GGV$15)))</f>
        <v>932</v>
      </c>
      <c r="K62" s="192">
        <f t="array" ref="K62">SUM(IF((不良明细!$F$2:$GGV$2=Summary!$J$59)*(不良明细!$F$4:$GGV$4=Summary!$K$59)*(不良明细!$F$6:$GGV$6=Summary!$I62),(不良明细!$F$7:$GGV$7)))</f>
        <v>165181</v>
      </c>
      <c r="L62" s="71">
        <f t="shared" ref="L62" si="48">J62/K62</f>
        <v>5.642295421386237E-3</v>
      </c>
      <c r="M62" s="21"/>
      <c r="N62" s="67" t="s">
        <v>134</v>
      </c>
      <c r="O62" s="184">
        <f t="array" ref="O62">SUM(IF((不良明细!$F$2:$GGV$2=Summary!$O$59)*(不良明细!$F$5:$GGV$5=Summary!$P$59)*(不良明细!$F$6:$GGV$6=Summary!$N62)*(不良明细!$E$9:$E$15=Summary!$O$60),(不良明细!$F$9:$GGV$15)))</f>
        <v>381</v>
      </c>
      <c r="P62" s="192">
        <f t="array" ref="P62">SUM(IF((不良明细!$F$2:$GGV$2=Summary!$O$59)*(不良明细!$F$5:$GGV$5=Summary!$P$59)*(不良明细!$F$6:$GGV$6=Summary!$N62),(不良明细!$F$7:$GGV$7)))</f>
        <v>57685</v>
      </c>
      <c r="Q62" s="71">
        <f t="shared" ref="Q62" si="49">O62/P62</f>
        <v>6.6048366126376006E-3</v>
      </c>
      <c r="R62" s="21"/>
      <c r="S62" s="67" t="s">
        <v>134</v>
      </c>
      <c r="T62" s="184">
        <f t="array" ref="T62">SUM(IF((不良明细!$F$2:$GGV$2=Summary!$T$59)*(不良明细!$F$6:$GGV$6=Summary!$S62)*(不良明细!$E$9:$E$15=Summary!$T$60),(不良明细!$F$9:$GGV$15)))</f>
        <v>23728</v>
      </c>
      <c r="U62" s="192">
        <f t="array" ref="U62">SUM(IF((不良明细!$F$2:$GGV$2=Summary!$T$59)*(不良明细!$F$6:$GGV$6=Summary!$S62),(不良明细!$F$7:$GGV$7)))</f>
        <v>3906378</v>
      </c>
      <c r="V62" s="71">
        <f t="shared" ref="V62" si="50">T62/U62</f>
        <v>6.074168961631465E-3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</row>
    <row r="63" spans="1:77" s="174" customFormat="1">
      <c r="A63" s="166"/>
      <c r="B63" s="167"/>
      <c r="C63" s="21"/>
      <c r="D63" s="78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</row>
    <row r="64" spans="1:77" s="174" customFormat="1">
      <c r="A64" s="166"/>
      <c r="B64" s="167"/>
      <c r="C64" s="21"/>
      <c r="D64" s="78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</row>
    <row r="65" spans="1:77" s="174" customFormat="1" ht="14.25">
      <c r="A65" s="166"/>
      <c r="B65" s="167"/>
      <c r="C65" s="79" t="s">
        <v>111</v>
      </c>
      <c r="D65" s="79"/>
      <c r="E65" s="79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</row>
    <row r="66" spans="1:77" s="174" customFormat="1">
      <c r="A66" s="166"/>
      <c r="B66" s="167"/>
      <c r="C66" s="21"/>
      <c r="D66" s="78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</row>
    <row r="67" spans="1:77" s="174" customFormat="1">
      <c r="A67" s="166"/>
      <c r="B67" s="167"/>
      <c r="C67" s="21"/>
      <c r="D67" s="21" t="s">
        <v>113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</row>
    <row r="68" spans="1:77" s="174" customFormat="1">
      <c r="A68" s="166"/>
      <c r="B68" s="167"/>
      <c r="C68" s="21"/>
      <c r="D68" s="106" t="s">
        <v>77</v>
      </c>
      <c r="E68" s="81" t="s">
        <v>94</v>
      </c>
      <c r="F68" s="81" t="s">
        <v>15</v>
      </c>
      <c r="G68" s="81" t="s">
        <v>16</v>
      </c>
      <c r="H68" s="81" t="s">
        <v>17</v>
      </c>
      <c r="I68" s="81" t="s">
        <v>18</v>
      </c>
      <c r="J68" s="81" t="s">
        <v>19</v>
      </c>
      <c r="K68" s="81" t="s">
        <v>20</v>
      </c>
      <c r="L68" s="81" t="s">
        <v>21</v>
      </c>
      <c r="M68" s="81" t="s">
        <v>9</v>
      </c>
      <c r="N68" s="81" t="s">
        <v>10</v>
      </c>
      <c r="O68" s="81" t="s">
        <v>22</v>
      </c>
      <c r="P68" s="81" t="s">
        <v>23</v>
      </c>
      <c r="Q68" s="81"/>
      <c r="R68" s="78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</row>
    <row r="69" spans="1:77" s="174" customFormat="1">
      <c r="A69" s="166"/>
      <c r="B69" s="167"/>
      <c r="C69" s="21"/>
      <c r="D69" s="107" t="s">
        <v>125</v>
      </c>
      <c r="E69" s="83" t="e">
        <f t="array" ref="E69">SUM(IF((不良明细!$F$2:$GGV$2=Summary!$D$68)*(不良明细!$F$3:$GGV$3=Summary!E$68)*(不良明细!$E$9:$E$15=Summary!$D$69),(不良明细!$F$9:$GGV$15)))/D38</f>
        <v>#DIV/0!</v>
      </c>
      <c r="F69" s="83" t="e">
        <f t="array" ref="F69">SUM(IF((不良明细!$F$2:$GGV$2=Summary!$D$68)*(不良明细!$F$3:$GGV$3=Summary!F$68)*(不良明细!$E$9:$E$15=Summary!$D$69),(不良明细!$F$9:$GGV$15)))/E38</f>
        <v>#DIV/0!</v>
      </c>
      <c r="G69" s="83" t="e">
        <f t="array" ref="G69">SUM(IF((不良明细!$F$2:$GGV$2=Summary!$D$68)*(不良明细!$F$3:$GGV$3=Summary!G$68)*(不良明细!$E$9:$E$15=Summary!$D$69),(不良明细!$F$9:$GGV$15)))/F38</f>
        <v>#DIV/0!</v>
      </c>
      <c r="H69" s="83" t="e">
        <f t="array" ref="H69">SUM(IF((不良明细!$F$2:$GGV$2=Summary!$D$68)*(不良明细!$F$3:$GGV$3=Summary!H$68)*(不良明细!$E$9:$E$15=Summary!$D$69),(不良明细!$F$9:$GGV$15)))/G38</f>
        <v>#DIV/0!</v>
      </c>
      <c r="I69" s="83" t="e">
        <f t="array" ref="I69">SUM(IF((不良明细!$F$2:$GGV$2=Summary!$D$68)*(不良明细!$F$3:$GGV$3=Summary!I$68)*(不良明细!$E$9:$E$15=Summary!$D$69),(不良明细!$F$9:$GGV$15)))/H38</f>
        <v>#DIV/0!</v>
      </c>
      <c r="J69" s="83">
        <f t="array" ref="J69">SUM(IF((不良明细!$F$2:$GGV$2=Summary!$D$68)*(不良明细!$F$3:$GGV$3=Summary!J$68)*(不良明细!$E$9:$E$15=Summary!$D$69),(不良明细!$F$9:$GGV$15)))/I38</f>
        <v>1.7473320306628588E-2</v>
      </c>
      <c r="K69" s="83">
        <f t="array" ref="K69">SUM(IF((不良明细!$F$2:$GGV$2=Summary!$D$68)*(不良明细!$F$3:$GGV$3=Summary!K$68)*(不良明细!$E$9:$E$15=Summary!$D$69),(不良明细!$F$9:$GGV$15)))/J38</f>
        <v>5.6237836600226418E-3</v>
      </c>
      <c r="L69" s="83">
        <f t="array" ref="L69">SUM(IF((不良明细!$F$2:$GGV$2=Summary!$D$68)*(不良明细!$F$3:$GGV$3=Summary!L$68)*(不良明细!$E$9:$E$15=Summary!$D$69),(不良明细!$F$9:$GGV$15)))/K38</f>
        <v>7.1204007711756995E-3</v>
      </c>
      <c r="M69" s="83">
        <f t="array" ref="M69">SUM(IF((不良明细!$F$2:$GGV$2=Summary!$D$68)*(不良明细!$F$3:$GGV$3=Summary!M$68)*(不良明细!$E$9:$E$15=Summary!$D$69),(不良明细!$F$9:$GGV$15)))/L38</f>
        <v>4.4922721878002158E-3</v>
      </c>
      <c r="N69" s="83">
        <f t="array" ref="N69">SUM(IF((不良明细!$F$2:$GGV$2=Summary!$D$68)*(不良明细!$F$3:$GGV$3=Summary!N$68)*(不良明细!$E$9:$E$15=Summary!$D$69),(不良明细!$F$9:$GGV$15)))/M38</f>
        <v>4.4241380086452869E-3</v>
      </c>
      <c r="O69" s="83">
        <f t="array" ref="O69">SUM(IF((不良明细!$F$2:$GGV$2=Summary!$D$68)*(不良明细!$F$3:$GGV$3=Summary!O$68)*(不良明细!$E$9:$E$15=Summary!$D$69),(不良明细!$F$9:$GGV$15)))/N38</f>
        <v>5.2530381493166396E-3</v>
      </c>
      <c r="P69" s="83" t="e">
        <f t="array" ref="P69">SUM(IF((不良明细!$F$2:$GGV$2=Summary!$D$68)*(不良明细!$F$3:$GGV$3=Summary!P$68)*(不良明细!$E$9:$E$15=Summary!$D$69),(不良明细!$F$9:$GGV$15)))/O38</f>
        <v>#DIV/0!</v>
      </c>
      <c r="Q69" s="8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</row>
    <row r="70" spans="1:77" s="174" customFormat="1">
      <c r="A70" s="166"/>
      <c r="B70" s="167"/>
      <c r="C70" s="21"/>
      <c r="D70" s="78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</row>
    <row r="71" spans="1:77" s="174" customFormat="1">
      <c r="A71" s="166"/>
      <c r="B71" s="167"/>
      <c r="C71" s="21"/>
      <c r="D71" s="21" t="s">
        <v>115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</row>
    <row r="72" spans="1:77" s="174" customFormat="1">
      <c r="A72" s="166"/>
      <c r="B72" s="167"/>
      <c r="C72" s="21"/>
      <c r="D72" s="106" t="s">
        <v>77</v>
      </c>
      <c r="E72" s="80" t="s">
        <v>116</v>
      </c>
      <c r="F72" s="80" t="s">
        <v>25</v>
      </c>
      <c r="G72" s="80" t="s">
        <v>26</v>
      </c>
      <c r="H72" s="80" t="s">
        <v>27</v>
      </c>
      <c r="I72" s="80" t="s">
        <v>28</v>
      </c>
      <c r="J72" s="80" t="s">
        <v>29</v>
      </c>
      <c r="K72" s="80" t="s">
        <v>30</v>
      </c>
      <c r="L72" s="80" t="s">
        <v>31</v>
      </c>
      <c r="M72" s="80" t="s">
        <v>32</v>
      </c>
      <c r="N72" s="80" t="s">
        <v>33</v>
      </c>
      <c r="O72" s="80" t="s">
        <v>36</v>
      </c>
      <c r="P72" s="80" t="s">
        <v>37</v>
      </c>
      <c r="Q72" s="80" t="s">
        <v>38</v>
      </c>
      <c r="R72" s="80" t="s">
        <v>39</v>
      </c>
      <c r="S72" s="80" t="s">
        <v>40</v>
      </c>
      <c r="T72" s="80" t="s">
        <v>41</v>
      </c>
      <c r="U72" s="80" t="s">
        <v>42</v>
      </c>
      <c r="V72" s="80" t="s">
        <v>43</v>
      </c>
      <c r="W72" s="80" t="s">
        <v>44</v>
      </c>
      <c r="X72" s="80" t="s">
        <v>45</v>
      </c>
      <c r="Y72" s="80" t="s">
        <v>46</v>
      </c>
      <c r="Z72" s="80" t="s">
        <v>47</v>
      </c>
      <c r="AA72" s="80" t="s">
        <v>48</v>
      </c>
      <c r="AB72" s="80" t="s">
        <v>49</v>
      </c>
      <c r="AC72" s="80" t="s">
        <v>50</v>
      </c>
      <c r="AD72" s="80" t="s">
        <v>51</v>
      </c>
      <c r="AE72" s="80" t="s">
        <v>52</v>
      </c>
      <c r="AF72" s="80" t="s">
        <v>53</v>
      </c>
      <c r="AG72" s="80" t="s">
        <v>54</v>
      </c>
      <c r="AH72" s="80" t="s">
        <v>55</v>
      </c>
      <c r="AI72" s="80" t="s">
        <v>56</v>
      </c>
      <c r="AJ72" s="80" t="s">
        <v>57</v>
      </c>
      <c r="AK72" s="80" t="s">
        <v>58</v>
      </c>
      <c r="AL72" s="80" t="s">
        <v>59</v>
      </c>
      <c r="AM72" s="80" t="s">
        <v>60</v>
      </c>
      <c r="AN72" s="80" t="s">
        <v>61</v>
      </c>
      <c r="AO72" s="80" t="s">
        <v>62</v>
      </c>
      <c r="AP72" s="80" t="s">
        <v>63</v>
      </c>
      <c r="AQ72" s="80" t="s">
        <v>64</v>
      </c>
      <c r="AR72" s="80" t="s">
        <v>65</v>
      </c>
      <c r="AS72" s="80" t="s">
        <v>11</v>
      </c>
      <c r="AT72" s="80" t="s">
        <v>12</v>
      </c>
      <c r="AU72" s="80" t="s">
        <v>13</v>
      </c>
      <c r="AV72" s="80" t="s">
        <v>66</v>
      </c>
      <c r="AW72" s="80" t="s">
        <v>67</v>
      </c>
      <c r="AX72" s="80" t="s">
        <v>68</v>
      </c>
      <c r="AY72" s="80" t="s">
        <v>69</v>
      </c>
      <c r="AZ72" s="80" t="s">
        <v>70</v>
      </c>
      <c r="BA72" s="80" t="s">
        <v>71</v>
      </c>
      <c r="BB72" s="80" t="s">
        <v>72</v>
      </c>
      <c r="BC72" s="80" t="s">
        <v>73</v>
      </c>
      <c r="BD72" s="80" t="s">
        <v>74</v>
      </c>
      <c r="BE72" s="80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</row>
    <row r="73" spans="1:77" s="174" customFormat="1">
      <c r="A73" s="166"/>
      <c r="B73" s="167"/>
      <c r="C73" s="21"/>
      <c r="D73" s="107" t="s">
        <v>125</v>
      </c>
      <c r="E73" s="84" t="e">
        <f t="array" ref="E73">SUM(IF((不良明细!$F$2:$GGV$2=$D$72)*(不良明细!$F$4:$GGV$4=E$72)*(不良明细!$E$9:$E$15=Summary!$D$73),(不良明细!$F$9:$GGV$15)))/R38</f>
        <v>#DIV/0!</v>
      </c>
      <c r="F73" s="84" t="e">
        <f t="array" ref="F73">SUM(IF((不良明细!$F$2:$GGV$2=$D$72)*(不良明细!$F$4:$GGV$4=F$72)*(不良明细!$E$9:$E$15=Summary!$D$73),(不良明细!$F$9:$GGV$15)))/S38</f>
        <v>#DIV/0!</v>
      </c>
      <c r="G73" s="84" t="e">
        <f t="array" ref="G73">SUM(IF((不良明细!$F$2:$GGV$2=$D$72)*(不良明细!$F$4:$GGV$4=G$72)*(不良明细!$E$9:$E$15=Summary!$D$73),(不良明细!$F$9:$GGV$15)))/T38</f>
        <v>#DIV/0!</v>
      </c>
      <c r="H73" s="84" t="e">
        <f t="array" ref="H73">SUM(IF((不良明细!$F$2:$GGV$2=$D$72)*(不良明细!$F$4:$GGV$4=H$72)*(不良明细!$E$9:$E$15=Summary!$D$73),(不良明细!$F$9:$GGV$15)))/U38</f>
        <v>#DIV/0!</v>
      </c>
      <c r="I73" s="84" t="e">
        <f t="array" ref="I73">SUM(IF((不良明细!$F$2:$GGV$2=$D$72)*(不良明细!$F$4:$GGV$4=I$72)*(不良明细!$E$9:$E$15=Summary!$D$73),(不良明细!$F$9:$GGV$15)))/V38</f>
        <v>#DIV/0!</v>
      </c>
      <c r="J73" s="84" t="e">
        <f t="array" ref="J73">SUM(IF((不良明细!$F$2:$GGV$2=$D$72)*(不良明细!$F$4:$GGV$4=J$72)*(不良明细!$E$9:$E$15=Summary!$D$73),(不良明细!$F$9:$GGV$15)))/W38</f>
        <v>#DIV/0!</v>
      </c>
      <c r="K73" s="84" t="e">
        <f t="array" ref="K73">SUM(IF((不良明细!$F$2:$GGV$2=$D$72)*(不良明细!$F$4:$GGV$4=K$72)*(不良明细!$E$9:$E$15=Summary!$D$73),(不良明细!$F$9:$GGV$15)))/X38</f>
        <v>#DIV/0!</v>
      </c>
      <c r="L73" s="84" t="e">
        <f t="array" ref="L73">SUM(IF((不良明细!$F$2:$GGV$2=$D$72)*(不良明细!$F$4:$GGV$4=L$72)*(不良明细!$E$9:$E$15=Summary!$D$73),(不良明细!$F$9:$GGV$15)))/Y38</f>
        <v>#DIV/0!</v>
      </c>
      <c r="M73" s="84" t="e">
        <f t="array" ref="M73">SUM(IF((不良明细!$F$2:$GGV$2=$D$72)*(不良明细!$F$4:$GGV$4=M$72)*(不良明细!$E$9:$E$15=Summary!$D$73),(不良明细!$F$9:$GGV$15)))/Z38</f>
        <v>#DIV/0!</v>
      </c>
      <c r="N73" s="84" t="e">
        <f t="array" ref="N73">SUM(IF((不良明细!$F$2:$GGV$2=$D$72)*(不良明细!$F$4:$GGV$4=N$72)*(不良明细!$E$9:$E$15=Summary!$D$73),(不良明细!$F$9:$GGV$15)))/AA38</f>
        <v>#DIV/0!</v>
      </c>
      <c r="O73" s="84" t="e">
        <f t="array" ref="O73">SUM(IF((不良明细!$F$2:$GGV$2=$D$72)*(不良明细!$F$4:$GGV$4=O$72)*(不良明细!$E$9:$E$15=Summary!$D$73),(不良明细!$F$9:$GGV$15)))/AB38</f>
        <v>#DIV/0!</v>
      </c>
      <c r="P73" s="84" t="e">
        <f t="array" ref="P73">SUM(IF((不良明细!$F$2:$GGV$2=$D$72)*(不良明细!$F$4:$GGV$4=P$72)*(不良明细!$E$9:$E$15=Summary!$D$73),(不良明细!$F$9:$GGV$15)))/AC38</f>
        <v>#DIV/0!</v>
      </c>
      <c r="Q73" s="84" t="e">
        <f t="array" ref="Q73">SUM(IF((不良明细!$F$2:$GGV$2=$D$72)*(不良明细!$F$4:$GGV$4=Q$72)*(不良明细!$E$9:$E$15=Summary!$D$73),(不良明细!$F$9:$GGV$15)))/AD38</f>
        <v>#DIV/0!</v>
      </c>
      <c r="R73" s="84" t="e">
        <f t="array" ref="R73">SUM(IF((不良明细!$F$2:$GGV$2=$D$72)*(不良明细!$F$4:$GGV$4=R$72)*(不良明细!$E$9:$E$15=Summary!$D$73),(不良明细!$F$9:$GGV$15)))/AE38</f>
        <v>#DIV/0!</v>
      </c>
      <c r="S73" s="84" t="e">
        <f t="array" ref="S73">SUM(IF((不良明细!$F$2:$GGV$2=$D$72)*(不良明细!$F$4:$GGV$4=S$72)*(不良明细!$E$9:$E$15=Summary!$D$73),(不良明细!$F$9:$GGV$15)))/AF38</f>
        <v>#DIV/0!</v>
      </c>
      <c r="T73" s="84" t="e">
        <f t="array" ref="T73">SUM(IF((不良明细!$F$2:$GGV$2=$D$72)*(不良明细!$F$4:$GGV$4=T$72)*(不良明细!$E$9:$E$15=Summary!$D$73),(不良明细!$F$9:$GGV$15)))/AG38</f>
        <v>#DIV/0!</v>
      </c>
      <c r="U73" s="84" t="e">
        <f t="array" ref="U73">SUM(IF((不良明细!$F$2:$GGV$2=$D$72)*(不良明细!$F$4:$GGV$4=U$72)*(不良明细!$E$9:$E$15=Summary!$D$73),(不良明细!$F$9:$GGV$15)))/AH38</f>
        <v>#DIV/0!</v>
      </c>
      <c r="V73" s="84" t="e">
        <f t="array" ref="V73">SUM(IF((不良明细!$F$2:$GGV$2=$D$72)*(不良明细!$F$4:$GGV$4=V$72)*(不良明细!$E$9:$E$15=Summary!$D$73),(不良明细!$F$9:$GGV$15)))/AI38</f>
        <v>#DIV/0!</v>
      </c>
      <c r="W73" s="84" t="e">
        <f t="array" ref="W73">SUM(IF((不良明细!$F$2:$GGV$2=$D$72)*(不良明细!$F$4:$GGV$4=W$72)*(不良明细!$E$9:$E$15=Summary!$D$73),(不良明细!$F$9:$GGV$15)))/AJ38</f>
        <v>#DIV/0!</v>
      </c>
      <c r="X73" s="84" t="e">
        <f t="array" ref="X73">SUM(IF((不良明细!$F$2:$GGV$2=$D$72)*(不良明细!$F$4:$GGV$4=X$72)*(不良明细!$E$9:$E$15=Summary!$D$73),(不良明细!$F$9:$GGV$15)))/AK38</f>
        <v>#DIV/0!</v>
      </c>
      <c r="Y73" s="84" t="e">
        <f t="array" ref="Y73">SUM(IF((不良明细!$F$2:$GGV$2=$D$72)*(不良明细!$F$4:$GGV$4=Y$72)*(不良明细!$E$9:$E$15=Summary!$D$73),(不良明细!$F$9:$GGV$15)))/AL38</f>
        <v>#DIV/0!</v>
      </c>
      <c r="Z73" s="84" t="e">
        <f t="array" ref="Z73">SUM(IF((不良明细!$F$2:$GGV$2=$D$72)*(不良明细!$F$4:$GGV$4=Z$72)*(不良明细!$E$9:$E$15=Summary!$D$73),(不良明细!$F$9:$GGV$15)))/AM38</f>
        <v>#DIV/0!</v>
      </c>
      <c r="AA73" s="84" t="e">
        <f t="array" ref="AA73">SUM(IF((不良明细!$F$2:$GGV$2=$D$72)*(不良明细!$F$4:$GGV$4=AA$72)*(不良明细!$E$9:$E$15=Summary!$D$73),(不良明细!$F$9:$GGV$15)))/AN38</f>
        <v>#DIV/0!</v>
      </c>
      <c r="AB73" s="84">
        <f t="array" ref="AB73">SUM(IF((不良明细!$F$2:$GGV$2=$D$72)*(不良明细!$F$4:$GGV$4=AB$72)*(不良明细!$E$9:$E$15=Summary!$D$73),(不良明细!$F$9:$GGV$15)))/AO38</f>
        <v>5.6645761683188347E-3</v>
      </c>
      <c r="AC73" s="84">
        <f t="array" ref="AC73">SUM(IF((不良明细!$F$2:$GGV$2=$D$72)*(不良明细!$F$4:$GGV$4=AC$72)*(不良明细!$E$9:$E$15=Summary!$D$73),(不良明细!$F$9:$GGV$15)))/AP38</f>
        <v>6.6660741267442897E-3</v>
      </c>
      <c r="AD73" s="84">
        <f t="array" ref="AD73">SUM(IF((不良明细!$F$2:$GGV$2=$D$72)*(不良明细!$F$4:$GGV$4=AD$72)*(不良明细!$E$9:$E$15=Summary!$D$73),(不良明细!$F$9:$GGV$15)))/AQ38</f>
        <v>2.2333243316230083E-2</v>
      </c>
      <c r="AE73" s="84">
        <f t="array" ref="AE73">SUM(IF((不良明细!$F$2:$GGV$2=$D$72)*(不良明细!$F$4:$GGV$4=AE$72)*(不良明细!$E$9:$E$15=Summary!$D$73),(不良明细!$F$9:$GGV$15)))/AR38</f>
        <v>9.2921430308927268E-3</v>
      </c>
      <c r="AF73" s="84">
        <f t="array" ref="AF73">SUM(IF((不良明细!$F$2:$GGV$2=$D$72)*(不良明细!$F$4:$GGV$4=AF$72)*(不良明细!$E$9:$E$15=Summary!$D$73),(不良明细!$F$9:$GGV$15)))/AS38</f>
        <v>3.3042509745684055E-3</v>
      </c>
      <c r="AG73" s="84">
        <f t="array" ref="AG73">SUM(IF((不良明细!$F$2:$GGV$2=$D$72)*(不良明细!$F$4:$GGV$4=AG$72)*(不良明细!$E$9:$E$15=Summary!$D$73),(不良明细!$F$9:$GGV$15)))/AT38</f>
        <v>6.4029982842931238E-3</v>
      </c>
      <c r="AH73" s="84">
        <f t="array" ref="AH73">SUM(IF((不良明细!$F$2:$GGV$2=$D$72)*(不良明细!$F$4:$GGV$4=AH$72)*(不良明细!$E$9:$E$15=Summary!$D$73),(不良明细!$F$9:$GGV$15)))/AU38</f>
        <v>5.5281161435475536E-3</v>
      </c>
      <c r="AI73" s="84">
        <f t="array" ref="AI73">SUM(IF((不良明细!$F$2:$GGV$2=$D$72)*(不良明细!$F$4:$GGV$4=AI$72)*(不良明细!$E$9:$E$15=Summary!$D$73),(不良明细!$F$9:$GGV$15)))/AV38</f>
        <v>7.2494168582504072E-3</v>
      </c>
      <c r="AJ73" s="84">
        <f t="array" ref="AJ73">SUM(IF((不良明细!$F$2:$GGV$2=$D$72)*(不良明细!$F$4:$GGV$4=AJ$72)*(不良明细!$E$9:$E$15=Summary!$D$73),(不良明细!$F$9:$GGV$15)))/AW38</f>
        <v>6.8955080140331564E-3</v>
      </c>
      <c r="AK73" s="84">
        <f t="array" ref="AK73">SUM(IF((不良明细!$F$2:$GGV$2=$D$72)*(不良明细!$F$4:$GGV$4=AK$72)*(不良明细!$E$9:$E$15=Summary!$D$73),(不良明细!$F$9:$GGV$15)))/AX38</f>
        <v>6.8963581717889711E-3</v>
      </c>
      <c r="AL73" s="84">
        <f t="array" ref="AL73">SUM(IF((不良明细!$F$2:$GGV$2=$D$72)*(不良明细!$F$4:$GGV$4=AL$72)*(不良明细!$E$9:$E$15=Summary!$D$73),(不良明细!$F$9:$GGV$15)))/AY38</f>
        <v>7.4961661531047523E-3</v>
      </c>
      <c r="AM73" s="84">
        <f t="array" ref="AM73">SUM(IF((不良明细!$F$2:$GGV$2=$D$72)*(不良明细!$F$4:$GGV$4=AM$72)*(不良明细!$E$9:$E$15=Summary!$D$73),(不良明细!$F$9:$GGV$15)))/AZ38</f>
        <v>6.431043938119497E-3</v>
      </c>
      <c r="AN73" s="84">
        <f t="array" ref="AN73">SUM(IF((不良明细!$F$2:$GGV$2=$D$72)*(不良明细!$F$4:$GGV$4=AN$72)*(不良明细!$E$9:$E$15=Summary!$D$73),(不良明细!$F$9:$GGV$15)))/BA38</f>
        <v>4.2172215994771374E-3</v>
      </c>
      <c r="AO73" s="84">
        <f t="array" ref="AO73">SUM(IF((不良明细!$F$2:$GGV$2=$D$72)*(不良明细!$F$4:$GGV$4=AO$72)*(不良明细!$E$9:$E$15=Summary!$D$73),(不良明细!$F$9:$GGV$15)))/BB38</f>
        <v>4.0734219905294335E-3</v>
      </c>
      <c r="AP73" s="84">
        <f t="array" ref="AP73">SUM(IF((不良明细!$F$2:$GGV$2=$D$72)*(不良明细!$F$4:$GGV$4=AP$72)*(不良明细!$E$9:$E$15=Summary!$D$73),(不良明细!$F$9:$GGV$15)))/BC38</f>
        <v>5.1976771363333989E-3</v>
      </c>
      <c r="AQ73" s="84">
        <f t="array" ref="AQ73">SUM(IF((不良明细!$F$2:$GGV$2=$D$72)*(不良明细!$F$4:$GGV$4=AQ$72)*(不良明细!$E$9:$E$15=Summary!$D$73),(不良明细!$F$9:$GGV$15)))/BD38</f>
        <v>4.5363403755422161E-3</v>
      </c>
      <c r="AR73" s="84">
        <f t="array" ref="AR73">SUM(IF((不良明细!$F$2:$GGV$2=$D$72)*(不良明细!$F$4:$GGV$4=AR$72)*(不良明细!$E$9:$E$15=Summary!$D$73),(不良明细!$F$9:$GGV$15)))/BE38</f>
        <v>3.7844051103601622E-3</v>
      </c>
      <c r="AS73" s="84">
        <f t="array" ref="AS73">SUM(IF((不良明细!$F$2:$GGV$2=$D$72)*(不良明细!$F$4:$GGV$4=AS$72)*(不良明细!$E$9:$E$15=Summary!$D$73),(不良明细!$F$9:$GGV$15)))/BF38</f>
        <v>3.9915627756873439E-3</v>
      </c>
      <c r="AT73" s="84">
        <f t="array" ref="AT73">SUM(IF((不良明细!$F$2:$GGV$2=$D$72)*(不良明细!$F$4:$GGV$4=AT$72)*(不良明细!$E$9:$E$15=Summary!$D$73),(不良明细!$F$9:$GGV$15)))/BG38</f>
        <v>4.2881791445926734E-3</v>
      </c>
      <c r="AU73" s="84">
        <f t="array" ref="AU73">SUM(IF((不良明细!$F$2:$GGV$2=$D$72)*(不良明细!$F$4:$GGV$4=AU$72)*(不良明细!$E$9:$E$15=Summary!$D$73),(不良明细!$F$9:$GGV$15)))/BH38</f>
        <v>4.9870898586288955E-3</v>
      </c>
      <c r="AV73" s="84">
        <f t="array" ref="AV73">SUM(IF((不良明细!$F$2:$GGV$2=$D$72)*(不良明细!$F$4:$GGV$4=AV$72)*(不良明细!$E$9:$E$15=Summary!$D$73),(不良明细!$F$9:$GGV$15)))/BI38</f>
        <v>4.9261401891340746E-3</v>
      </c>
      <c r="AW73" s="84">
        <f t="array" ref="AW73">SUM(IF((不良明细!$F$2:$GGV$2=$D$72)*(不良明细!$F$4:$GGV$4=AW$72)*(不良明细!$E$9:$E$15=Summary!$D$73),(不良明细!$F$9:$GGV$15)))/BJ38</f>
        <v>5.5758651075281619E-3</v>
      </c>
      <c r="AX73" s="84" t="e">
        <f t="array" ref="AX73">SUM(IF((不良明细!$F$2:$GGV$2=$D$72)*(不良明细!$F$4:$GGV$4=AX$72)*(不良明细!$E$9:$E$15=Summary!$D$73),(不良明细!$F$9:$GGV$15)))/BK38</f>
        <v>#DIV/0!</v>
      </c>
      <c r="AY73" s="84" t="e">
        <f t="array" ref="AY73">SUM(IF((不良明细!$F$2:$GGV$2=$D$72)*(不良明细!$F$4:$GGV$4=AY$72)*(不良明细!$E$9:$E$15=Summary!$D$73),(不良明细!$F$9:$GGV$15)))/BL38</f>
        <v>#DIV/0!</v>
      </c>
      <c r="AZ73" s="84" t="e">
        <f t="array" ref="AZ73">SUM(IF((不良明细!$F$2:$GGV$2=$D$72)*(不良明细!$F$4:$GGV$4=AZ$72)*(不良明细!$E$9:$E$15=Summary!$D$73),(不良明细!$F$9:$GGV$15)))/BM38</f>
        <v>#DIV/0!</v>
      </c>
      <c r="BA73" s="84" t="e">
        <f t="array" ref="BA73">SUM(IF((不良明细!$F$2:$GGV$2=$D$72)*(不良明细!$F$4:$GGV$4=BA$72)*(不良明细!$E$9:$E$15=Summary!$D$73),(不良明细!$F$9:$GGV$15)))/BN38</f>
        <v>#DIV/0!</v>
      </c>
      <c r="BB73" s="84" t="e">
        <f t="array" ref="BB73">SUM(IF((不良明细!$F$2:$GGV$2=$D$72)*(不良明细!$F$4:$GGV$4=BB$72)*(不良明细!$E$9:$E$15=Summary!$D$73),(不良明细!$F$9:$GGV$15)))/BO38</f>
        <v>#DIV/0!</v>
      </c>
      <c r="BC73" s="84" t="e">
        <f t="array" ref="BC73">SUM(IF((不良明细!$F$2:$GGV$2=$D$72)*(不良明细!$F$4:$GGV$4=BC$72)*(不良明细!$E$9:$E$15=Summary!$D$73),(不良明细!$F$9:$GGV$15)))/BP38</f>
        <v>#DIV/0!</v>
      </c>
      <c r="BD73" s="84" t="e">
        <f t="array" ref="BD73">SUM(IF((不良明细!$F$2:$GGV$2=$D$72)*(不良明细!$F$4:$GGV$4=BD$72)*(不良明细!$E$9:$E$15=Summary!$D$73),(不良明细!$F$9:$GGV$15)))/BQ38</f>
        <v>#DIV/0!</v>
      </c>
      <c r="BE73" s="80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</row>
    <row r="74" spans="1:77" s="174" customFormat="1">
      <c r="A74" s="166"/>
      <c r="B74" s="167"/>
      <c r="C74" s="21"/>
      <c r="D74" s="78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</row>
    <row r="75" spans="1:77" s="174" customFormat="1">
      <c r="A75" s="166"/>
      <c r="B75" s="167"/>
      <c r="C75" s="21"/>
      <c r="D75" s="21" t="s">
        <v>119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</row>
    <row r="76" spans="1:77" s="174" customFormat="1">
      <c r="A76" s="166"/>
      <c r="B76" s="167"/>
      <c r="C76" s="21"/>
      <c r="D76" s="108" t="s">
        <v>77</v>
      </c>
      <c r="E76" s="82" t="s">
        <v>14</v>
      </c>
      <c r="F76" s="82" t="s">
        <v>15</v>
      </c>
      <c r="G76" s="82" t="s">
        <v>16</v>
      </c>
      <c r="H76" s="82" t="s">
        <v>17</v>
      </c>
      <c r="I76" s="82" t="s">
        <v>18</v>
      </c>
      <c r="J76" s="82" t="s">
        <v>19</v>
      </c>
      <c r="K76" s="82" t="s">
        <v>20</v>
      </c>
      <c r="L76" s="82" t="s">
        <v>21</v>
      </c>
      <c r="M76" s="82" t="s">
        <v>9</v>
      </c>
      <c r="N76" s="82" t="s">
        <v>10</v>
      </c>
      <c r="O76" s="82" t="s">
        <v>22</v>
      </c>
      <c r="P76" s="82" t="s">
        <v>23</v>
      </c>
      <c r="Q76" s="82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</row>
    <row r="77" spans="1:77" s="174" customFormat="1">
      <c r="A77" s="166"/>
      <c r="B77" s="167"/>
      <c r="C77" s="110" t="s">
        <v>132</v>
      </c>
      <c r="D77" s="109" t="s">
        <v>125</v>
      </c>
      <c r="E77" s="85" t="e">
        <f t="array" ref="E77">SUM(IF((不良明细!$F$2:$GGV$2=Summary!$D$76)*(不良明细!$F$3:$GGV$3=Summary!E$76)*(不良明细!$E$9:$E$15=Summary!$D$77)*(不良明细!$F$6:$GGV$6=Summary!$C$77),(不良明细!$F$9:$GGV$15)))/SUM(IF((不良明细!$F$2:$GGV$2=Summary!$D$76)*(不良明细!$F$3:$GGV$3=Summary!E$76)*(不良明细!$E$9:$E$15=Summary!$D$77)*(不良明细!$F$6:$GGV$6=Summary!$C$77),(不良明细!$F$7:$GGV$7)))</f>
        <v>#DIV/0!</v>
      </c>
      <c r="F77" s="85" t="e">
        <f t="array" ref="F77">SUM(IF((不良明细!$F$2:$GGV$2=Summary!$D$76)*(不良明细!$F$3:$GGV$3=Summary!F$76)*(不良明细!$E$9:$E$15=Summary!$D$77)*(不良明细!$F$6:$GGV$6=Summary!$C$77),(不良明细!$F$9:$GGV$15)))/SUM(IF((不良明细!$F$2:$GGV$2=Summary!$D$76)*(不良明细!$F$3:$GGV$3=Summary!F$76)*(不良明细!$E$9:$E$15=Summary!$D$77)*(不良明细!$F$6:$GGV$6=Summary!$C$77),(不良明细!$F$7:$GGV$7)))</f>
        <v>#DIV/0!</v>
      </c>
      <c r="G77" s="85" t="e">
        <f t="array" ref="G77">SUM(IF((不良明细!$F$2:$GGV$2=Summary!$D$76)*(不良明细!$F$3:$GGV$3=Summary!G$76)*(不良明细!$E$9:$E$15=Summary!$D$77)*(不良明细!$F$6:$GGV$6=Summary!$C$77),(不良明细!$F$9:$GGV$15)))/SUM(IF((不良明细!$F$2:$GGV$2=Summary!$D$76)*(不良明细!$F$3:$GGV$3=Summary!G$76)*(不良明细!$E$9:$E$15=Summary!$D$77)*(不良明细!$F$6:$GGV$6=Summary!$C$77),(不良明细!$F$7:$GGV$7)))</f>
        <v>#DIV/0!</v>
      </c>
      <c r="H77" s="85" t="e">
        <f t="array" ref="H77">SUM(IF((不良明细!$F$2:$GGV$2=Summary!$D$76)*(不良明细!$F$3:$GGV$3=Summary!H$76)*(不良明细!$E$9:$E$15=Summary!$D$77)*(不良明细!$F$6:$GGV$6=Summary!$C$77),(不良明细!$F$9:$GGV$15)))/SUM(IF((不良明细!$F$2:$GGV$2=Summary!$D$76)*(不良明细!$F$3:$GGV$3=Summary!H$76)*(不良明细!$E$9:$E$15=Summary!$D$77)*(不良明细!$F$6:$GGV$6=Summary!$C$77),(不良明细!$F$7:$GGV$7)))</f>
        <v>#DIV/0!</v>
      </c>
      <c r="I77" s="85" t="e">
        <f t="array" ref="I77">SUM(IF((不良明细!$F$2:$GGV$2=Summary!$D$76)*(不良明细!$F$3:$GGV$3=Summary!I$76)*(不良明细!$E$9:$E$15=Summary!$D$77)*(不良明细!$F$6:$GGV$6=Summary!$C$77),(不良明细!$F$9:$GGV$15)))/SUM(IF((不良明细!$F$2:$GGV$2=Summary!$D$76)*(不良明细!$F$3:$GGV$3=Summary!I$76)*(不良明细!$E$9:$E$15=Summary!$D$77)*(不良明细!$F$6:$GGV$6=Summary!$C$77),(不良明细!$F$7:$GGV$7)))</f>
        <v>#DIV/0!</v>
      </c>
      <c r="J77" s="85" t="e">
        <f t="array" ref="J77">SUM(IF((不良明细!$F$2:$GGV$2=Summary!$D$76)*(不良明细!$F$3:$GGV$3=Summary!J$76)*(不良明细!$E$9:$E$15=Summary!$D$77)*(不良明细!$F$6:$GGV$6=Summary!$C$77),(不良明细!$F$9:$GGV$15)))/SUM(IF((不良明细!$F$2:$GGV$2=Summary!$D$76)*(不良明细!$F$3:$GGV$3=Summary!J$76)*(不良明细!$E$9:$E$15=Summary!$D$77)*(不良明细!$F$6:$GGV$6=Summary!$C$77),(不良明细!$F$7:$GGV$7)))</f>
        <v>#DIV/0!</v>
      </c>
      <c r="K77" s="85">
        <f t="array" ref="K77">SUM(IF((不良明细!$F$2:$GGV$2=Summary!$D$76)*(不良明细!$F$3:$GGV$3=Summary!K$76)*(不良明细!$E$9:$E$15=Summary!$D$77)*(不良明细!$F$6:$GGV$6=Summary!$C$77),(不良明细!$F$9:$GGV$15)))/SUM(IF((不良明细!$F$2:$GGV$2=Summary!$D$76)*(不良明细!$F$3:$GGV$3=Summary!K$76)*(不良明细!$E$9:$E$15=Summary!$D$77)*(不良明细!$F$6:$GGV$6=Summary!$C$77),(不良明细!$F$7:$GGV$7)))</f>
        <v>5.0908664727986582E-3</v>
      </c>
      <c r="L77" s="85">
        <f t="array" ref="L77">SUM(IF((不良明细!$F$2:$GGV$2=Summary!$D$76)*(不良明细!$F$3:$GGV$3=Summary!L$76)*(不良明细!$E$9:$E$15=Summary!$D$77)*(不良明细!$F$6:$GGV$6=Summary!$C$77),(不良明细!$F$9:$GGV$15)))/SUM(IF((不良明细!$F$2:$GGV$2=Summary!$D$76)*(不良明细!$F$3:$GGV$3=Summary!L$76)*(不良明细!$E$9:$E$15=Summary!$D$77)*(不良明细!$F$6:$GGV$6=Summary!$C$77),(不良明细!$F$7:$GGV$7)))</f>
        <v>5.0404435590331951E-3</v>
      </c>
      <c r="M77" s="85">
        <f t="array" ref="M77">SUM(IF((不良明细!$F$2:$GGV$2=Summary!$D$76)*(不良明细!$F$3:$GGV$3=Summary!M$76)*(不良明细!$E$9:$E$15=Summary!$D$77)*(不良明细!$F$6:$GGV$6=Summary!$C$77),(不良明细!$F$9:$GGV$15)))/SUM(IF((不良明细!$F$2:$GGV$2=Summary!$D$76)*(不良明细!$F$3:$GGV$3=Summary!M$76)*(不良明细!$E$9:$E$15=Summary!$D$77)*(不良明细!$F$6:$GGV$6=Summary!$C$77),(不良明细!$F$7:$GGV$7)))</f>
        <v>3.631672933412542E-3</v>
      </c>
      <c r="N77" s="85">
        <f t="array" ref="N77">SUM(IF((不良明细!$F$2:$GGV$2=Summary!$D$76)*(不良明细!$F$3:$GGV$3=Summary!N$76)*(不良明细!$E$9:$E$15=Summary!$D$77)*(不良明细!$F$6:$GGV$6=Summary!$C$77),(不良明细!$F$9:$GGV$15)))/SUM(IF((不良明细!$F$2:$GGV$2=Summary!$D$76)*(不良明细!$F$3:$GGV$3=Summary!N$76)*(不良明细!$E$9:$E$15=Summary!$D$77)*(不良明细!$F$6:$GGV$6=Summary!$C$77),(不良明细!$F$7:$GGV$7)))</f>
        <v>4.7773000571025492E-3</v>
      </c>
      <c r="O77" s="85">
        <f t="array" ref="O77">SUM(IF((不良明细!$F$2:$GGV$2=Summary!$D$76)*(不良明细!$F$3:$GGV$3=Summary!O$76)*(不良明细!$E$9:$E$15=Summary!$D$77)*(不良明细!$F$6:$GGV$6=Summary!$C$77),(不良明细!$F$9:$GGV$15)))/SUM(IF((不良明细!$F$2:$GGV$2=Summary!$D$76)*(不良明细!$F$3:$GGV$3=Summary!O$76)*(不良明细!$E$9:$E$15=Summary!$D$77)*(不良明细!$F$6:$GGV$6=Summary!$C$77),(不良明细!$F$7:$GGV$7)))</f>
        <v>5.683107761040699E-3</v>
      </c>
      <c r="P77" s="85" t="e">
        <f t="array" ref="P77">SUM(IF((不良明细!$F$2:$GGV$2=Summary!$D$76)*(不良明细!$F$3:$GGV$3=Summary!P$76)*(不良明细!$E$9:$E$15=Summary!$D$77)*(不良明细!$F$6:$GGV$6=Summary!$C$77),(不良明细!$F$9:$GGV$15)))/SUM(IF((不良明细!$F$2:$GGV$2=Summary!$D$76)*(不良明细!$F$3:$GGV$3=Summary!P$76)*(不良明细!$E$9:$E$15=Summary!$D$77)*(不良明细!$F$6:$GGV$6=Summary!$C$77),(不良明细!$F$7:$GGV$7)))</f>
        <v>#DIV/0!</v>
      </c>
      <c r="Q77" s="80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</row>
    <row r="78" spans="1:77" s="174" customFormat="1">
      <c r="A78" s="166"/>
      <c r="B78" s="167"/>
      <c r="C78" s="21"/>
      <c r="D78" s="78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</row>
    <row r="79" spans="1:77" s="174" customFormat="1">
      <c r="A79" s="166"/>
      <c r="B79" s="167"/>
      <c r="C79" s="21"/>
      <c r="D79" s="78" t="s">
        <v>114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</row>
    <row r="80" spans="1:77" s="174" customFormat="1">
      <c r="A80" s="166"/>
      <c r="B80" s="167"/>
      <c r="C80" s="21"/>
      <c r="D80" s="111" t="s">
        <v>77</v>
      </c>
      <c r="E80" s="80" t="s">
        <v>91</v>
      </c>
      <c r="F80" s="80" t="s">
        <v>25</v>
      </c>
      <c r="G80" s="80" t="s">
        <v>26</v>
      </c>
      <c r="H80" s="80" t="s">
        <v>27</v>
      </c>
      <c r="I80" s="80" t="s">
        <v>28</v>
      </c>
      <c r="J80" s="80" t="s">
        <v>29</v>
      </c>
      <c r="K80" s="80" t="s">
        <v>30</v>
      </c>
      <c r="L80" s="80" t="s">
        <v>31</v>
      </c>
      <c r="M80" s="80" t="s">
        <v>32</v>
      </c>
      <c r="N80" s="80" t="s">
        <v>33</v>
      </c>
      <c r="O80" s="80" t="s">
        <v>36</v>
      </c>
      <c r="P80" s="80" t="s">
        <v>37</v>
      </c>
      <c r="Q80" s="80" t="s">
        <v>38</v>
      </c>
      <c r="R80" s="80" t="s">
        <v>39</v>
      </c>
      <c r="S80" s="80" t="s">
        <v>40</v>
      </c>
      <c r="T80" s="80" t="s">
        <v>41</v>
      </c>
      <c r="U80" s="80" t="s">
        <v>42</v>
      </c>
      <c r="V80" s="80" t="s">
        <v>43</v>
      </c>
      <c r="W80" s="80" t="s">
        <v>44</v>
      </c>
      <c r="X80" s="80" t="s">
        <v>45</v>
      </c>
      <c r="Y80" s="80" t="s">
        <v>46</v>
      </c>
      <c r="Z80" s="80" t="s">
        <v>47</v>
      </c>
      <c r="AA80" s="80" t="s">
        <v>48</v>
      </c>
      <c r="AB80" s="80" t="s">
        <v>49</v>
      </c>
      <c r="AC80" s="80" t="s">
        <v>50</v>
      </c>
      <c r="AD80" s="80" t="s">
        <v>51</v>
      </c>
      <c r="AE80" s="80" t="s">
        <v>52</v>
      </c>
      <c r="AF80" s="80" t="s">
        <v>53</v>
      </c>
      <c r="AG80" s="80" t="s">
        <v>54</v>
      </c>
      <c r="AH80" s="80" t="s">
        <v>55</v>
      </c>
      <c r="AI80" s="80" t="s">
        <v>56</v>
      </c>
      <c r="AJ80" s="80" t="s">
        <v>57</v>
      </c>
      <c r="AK80" s="80" t="s">
        <v>58</v>
      </c>
      <c r="AL80" s="80" t="s">
        <v>59</v>
      </c>
      <c r="AM80" s="80" t="s">
        <v>60</v>
      </c>
      <c r="AN80" s="80" t="s">
        <v>61</v>
      </c>
      <c r="AO80" s="80" t="s">
        <v>62</v>
      </c>
      <c r="AP80" s="80" t="s">
        <v>63</v>
      </c>
      <c r="AQ80" s="80" t="s">
        <v>64</v>
      </c>
      <c r="AR80" s="80" t="s">
        <v>65</v>
      </c>
      <c r="AS80" s="80" t="s">
        <v>11</v>
      </c>
      <c r="AT80" s="80" t="s">
        <v>12</v>
      </c>
      <c r="AU80" s="80" t="s">
        <v>13</v>
      </c>
      <c r="AV80" s="80" t="s">
        <v>66</v>
      </c>
      <c r="AW80" s="80" t="s">
        <v>67</v>
      </c>
      <c r="AX80" s="80" t="s">
        <v>68</v>
      </c>
      <c r="AY80" s="80" t="s">
        <v>69</v>
      </c>
      <c r="AZ80" s="80" t="s">
        <v>70</v>
      </c>
      <c r="BA80" s="80" t="s">
        <v>71</v>
      </c>
      <c r="BB80" s="80" t="s">
        <v>72</v>
      </c>
      <c r="BC80" s="80" t="s">
        <v>73</v>
      </c>
      <c r="BD80" s="80" t="s">
        <v>74</v>
      </c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</row>
    <row r="81" spans="1:77" s="174" customFormat="1">
      <c r="A81" s="166"/>
      <c r="B81" s="167"/>
      <c r="C81" s="110" t="s">
        <v>132</v>
      </c>
      <c r="D81" s="109" t="s">
        <v>125</v>
      </c>
      <c r="E81" s="86" t="e">
        <f t="array" ref="E81">SUM(IF((不良明细!$F$2:$GGV$2=Summary!$D$80)*(不良明细!$F$4:$GGV$4=Summary!E$80)*(不良明细!$E$9:$E$15=Summary!$D$81)*(不良明细!$F$6:$GGV$6=Summary!$C$81),(不良明细!$F$9:$GGV$15)))/SUM(IF((不良明细!$F$2:$GGV$2=Summary!$D$80)*(不良明细!$F$4:$GGV$4=Summary!E$80)*(不良明细!$F$6:$GGV$6=Summary!$C$81),(不良明细!$F$7:$GGV$7)))</f>
        <v>#DIV/0!</v>
      </c>
      <c r="F81" s="86" t="e">
        <f t="array" ref="F81">SUM(IF((不良明细!$F$2:$GGV$2=Summary!$D$80)*(不良明细!$F$4:$GGV$4=Summary!F$80)*(不良明细!$E$9:$E$15=Summary!$D$81)*(不良明细!$F$6:$GGV$6=Summary!$C$81),(不良明细!$F$9:$GGV$15)))/SUM(IF((不良明细!$F$2:$GGV$2=Summary!$D$80)*(不良明细!$F$4:$GGV$4=Summary!F$80)*(不良明细!$F$6:$GGV$6=Summary!$C$81),(不良明细!$F$7:$GGV$7)))</f>
        <v>#DIV/0!</v>
      </c>
      <c r="G81" s="86" t="e">
        <f t="array" ref="G81">SUM(IF((不良明细!$F$2:$GGV$2=Summary!$D$80)*(不良明细!$F$4:$GGV$4=Summary!G$80)*(不良明细!$E$9:$E$15=Summary!$D$81)*(不良明细!$F$6:$GGV$6=Summary!$C$81),(不良明细!$F$9:$GGV$15)))/SUM(IF((不良明细!$F$2:$GGV$2=Summary!$D$80)*(不良明细!$F$4:$GGV$4=Summary!G$80)*(不良明细!$F$6:$GGV$6=Summary!$C$81),(不良明细!$F$7:$GGV$7)))</f>
        <v>#DIV/0!</v>
      </c>
      <c r="H81" s="86" t="e">
        <f t="array" ref="H81">SUM(IF((不良明细!$F$2:$GGV$2=Summary!$D$80)*(不良明细!$F$4:$GGV$4=Summary!H$80)*(不良明细!$E$9:$E$15=Summary!$D$81)*(不良明细!$F$6:$GGV$6=Summary!$C$81),(不良明细!$F$9:$GGV$15)))/SUM(IF((不良明细!$F$2:$GGV$2=Summary!$D$80)*(不良明细!$F$4:$GGV$4=Summary!H$80)*(不良明细!$F$6:$GGV$6=Summary!$C$81),(不良明细!$F$7:$GGV$7)))</f>
        <v>#DIV/0!</v>
      </c>
      <c r="I81" s="86" t="e">
        <f t="array" ref="I81">SUM(IF((不良明细!$F$2:$GGV$2=Summary!$D$80)*(不良明细!$F$4:$GGV$4=Summary!I$80)*(不良明细!$E$9:$E$15=Summary!$D$81)*(不良明细!$F$6:$GGV$6=Summary!$C$81),(不良明细!$F$9:$GGV$15)))/SUM(IF((不良明细!$F$2:$GGV$2=Summary!$D$80)*(不良明细!$F$4:$GGV$4=Summary!I$80)*(不良明细!$F$6:$GGV$6=Summary!$C$81),(不良明细!$F$7:$GGV$7)))</f>
        <v>#DIV/0!</v>
      </c>
      <c r="J81" s="86" t="e">
        <f t="array" ref="J81">SUM(IF((不良明细!$F$2:$GGV$2=Summary!$D$80)*(不良明细!$F$4:$GGV$4=Summary!J$80)*(不良明细!$E$9:$E$15=Summary!$D$81)*(不良明细!$F$6:$GGV$6=Summary!$C$81),(不良明细!$F$9:$GGV$15)))/SUM(IF((不良明细!$F$2:$GGV$2=Summary!$D$80)*(不良明细!$F$4:$GGV$4=Summary!J$80)*(不良明细!$F$6:$GGV$6=Summary!$C$81),(不良明细!$F$7:$GGV$7)))</f>
        <v>#DIV/0!</v>
      </c>
      <c r="K81" s="86" t="e">
        <f t="array" ref="K81">SUM(IF((不良明细!$F$2:$GGV$2=Summary!$D$80)*(不良明细!$F$4:$GGV$4=Summary!K$80)*(不良明细!$E$9:$E$15=Summary!$D$81)*(不良明细!$F$6:$GGV$6=Summary!$C$81),(不良明细!$F$9:$GGV$15)))/SUM(IF((不良明细!$F$2:$GGV$2=Summary!$D$80)*(不良明细!$F$4:$GGV$4=Summary!K$80)*(不良明细!$F$6:$GGV$6=Summary!$C$81),(不良明细!$F$7:$GGV$7)))</f>
        <v>#DIV/0!</v>
      </c>
      <c r="L81" s="86" t="e">
        <f t="array" ref="L81">SUM(IF((不良明细!$F$2:$GGV$2=Summary!$D$80)*(不良明细!$F$4:$GGV$4=Summary!L$80)*(不良明细!$E$9:$E$15=Summary!$D$81)*(不良明细!$F$6:$GGV$6=Summary!$C$81),(不良明细!$F$9:$GGV$15)))/SUM(IF((不良明细!$F$2:$GGV$2=Summary!$D$80)*(不良明细!$F$4:$GGV$4=Summary!L$80)*(不良明细!$F$6:$GGV$6=Summary!$C$81),(不良明细!$F$7:$GGV$7)))</f>
        <v>#DIV/0!</v>
      </c>
      <c r="M81" s="86" t="e">
        <f t="array" ref="M81">SUM(IF((不良明细!$F$2:$GGV$2=Summary!$D$80)*(不良明细!$F$4:$GGV$4=Summary!M$80)*(不良明细!$E$9:$E$15=Summary!$D$81)*(不良明细!$F$6:$GGV$6=Summary!$C$81),(不良明细!$F$9:$GGV$15)))/SUM(IF((不良明细!$F$2:$GGV$2=Summary!$D$80)*(不良明细!$F$4:$GGV$4=Summary!M$80)*(不良明细!$F$6:$GGV$6=Summary!$C$81),(不良明细!$F$7:$GGV$7)))</f>
        <v>#DIV/0!</v>
      </c>
      <c r="N81" s="86" t="e">
        <f t="array" ref="N81">SUM(IF((不良明细!$F$2:$GGV$2=Summary!$D$80)*(不良明细!$F$4:$GGV$4=Summary!N$80)*(不良明细!$E$9:$E$15=Summary!$D$81)*(不良明细!$F$6:$GGV$6=Summary!$C$81),(不良明细!$F$9:$GGV$15)))/SUM(IF((不良明细!$F$2:$GGV$2=Summary!$D$80)*(不良明细!$F$4:$GGV$4=Summary!N$80)*(不良明细!$F$6:$GGV$6=Summary!$C$81),(不良明细!$F$7:$GGV$7)))</f>
        <v>#DIV/0!</v>
      </c>
      <c r="O81" s="86" t="e">
        <f t="array" ref="O81">SUM(IF((不良明细!$F$2:$GGV$2=Summary!$D$80)*(不良明细!$F$4:$GGV$4=Summary!O$80)*(不良明细!$E$9:$E$15=Summary!$D$81)*(不良明细!$F$6:$GGV$6=Summary!$C$81),(不良明细!$F$9:$GGV$15)))/SUM(IF((不良明细!$F$2:$GGV$2=Summary!$D$80)*(不良明细!$F$4:$GGV$4=Summary!O$80)*(不良明细!$F$6:$GGV$6=Summary!$C$81),(不良明细!$F$7:$GGV$7)))</f>
        <v>#DIV/0!</v>
      </c>
      <c r="P81" s="86" t="e">
        <f t="array" ref="P81">SUM(IF((不良明细!$F$2:$GGV$2=Summary!$D$80)*(不良明细!$F$4:$GGV$4=Summary!P$80)*(不良明细!$E$9:$E$15=Summary!$D$81)*(不良明细!$F$6:$GGV$6=Summary!$C$81),(不良明细!$F$9:$GGV$15)))/SUM(IF((不良明细!$F$2:$GGV$2=Summary!$D$80)*(不良明细!$F$4:$GGV$4=Summary!P$80)*(不良明细!$F$6:$GGV$6=Summary!$C$81),(不良明细!$F$7:$GGV$7)))</f>
        <v>#DIV/0!</v>
      </c>
      <c r="Q81" s="86" t="e">
        <f t="array" ref="Q81">SUM(IF((不良明细!$F$2:$GGV$2=Summary!$D$80)*(不良明细!$F$4:$GGV$4=Summary!Q$80)*(不良明细!$E$9:$E$15=Summary!$D$81)*(不良明细!$F$6:$GGV$6=Summary!$C$81),(不良明细!$F$9:$GGV$15)))/SUM(IF((不良明细!$F$2:$GGV$2=Summary!$D$80)*(不良明细!$F$4:$GGV$4=Summary!Q$80)*(不良明细!$F$6:$GGV$6=Summary!$C$81),(不良明细!$F$7:$GGV$7)))</f>
        <v>#DIV/0!</v>
      </c>
      <c r="R81" s="86" t="e">
        <f t="array" ref="R81">SUM(IF((不良明细!$F$2:$GGV$2=Summary!$D$80)*(不良明细!$F$4:$GGV$4=Summary!R$80)*(不良明细!$E$9:$E$15=Summary!$D$81)*(不良明细!$F$6:$GGV$6=Summary!$C$81),(不良明细!$F$9:$GGV$15)))/SUM(IF((不良明细!$F$2:$GGV$2=Summary!$D$80)*(不良明细!$F$4:$GGV$4=Summary!R$80)*(不良明细!$F$6:$GGV$6=Summary!$C$81),(不良明细!$F$7:$GGV$7)))</f>
        <v>#DIV/0!</v>
      </c>
      <c r="S81" s="86" t="e">
        <f t="array" ref="S81">SUM(IF((不良明细!$F$2:$GGV$2=Summary!$D$80)*(不良明细!$F$4:$GGV$4=Summary!S$80)*(不良明细!$E$9:$E$15=Summary!$D$81)*(不良明细!$F$6:$GGV$6=Summary!$C$81),(不良明细!$F$9:$GGV$15)))/SUM(IF((不良明细!$F$2:$GGV$2=Summary!$D$80)*(不良明细!$F$4:$GGV$4=Summary!S$80)*(不良明细!$F$6:$GGV$6=Summary!$C$81),(不良明细!$F$7:$GGV$7)))</f>
        <v>#DIV/0!</v>
      </c>
      <c r="T81" s="86" t="e">
        <f t="array" ref="T81">SUM(IF((不良明细!$F$2:$GGV$2=Summary!$D$80)*(不良明细!$F$4:$GGV$4=Summary!T$80)*(不良明细!$E$9:$E$15=Summary!$D$81)*(不良明细!$F$6:$GGV$6=Summary!$C$81),(不良明细!$F$9:$GGV$15)))/SUM(IF((不良明细!$F$2:$GGV$2=Summary!$D$80)*(不良明细!$F$4:$GGV$4=Summary!T$80)*(不良明细!$F$6:$GGV$6=Summary!$C$81),(不良明细!$F$7:$GGV$7)))</f>
        <v>#DIV/0!</v>
      </c>
      <c r="U81" s="86" t="e">
        <f t="array" ref="U81">SUM(IF((不良明细!$F$2:$GGV$2=Summary!$D$80)*(不良明细!$F$4:$GGV$4=Summary!U$80)*(不良明细!$E$9:$E$15=Summary!$D$81)*(不良明细!$F$6:$GGV$6=Summary!$C$81),(不良明细!$F$9:$GGV$15)))/SUM(IF((不良明细!$F$2:$GGV$2=Summary!$D$80)*(不良明细!$F$4:$GGV$4=Summary!U$80)*(不良明细!$F$6:$GGV$6=Summary!$C$81),(不良明细!$F$7:$GGV$7)))</f>
        <v>#DIV/0!</v>
      </c>
      <c r="V81" s="86" t="e">
        <f t="array" ref="V81">SUM(IF((不良明细!$F$2:$GGV$2=Summary!$D$80)*(不良明细!$F$4:$GGV$4=Summary!V$80)*(不良明细!$E$9:$E$15=Summary!$D$81)*(不良明细!$F$6:$GGV$6=Summary!$C$81),(不良明细!$F$9:$GGV$15)))/SUM(IF((不良明细!$F$2:$GGV$2=Summary!$D$80)*(不良明细!$F$4:$GGV$4=Summary!V$80)*(不良明细!$F$6:$GGV$6=Summary!$C$81),(不良明细!$F$7:$GGV$7)))</f>
        <v>#DIV/0!</v>
      </c>
      <c r="W81" s="86" t="e">
        <f t="array" ref="W81">SUM(IF((不良明细!$F$2:$GGV$2=Summary!$D$80)*(不良明细!$F$4:$GGV$4=Summary!W$80)*(不良明细!$E$9:$E$15=Summary!$D$81)*(不良明细!$F$6:$GGV$6=Summary!$C$81),(不良明细!$F$9:$GGV$15)))/SUM(IF((不良明细!$F$2:$GGV$2=Summary!$D$80)*(不良明细!$F$4:$GGV$4=Summary!W$80)*(不良明细!$F$6:$GGV$6=Summary!$C$81),(不良明细!$F$7:$GGV$7)))</f>
        <v>#DIV/0!</v>
      </c>
      <c r="X81" s="86" t="e">
        <f t="array" ref="X81">SUM(IF((不良明细!$F$2:$GGV$2=Summary!$D$80)*(不良明细!$F$4:$GGV$4=Summary!X$80)*(不良明细!$E$9:$E$15=Summary!$D$81)*(不良明细!$F$6:$GGV$6=Summary!$C$81),(不良明细!$F$9:$GGV$15)))/SUM(IF((不良明细!$F$2:$GGV$2=Summary!$D$80)*(不良明细!$F$4:$GGV$4=Summary!X$80)*(不良明细!$F$6:$GGV$6=Summary!$C$81),(不良明细!$F$7:$GGV$7)))</f>
        <v>#DIV/0!</v>
      </c>
      <c r="Y81" s="86" t="e">
        <f t="array" ref="Y81">SUM(IF((不良明细!$F$2:$GGV$2=Summary!$D$80)*(不良明细!$F$4:$GGV$4=Summary!Y$80)*(不良明细!$E$9:$E$15=Summary!$D$81)*(不良明细!$F$6:$GGV$6=Summary!$C$81),(不良明细!$F$9:$GGV$15)))/SUM(IF((不良明细!$F$2:$GGV$2=Summary!$D$80)*(不良明细!$F$4:$GGV$4=Summary!Y$80)*(不良明细!$F$6:$GGV$6=Summary!$C$81),(不良明细!$F$7:$GGV$7)))</f>
        <v>#DIV/0!</v>
      </c>
      <c r="Z81" s="86" t="e">
        <f t="array" ref="Z81">SUM(IF((不良明细!$F$2:$GGV$2=Summary!$D$80)*(不良明细!$F$4:$GGV$4=Summary!Z$80)*(不良明细!$E$9:$E$15=Summary!$D$81)*(不良明细!$F$6:$GGV$6=Summary!$C$81),(不良明细!$F$9:$GGV$15)))/SUM(IF((不良明细!$F$2:$GGV$2=Summary!$D$80)*(不良明细!$F$4:$GGV$4=Summary!Z$80)*(不良明细!$F$6:$GGV$6=Summary!$C$81),(不良明细!$F$7:$GGV$7)))</f>
        <v>#DIV/0!</v>
      </c>
      <c r="AA81" s="86" t="e">
        <f t="array" ref="AA81">SUM(IF((不良明细!$F$2:$GGV$2=Summary!$D$80)*(不良明细!$F$4:$GGV$4=Summary!AA$80)*(不良明细!$E$9:$E$15=Summary!$D$81)*(不良明细!$F$6:$GGV$6=Summary!$C$81),(不良明细!$F$9:$GGV$15)))/SUM(IF((不良明细!$F$2:$GGV$2=Summary!$D$80)*(不良明细!$F$4:$GGV$4=Summary!AA$80)*(不良明细!$F$6:$GGV$6=Summary!$C$81),(不良明细!$F$7:$GGV$7)))</f>
        <v>#DIV/0!</v>
      </c>
      <c r="AB81" s="86" t="e">
        <f t="array" ref="AB81">SUM(IF((不良明细!$F$2:$GGV$2=Summary!$D$80)*(不良明细!$F$4:$GGV$4=Summary!AB$80)*(不良明细!$E$9:$E$15=Summary!$D$81)*(不良明细!$F$6:$GGV$6=Summary!$C$81),(不良明细!$F$9:$GGV$15)))/SUM(IF((不良明细!$F$2:$GGV$2=Summary!$D$80)*(不良明细!$F$4:$GGV$4=Summary!AB$80)*(不良明细!$F$6:$GGV$6=Summary!$C$81),(不良明细!$F$7:$GGV$7)))</f>
        <v>#DIV/0!</v>
      </c>
      <c r="AC81" s="86" t="e">
        <f t="array" ref="AC81">SUM(IF((不良明细!$F$2:$GGV$2=Summary!$D$80)*(不良明细!$F$4:$GGV$4=Summary!AC$80)*(不良明细!$E$9:$E$15=Summary!$D$81)*(不良明细!$F$6:$GGV$6=Summary!$C$81),(不良明细!$F$9:$GGV$15)))/SUM(IF((不良明细!$F$2:$GGV$2=Summary!$D$80)*(不良明细!$F$4:$GGV$4=Summary!AC$80)*(不良明细!$F$6:$GGV$6=Summary!$C$81),(不良明细!$F$7:$GGV$7)))</f>
        <v>#DIV/0!</v>
      </c>
      <c r="AD81" s="86" t="e">
        <f t="array" ref="AD81">SUM(IF((不良明细!$F$2:$GGV$2=Summary!$D$80)*(不良明细!$F$4:$GGV$4=Summary!AD$80)*(不良明细!$E$9:$E$15=Summary!$D$81)*(不良明细!$F$6:$GGV$6=Summary!$C$81),(不良明细!$F$9:$GGV$15)))/SUM(IF((不良明细!$F$2:$GGV$2=Summary!$D$80)*(不良明细!$F$4:$GGV$4=Summary!AD$80)*(不良明细!$F$6:$GGV$6=Summary!$C$81),(不良明细!$F$7:$GGV$7)))</f>
        <v>#DIV/0!</v>
      </c>
      <c r="AE81" s="86" t="e">
        <f t="array" ref="AE81">SUM(IF((不良明细!$F$2:$GGV$2=Summary!$D$80)*(不良明细!$F$4:$GGV$4=Summary!AE$80)*(不良明细!$E$9:$E$15=Summary!$D$81)*(不良明细!$F$6:$GGV$6=Summary!$C$81),(不良明细!$F$9:$GGV$15)))/SUM(IF((不良明细!$F$2:$GGV$2=Summary!$D$80)*(不良明细!$F$4:$GGV$4=Summary!AE$80)*(不良明细!$F$6:$GGV$6=Summary!$C$81),(不良明细!$F$7:$GGV$7)))</f>
        <v>#DIV/0!</v>
      </c>
      <c r="AF81" s="86">
        <f t="array" ref="AF81">SUM(IF((不良明细!$F$2:$GGV$2=Summary!$D$80)*(不良明细!$F$4:$GGV$4=Summary!AF$80)*(不良明细!$E$9:$E$15=Summary!$D$81)*(不良明细!$F$6:$GGV$6=Summary!$C$81),(不良明细!$F$9:$GGV$15)))/SUM(IF((不良明细!$F$2:$GGV$2=Summary!$D$80)*(不良明细!$F$4:$GGV$4=Summary!AF$80)*(不良明细!$F$6:$GGV$6=Summary!$C$81),(不良明细!$F$7:$GGV$7)))</f>
        <v>4.1959466340767901E-3</v>
      </c>
      <c r="AG81" s="86">
        <f t="array" ref="AG81">SUM(IF((不良明细!$F$2:$GGV$2=Summary!$D$80)*(不良明细!$F$4:$GGV$4=Summary!AG$80)*(不良明细!$E$9:$E$15=Summary!$D$81)*(不良明细!$F$6:$GGV$6=Summary!$C$81),(不良明细!$F$9:$GGV$15)))/SUM(IF((不良明细!$F$2:$GGV$2=Summary!$D$80)*(不良明细!$F$4:$GGV$4=Summary!AG$80)*(不良明细!$F$6:$GGV$6=Summary!$C$81),(不良明细!$F$7:$GGV$7)))</f>
        <v>4.8969072164948453E-3</v>
      </c>
      <c r="AH81" s="86">
        <f t="array" ref="AH81">SUM(IF((不良明细!$F$2:$GGV$2=Summary!$D$80)*(不良明细!$F$4:$GGV$4=Summary!AH$80)*(不良明细!$E$9:$E$15=Summary!$D$81)*(不良明细!$F$6:$GGV$6=Summary!$C$81),(不良明细!$F$9:$GGV$15)))/SUM(IF((不良明细!$F$2:$GGV$2=Summary!$D$80)*(不良明细!$F$4:$GGV$4=Summary!AH$80)*(不良明细!$F$6:$GGV$6=Summary!$C$81),(不良明细!$F$7:$GGV$7)))</f>
        <v>5.4352272860098416E-3</v>
      </c>
      <c r="AI81" s="86">
        <f t="array" ref="AI81">SUM(IF((不良明细!$F$2:$GGV$2=Summary!$D$80)*(不良明细!$F$4:$GGV$4=Summary!AI$80)*(不良明细!$E$9:$E$15=Summary!$D$81)*(不良明细!$F$6:$GGV$6=Summary!$C$81),(不良明细!$F$9:$GGV$15)))/SUM(IF((不良明细!$F$2:$GGV$2=Summary!$D$80)*(不良明细!$F$4:$GGV$4=Summary!AI$80)*(不良明细!$F$6:$GGV$6=Summary!$C$81),(不良明细!$F$7:$GGV$7)))</f>
        <v>6.5744923411878656E-3</v>
      </c>
      <c r="AJ81" s="86">
        <f t="array" ref="AJ81">SUM(IF((不良明细!$F$2:$GGV$2=Summary!$D$80)*(不良明细!$F$4:$GGV$4=Summary!AJ$80)*(不良明细!$E$9:$E$15=Summary!$D$81)*(不良明细!$F$6:$GGV$6=Summary!$C$81),(不良明细!$F$9:$GGV$15)))/SUM(IF((不良明细!$F$2:$GGV$2=Summary!$D$80)*(不良明细!$F$4:$GGV$4=Summary!AJ$80)*(不良明细!$F$6:$GGV$6=Summary!$C$81),(不良明细!$F$7:$GGV$7)))</f>
        <v>4.8319052485391607E-3</v>
      </c>
      <c r="AK81" s="86">
        <f t="array" ref="AK81">SUM(IF((不良明细!$F$2:$GGV$2=Summary!$D$80)*(不良明细!$F$4:$GGV$4=Summary!AK$80)*(不良明细!$E$9:$E$15=Summary!$D$81)*(不良明细!$F$6:$GGV$6=Summary!$C$81),(不良明细!$F$9:$GGV$15)))/SUM(IF((不良明细!$F$2:$GGV$2=Summary!$D$80)*(不良明细!$F$4:$GGV$4=Summary!AK$80)*(不良明细!$F$6:$GGV$6=Summary!$C$81),(不良明细!$F$7:$GGV$7)))</f>
        <v>4.1398828789498245E-3</v>
      </c>
      <c r="AL81" s="86">
        <f t="array" ref="AL81">SUM(IF((不良明细!$F$2:$GGV$2=Summary!$D$80)*(不良明细!$F$4:$GGV$4=Summary!AL$80)*(不良明细!$E$9:$E$15=Summary!$D$81)*(不良明细!$F$6:$GGV$6=Summary!$C$81),(不良明细!$F$9:$GGV$15)))/SUM(IF((不良明细!$F$2:$GGV$2=Summary!$D$80)*(不良明细!$F$4:$GGV$4=Summary!AL$80)*(不良明细!$F$6:$GGV$6=Summary!$C$81),(不良明细!$F$7:$GGV$7)))</f>
        <v>4.3752962236140655E-3</v>
      </c>
      <c r="AM81" s="86">
        <f t="array" ref="AM81">SUM(IF((不良明细!$F$2:$GGV$2=Summary!$D$80)*(不良明细!$F$4:$GGV$4=Summary!AM$80)*(不良明细!$E$9:$E$15=Summary!$D$81)*(不良明细!$F$6:$GGV$6=Summary!$C$81),(不良明细!$F$9:$GGV$15)))/SUM(IF((不良明细!$F$2:$GGV$2=Summary!$D$80)*(不良明细!$F$4:$GGV$4=Summary!AM$80)*(不良明细!$F$6:$GGV$6=Summary!$C$81),(不良明细!$F$7:$GGV$7)))</f>
        <v>5.6743372740373152E-3</v>
      </c>
      <c r="AN81" s="86">
        <f t="array" ref="AN81">SUM(IF((不良明细!$F$2:$GGV$2=Summary!$D$80)*(不良明细!$F$4:$GGV$4=Summary!AN$80)*(不良明细!$E$9:$E$15=Summary!$D$81)*(不良明细!$F$6:$GGV$6=Summary!$C$81),(不良明细!$F$9:$GGV$15)))/SUM(IF((不良明细!$F$2:$GGV$2=Summary!$D$80)*(不良明细!$F$4:$GGV$4=Summary!AN$80)*(不良明细!$F$6:$GGV$6=Summary!$C$81),(不良明细!$F$7:$GGV$7)))</f>
        <v>3.4296767473868243E-3</v>
      </c>
      <c r="AO81" s="86">
        <f t="array" ref="AO81">SUM(IF((不良明细!$F$2:$GGV$2=Summary!$D$80)*(不良明细!$F$4:$GGV$4=Summary!AO$80)*(不良明细!$E$9:$E$15=Summary!$D$81)*(不良明细!$F$6:$GGV$6=Summary!$C$81),(不良明细!$F$9:$GGV$15)))/SUM(IF((不良明细!$F$2:$GGV$2=Summary!$D$80)*(不良明细!$F$4:$GGV$4=Summary!AO$80)*(不良明细!$F$6:$GGV$6=Summary!$C$81),(不良明细!$F$7:$GGV$7)))</f>
        <v>3.3546963847631362E-3</v>
      </c>
      <c r="AP81" s="86">
        <f t="array" ref="AP81">SUM(IF((不良明细!$F$2:$GGV$2=Summary!$D$80)*(不良明细!$F$4:$GGV$4=Summary!AP$80)*(不良明细!$E$9:$E$15=Summary!$D$81)*(不良明细!$F$6:$GGV$6=Summary!$C$81),(不良明细!$F$9:$GGV$15)))/SUM(IF((不良明细!$F$2:$GGV$2=Summary!$D$80)*(不良明细!$F$4:$GGV$4=Summary!AP$80)*(不良明细!$F$6:$GGV$6=Summary!$C$81),(不良明细!$F$7:$GGV$7)))</f>
        <v>3.6469992202967185E-3</v>
      </c>
      <c r="AQ81" s="86">
        <f t="array" ref="AQ81">SUM(IF((不良明细!$F$2:$GGV$2=Summary!$D$80)*(不良明细!$F$4:$GGV$4=Summary!AQ$80)*(不良明细!$E$9:$E$15=Summary!$D$81)*(不良明细!$F$6:$GGV$6=Summary!$C$81),(不良明细!$F$9:$GGV$15)))/SUM(IF((不良明细!$F$2:$GGV$2=Summary!$D$80)*(不良明细!$F$4:$GGV$4=Summary!AQ$80)*(不良明细!$F$6:$GGV$6=Summary!$C$81),(不良明细!$F$7:$GGV$7)))</f>
        <v>4.1588288737891407E-3</v>
      </c>
      <c r="AR81" s="86">
        <f t="array" ref="AR81">SUM(IF((不良明细!$F$2:$GGV$2=Summary!$D$80)*(不良明细!$F$4:$GGV$4=Summary!AR$80)*(不良明细!$E$9:$E$15=Summary!$D$81)*(不良明细!$F$6:$GGV$6=Summary!$C$81),(不良明细!$F$9:$GGV$15)))/SUM(IF((不良明细!$F$2:$GGV$2=Summary!$D$80)*(不良明细!$F$4:$GGV$4=Summary!AR$80)*(不良明细!$F$6:$GGV$6=Summary!$C$81),(不良明细!$F$7:$GGV$7)))</f>
        <v>3.3465909090909093E-3</v>
      </c>
      <c r="AS81" s="86">
        <f t="array" ref="AS81">SUM(IF((不良明细!$F$2:$GGV$2=Summary!$D$80)*(不良明细!$F$4:$GGV$4=Summary!AS$80)*(不良明细!$E$9:$E$15=Summary!$D$81)*(不良明细!$F$6:$GGV$6=Summary!$C$81),(不良明细!$F$9:$GGV$15)))/SUM(IF((不良明细!$F$2:$GGV$2=Summary!$D$80)*(不良明细!$F$4:$GGV$4=Summary!AS$80)*(不良明细!$F$6:$GGV$6=Summary!$C$81),(不良明细!$F$7:$GGV$7)))</f>
        <v>4.72582986254543E-3</v>
      </c>
      <c r="AT81" s="86">
        <f t="array" ref="AT81">SUM(IF((不良明细!$F$2:$GGV$2=Summary!$D$80)*(不良明细!$F$4:$GGV$4=Summary!AT$80)*(不良明细!$E$9:$E$15=Summary!$D$81)*(不良明细!$F$6:$GGV$6=Summary!$C$81),(不良明细!$F$9:$GGV$15)))/SUM(IF((不良明细!$F$2:$GGV$2=Summary!$D$80)*(不良明细!$F$4:$GGV$4=Summary!AT$80)*(不良明细!$F$6:$GGV$6=Summary!$C$81),(不良明细!$F$7:$GGV$7)))</f>
        <v>4.5413053400273845E-3</v>
      </c>
      <c r="AU81" s="86">
        <f t="array" ref="AU81">SUM(IF((不良明细!$F$2:$GGV$2=Summary!$D$80)*(不良明细!$F$4:$GGV$4=Summary!AU$80)*(不良明细!$E$9:$E$15=Summary!$D$81)*(不良明细!$F$6:$GGV$6=Summary!$C$81),(不良明细!$F$9:$GGV$15)))/SUM(IF((不良明细!$F$2:$GGV$2=Summary!$D$80)*(不良明细!$F$4:$GGV$4=Summary!AU$80)*(不良明细!$F$6:$GGV$6=Summary!$C$81),(不良明细!$F$7:$GGV$7)))</f>
        <v>5.2170566842355938E-3</v>
      </c>
      <c r="AV81" s="86">
        <f t="array" ref="AV81">SUM(IF((不良明细!$F$2:$GGV$2=Summary!$D$80)*(不良明细!$F$4:$GGV$4=Summary!AV$80)*(不良明细!$E$9:$E$15=Summary!$D$81)*(不良明细!$F$6:$GGV$6=Summary!$C$81),(不良明细!$F$9:$GGV$15)))/SUM(IF((不良明细!$F$2:$GGV$2=Summary!$D$80)*(不良明细!$F$4:$GGV$4=Summary!AV$80)*(不良明细!$F$6:$GGV$6=Summary!$C$81),(不良明细!$F$7:$GGV$7)))</f>
        <v>5.7731833198849019E-3</v>
      </c>
      <c r="AW81" s="86">
        <f t="array" ref="AW81">SUM(IF((不良明细!$F$2:$GGV$2=Summary!$D$80)*(不良明细!$F$4:$GGV$4=Summary!AW$80)*(不良明细!$E$9:$E$15=Summary!$D$81)*(不良明细!$F$6:$GGV$6=Summary!$C$81),(不良明细!$F$9:$GGV$15)))/SUM(IF((不良明细!$F$2:$GGV$2=Summary!$D$80)*(不良明细!$F$4:$GGV$4=Summary!AW$80)*(不良明细!$F$6:$GGV$6=Summary!$C$81),(不良明细!$F$7:$GGV$7)))</f>
        <v>5.5115942623190865E-3</v>
      </c>
      <c r="AX81" s="86" t="e">
        <f t="array" ref="AX81">SUM(IF((不良明细!$F$2:$GGV$2=Summary!$D$80)*(不良明细!$F$4:$GGV$4=Summary!AX$80)*(不良明细!$E$9:$E$15=Summary!$D$81)*(不良明细!$F$6:$GGV$6=Summary!$C$81),(不良明细!$F$9:$GGV$15)))/SUM(IF((不良明细!$F$2:$GGV$2=Summary!$D$80)*(不良明细!$F$4:$GGV$4=Summary!AX$80)*(不良明细!$F$6:$GGV$6=Summary!$C$81),(不良明细!$F$7:$GGV$7)))</f>
        <v>#DIV/0!</v>
      </c>
      <c r="AY81" s="86" t="e">
        <f t="array" ref="AY81">SUM(IF((不良明细!$F$2:$GGV$2=Summary!$D$80)*(不良明细!$F$4:$GGV$4=Summary!AY$80)*(不良明细!$E$9:$E$15=Summary!$D$81)*(不良明细!$F$6:$GGV$6=Summary!$C$81),(不良明细!$F$9:$GGV$15)))/SUM(IF((不良明细!$F$2:$GGV$2=Summary!$D$80)*(不良明细!$F$4:$GGV$4=Summary!AY$80)*(不良明细!$F$6:$GGV$6=Summary!$C$81),(不良明细!$F$7:$GGV$7)))</f>
        <v>#DIV/0!</v>
      </c>
      <c r="AZ81" s="86" t="e">
        <f t="array" ref="AZ81">SUM(IF((不良明细!$F$2:$GGV$2=Summary!$D$80)*(不良明细!$F$4:$GGV$4=Summary!AZ$80)*(不良明细!$E$9:$E$15=Summary!$D$81)*(不良明细!$F$6:$GGV$6=Summary!$C$81),(不良明细!$F$9:$GGV$15)))/SUM(IF((不良明细!$F$2:$GGV$2=Summary!$D$80)*(不良明细!$F$4:$GGV$4=Summary!AZ$80)*(不良明细!$F$6:$GGV$6=Summary!$C$81),(不良明细!$F$7:$GGV$7)))</f>
        <v>#DIV/0!</v>
      </c>
      <c r="BA81" s="86" t="e">
        <f t="array" ref="BA81">SUM(IF((不良明细!$F$2:$GGV$2=Summary!$D$80)*(不良明细!$F$4:$GGV$4=Summary!BA$80)*(不良明细!$E$9:$E$15=Summary!$D$81)*(不良明细!$F$6:$GGV$6=Summary!$C$81),(不良明细!$F$9:$GGV$15)))/SUM(IF((不良明细!$F$2:$GGV$2=Summary!$D$80)*(不良明细!$F$4:$GGV$4=Summary!BA$80)*(不良明细!$F$6:$GGV$6=Summary!$C$81),(不良明细!$F$7:$GGV$7)))</f>
        <v>#DIV/0!</v>
      </c>
      <c r="BB81" s="86" t="e">
        <f t="array" ref="BB81">SUM(IF((不良明细!$F$2:$GGV$2=Summary!$D$80)*(不良明细!$F$4:$GGV$4=Summary!BB$80)*(不良明细!$E$9:$E$15=Summary!$D$81)*(不良明细!$F$6:$GGV$6=Summary!$C$81),(不良明细!$F$9:$GGV$15)))/SUM(IF((不良明细!$F$2:$GGV$2=Summary!$D$80)*(不良明细!$F$4:$GGV$4=Summary!BB$80)*(不良明细!$F$6:$GGV$6=Summary!$C$81),(不良明细!$F$7:$GGV$7)))</f>
        <v>#DIV/0!</v>
      </c>
      <c r="BC81" s="86" t="e">
        <f t="array" ref="BC81">SUM(IF((不良明细!$F$2:$GGV$2=Summary!$D$80)*(不良明细!$F$4:$GGV$4=Summary!BC$80)*(不良明细!$E$9:$E$15=Summary!$D$81)*(不良明细!$F$6:$GGV$6=Summary!$C$81),(不良明细!$F$9:$GGV$15)))/SUM(IF((不良明细!$F$2:$GGV$2=Summary!$D$80)*(不良明细!$F$4:$GGV$4=Summary!BC$80)*(不良明细!$F$6:$GGV$6=Summary!$C$81),(不良明细!$F$7:$GGV$7)))</f>
        <v>#DIV/0!</v>
      </c>
      <c r="BD81" s="86" t="e">
        <f t="array" ref="BD81">SUM(IF((不良明细!$F$2:$GGV$2=Summary!$D$80)*(不良明细!$F$4:$GGV$4=Summary!BD$80)*(不良明细!$E$9:$E$15=Summary!$D$81)*(不良明细!$F$6:$GGV$6=Summary!$C$81),(不良明细!$F$9:$GGV$15)))/SUM(IF((不良明细!$F$2:$GGV$2=Summary!$D$80)*(不良明细!$F$4:$GGV$4=Summary!BD$80)*(不良明细!$F$6:$GGV$6=Summary!$C$81),(不良明细!$F$7:$GGV$7)))</f>
        <v>#DIV/0!</v>
      </c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</row>
    <row r="82" spans="1:77" s="174" customFormat="1">
      <c r="A82" s="166"/>
      <c r="B82" s="167"/>
      <c r="C82" s="21"/>
      <c r="D82" s="78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</row>
    <row r="83" spans="1:77" s="174" customFormat="1">
      <c r="A83" s="166"/>
      <c r="B83" s="167"/>
      <c r="C83" s="21"/>
      <c r="D83" s="78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</row>
    <row r="84" spans="1:77" s="174" customFormat="1">
      <c r="A84" s="166"/>
      <c r="B84" s="167"/>
      <c r="C84" s="144"/>
      <c r="D84" s="145"/>
      <c r="E84" s="146"/>
      <c r="F84" s="146"/>
      <c r="G84" s="146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</row>
    <row r="85" spans="1:77" s="174" customFormat="1">
      <c r="A85" s="166"/>
      <c r="B85" s="167"/>
      <c r="C85" s="144"/>
      <c r="D85" s="145"/>
      <c r="E85" s="146"/>
      <c r="F85" s="146"/>
      <c r="G85" s="146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</row>
    <row r="86" spans="1:77" s="174" customFormat="1">
      <c r="A86" s="166"/>
      <c r="B86" s="167"/>
      <c r="C86" s="147"/>
      <c r="D86" s="145"/>
      <c r="E86" s="146"/>
      <c r="F86" s="146"/>
      <c r="G86" s="146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</row>
    <row r="87" spans="1:77" s="174" customFormat="1">
      <c r="A87" s="166"/>
      <c r="B87" s="167"/>
      <c r="C87" s="147"/>
      <c r="D87" s="145"/>
      <c r="E87" s="146"/>
      <c r="F87" s="146"/>
      <c r="G87" s="14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</row>
    <row r="88" spans="1:77" ht="20.25" customHeight="1">
      <c r="B88" s="10"/>
      <c r="C88" s="147"/>
      <c r="D88" s="145"/>
      <c r="E88" s="146"/>
      <c r="F88" s="146"/>
      <c r="G88" s="14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</row>
    <row r="89" spans="1:77">
      <c r="B89" s="10"/>
      <c r="C89" s="147"/>
      <c r="D89" s="145"/>
      <c r="E89" s="146"/>
      <c r="F89" s="146"/>
      <c r="G89" s="14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</row>
    <row r="90" spans="1:77">
      <c r="B90" s="10"/>
      <c r="C90" s="147"/>
      <c r="D90" s="145"/>
      <c r="E90" s="146"/>
      <c r="F90" s="146"/>
      <c r="G90" s="14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</row>
    <row r="91" spans="1:77">
      <c r="B91" s="10"/>
      <c r="C91" s="147"/>
      <c r="D91" s="145"/>
      <c r="E91" s="146"/>
      <c r="F91" s="146"/>
      <c r="G91" s="146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</row>
    <row r="92" spans="1:77">
      <c r="B92" s="10"/>
      <c r="C92" s="147"/>
      <c r="D92" s="145"/>
      <c r="E92" s="146"/>
      <c r="F92" s="146"/>
      <c r="G92" s="146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</row>
    <row r="93" spans="1:77">
      <c r="B93" s="10"/>
      <c r="C93" s="147"/>
      <c r="D93" s="145"/>
      <c r="E93" s="146"/>
      <c r="F93" s="146"/>
      <c r="G93" s="146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</row>
    <row r="94" spans="1:77">
      <c r="B94" s="10"/>
      <c r="C94" s="147"/>
      <c r="D94" s="145"/>
      <c r="E94" s="146"/>
      <c r="F94" s="146"/>
      <c r="G94" s="146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</row>
    <row r="95" spans="1:77">
      <c r="B95" s="10"/>
      <c r="C95" s="147"/>
      <c r="D95" s="145"/>
      <c r="E95" s="146"/>
      <c r="F95" s="146"/>
      <c r="G95" s="146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</row>
    <row r="96" spans="1:77">
      <c r="B96" s="10"/>
      <c r="C96" s="147"/>
      <c r="D96" s="145"/>
      <c r="E96" s="146"/>
      <c r="F96" s="146"/>
      <c r="G96" s="146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</row>
    <row r="97" spans="2:77">
      <c r="B97" s="10"/>
      <c r="C97" s="147"/>
      <c r="D97" s="141"/>
      <c r="E97" s="32"/>
      <c r="F97" s="32"/>
      <c r="G97" s="32"/>
    </row>
    <row r="98" spans="2:77">
      <c r="B98" s="10"/>
      <c r="C98" s="147"/>
      <c r="D98" s="141"/>
      <c r="E98" s="32"/>
      <c r="F98" s="32"/>
      <c r="G98" s="32"/>
    </row>
    <row r="99" spans="2:77">
      <c r="B99" s="10"/>
      <c r="C99" s="147"/>
      <c r="D99" s="141"/>
      <c r="E99" s="32"/>
      <c r="F99" s="32"/>
      <c r="G99" s="32"/>
    </row>
    <row r="100" spans="2:77">
      <c r="B100" s="10"/>
      <c r="C100" s="147"/>
      <c r="D100" s="141"/>
      <c r="E100" s="32"/>
      <c r="F100" s="32"/>
      <c r="G100" s="32"/>
    </row>
    <row r="101" spans="2:77">
      <c r="B101" s="10"/>
      <c r="C101" s="147"/>
      <c r="D101" s="141"/>
      <c r="E101" s="32"/>
      <c r="F101" s="32"/>
      <c r="G101" s="32"/>
    </row>
    <row r="102" spans="2:77">
      <c r="B102" s="10"/>
      <c r="C102" s="147"/>
      <c r="D102" s="141"/>
      <c r="E102" s="32"/>
      <c r="F102" s="32"/>
      <c r="G102" s="32"/>
    </row>
    <row r="103" spans="2:77">
      <c r="B103" s="10"/>
      <c r="C103" s="147"/>
      <c r="D103" s="141"/>
      <c r="E103" s="32"/>
      <c r="F103" s="32"/>
      <c r="G103" s="32"/>
    </row>
    <row r="104" spans="2:77">
      <c r="B104" s="10"/>
      <c r="C104" s="147"/>
      <c r="D104" s="141"/>
      <c r="E104" s="32"/>
      <c r="F104" s="32"/>
      <c r="G104" s="32"/>
    </row>
    <row r="105" spans="2:77">
      <c r="B105" s="10"/>
      <c r="C105" s="147"/>
      <c r="D105" s="141"/>
      <c r="E105" s="32"/>
      <c r="F105" s="32"/>
      <c r="G105" s="32"/>
    </row>
    <row r="106" spans="2:77">
      <c r="B106" s="10"/>
      <c r="C106" s="147"/>
      <c r="D106" s="141"/>
      <c r="E106" s="32"/>
      <c r="F106" s="32"/>
      <c r="G106" s="32"/>
    </row>
    <row r="107" spans="2:77">
      <c r="B107" s="10"/>
      <c r="C107" s="147"/>
      <c r="D107" s="141"/>
      <c r="E107" s="32"/>
      <c r="F107" s="32"/>
      <c r="G107" s="32"/>
    </row>
    <row r="108" spans="2:77">
      <c r="B108" s="10"/>
      <c r="C108" s="147"/>
      <c r="D108" s="141"/>
      <c r="E108" s="32"/>
      <c r="F108" s="32"/>
      <c r="G108" s="32"/>
    </row>
    <row r="109" spans="2:77">
      <c r="B109" s="10"/>
      <c r="C109" s="147"/>
      <c r="D109" s="141"/>
      <c r="E109" s="32"/>
      <c r="F109" s="32"/>
      <c r="G109" s="32"/>
    </row>
    <row r="110" spans="2:77" s="21" customFormat="1">
      <c r="B110" s="77"/>
      <c r="C110" s="147"/>
      <c r="D110" s="141"/>
      <c r="E110" s="32"/>
      <c r="F110" s="32"/>
      <c r="G110" s="3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</row>
    <row r="111" spans="2:77" s="21" customFormat="1">
      <c r="B111" s="77"/>
      <c r="C111" s="147"/>
      <c r="D111" s="141"/>
      <c r="E111" s="32"/>
      <c r="F111" s="32"/>
      <c r="G111" s="3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</row>
    <row r="112" spans="2:77" s="21" customFormat="1">
      <c r="B112" s="77"/>
      <c r="C112" s="147"/>
      <c r="D112" s="141"/>
      <c r="E112" s="32"/>
      <c r="F112" s="32"/>
      <c r="G112" s="3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</row>
    <row r="113" spans="2:77" s="21" customFormat="1">
      <c r="B113" s="77"/>
      <c r="C113" s="147"/>
      <c r="D113" s="141"/>
      <c r="E113" s="32"/>
      <c r="F113" s="32"/>
      <c r="G113" s="3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</row>
    <row r="114" spans="2:77" s="21" customFormat="1">
      <c r="B114" s="77"/>
      <c r="C114" s="147"/>
      <c r="D114" s="141"/>
      <c r="E114" s="32"/>
      <c r="F114" s="32"/>
      <c r="G114" s="3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</row>
    <row r="115" spans="2:77" s="21" customFormat="1">
      <c r="B115" s="77"/>
      <c r="C115" s="147"/>
      <c r="D115" s="141"/>
      <c r="E115" s="32"/>
      <c r="F115" s="32"/>
      <c r="G115" s="3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</row>
    <row r="116" spans="2:77" s="21" customFormat="1">
      <c r="B116" s="77"/>
      <c r="C116" s="147"/>
      <c r="D116" s="141"/>
      <c r="E116" s="32"/>
      <c r="F116" s="32"/>
      <c r="G116" s="3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</row>
    <row r="117" spans="2:77" s="21" customFormat="1">
      <c r="B117" s="77"/>
      <c r="C117" s="147"/>
      <c r="D117" s="141"/>
      <c r="E117" s="32"/>
      <c r="F117" s="32"/>
      <c r="G117" s="3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</row>
    <row r="118" spans="2:77" s="21" customFormat="1">
      <c r="B118" s="77"/>
      <c r="C118" s="147"/>
      <c r="D118" s="141"/>
      <c r="E118" s="32"/>
      <c r="F118" s="32"/>
      <c r="G118" s="3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</row>
    <row r="119" spans="2:77" s="21" customFormat="1">
      <c r="B119" s="77"/>
      <c r="C119" s="147"/>
      <c r="D119" s="141"/>
      <c r="E119" s="32"/>
      <c r="F119" s="32"/>
      <c r="G119" s="3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</row>
    <row r="120" spans="2:77" s="21" customFormat="1">
      <c r="B120" s="77"/>
      <c r="C120" s="147"/>
      <c r="D120" s="141"/>
      <c r="E120" s="32"/>
      <c r="F120" s="32"/>
      <c r="G120" s="3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</row>
    <row r="121" spans="2:77" s="21" customFormat="1">
      <c r="B121" s="77"/>
      <c r="C121" s="147"/>
      <c r="D121" s="141"/>
      <c r="E121" s="32"/>
      <c r="F121" s="32"/>
      <c r="G121" s="3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</row>
    <row r="122" spans="2:77" s="21" customFormat="1">
      <c r="B122" s="77"/>
      <c r="C122" s="147"/>
      <c r="D122" s="141"/>
      <c r="E122" s="32"/>
      <c r="F122" s="32"/>
      <c r="G122" s="3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</row>
    <row r="123" spans="2:77" s="21" customFormat="1">
      <c r="B123" s="77"/>
      <c r="C123" s="147"/>
      <c r="D123" s="141"/>
      <c r="E123" s="32"/>
      <c r="F123" s="32"/>
      <c r="G123" s="3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</row>
    <row r="124" spans="2:77" s="21" customFormat="1">
      <c r="B124" s="77"/>
      <c r="C124" s="147"/>
      <c r="D124" s="141"/>
      <c r="E124" s="32"/>
      <c r="F124" s="32"/>
      <c r="G124" s="3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</row>
    <row r="125" spans="2:77" s="21" customFormat="1">
      <c r="B125" s="77"/>
      <c r="C125" s="147"/>
      <c r="D125" s="141"/>
      <c r="E125" s="32"/>
      <c r="F125" s="32"/>
      <c r="G125" s="3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</row>
    <row r="126" spans="2:77" s="21" customFormat="1">
      <c r="B126" s="77"/>
      <c r="C126" s="147"/>
      <c r="D126" s="141"/>
      <c r="E126" s="32"/>
      <c r="F126" s="32"/>
      <c r="G126" s="3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</row>
    <row r="127" spans="2:77" s="21" customFormat="1">
      <c r="B127" s="77"/>
      <c r="C127" s="147"/>
      <c r="D127" s="141"/>
      <c r="E127" s="32"/>
      <c r="F127" s="32"/>
      <c r="G127" s="3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</row>
    <row r="128" spans="2:77" s="21" customFormat="1">
      <c r="B128" s="77"/>
      <c r="C128" s="147"/>
      <c r="D128" s="141"/>
      <c r="E128" s="32"/>
      <c r="F128" s="32"/>
      <c r="G128" s="3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</row>
    <row r="129" spans="2:77" s="21" customFormat="1">
      <c r="B129" s="77"/>
      <c r="C129" s="147"/>
      <c r="D129" s="141"/>
      <c r="E129" s="32"/>
      <c r="F129" s="32"/>
      <c r="G129" s="3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</row>
    <row r="130" spans="2:77" s="21" customFormat="1">
      <c r="B130" s="77"/>
      <c r="C130" s="147"/>
      <c r="D130" s="141"/>
      <c r="E130" s="32"/>
      <c r="F130" s="32"/>
      <c r="G130" s="3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</row>
    <row r="131" spans="2:77" s="21" customFormat="1">
      <c r="B131" s="77"/>
      <c r="C131" s="147"/>
      <c r="D131" s="141"/>
      <c r="E131" s="32"/>
      <c r="F131" s="32"/>
      <c r="G131" s="3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</row>
    <row r="132" spans="2:77" s="21" customFormat="1">
      <c r="B132" s="77"/>
      <c r="C132" s="147"/>
      <c r="D132" s="141"/>
      <c r="E132" s="32"/>
      <c r="F132" s="32"/>
      <c r="G132" s="3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</row>
    <row r="133" spans="2:77" s="21" customFormat="1">
      <c r="B133" s="77"/>
      <c r="C133" s="147"/>
      <c r="D133" s="141"/>
      <c r="E133" s="32"/>
      <c r="F133" s="32"/>
      <c r="G133" s="3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</row>
    <row r="134" spans="2:77" s="21" customFormat="1" ht="21" customHeight="1">
      <c r="B134" s="77"/>
      <c r="C134" s="147"/>
      <c r="D134" s="141"/>
      <c r="E134" s="32"/>
      <c r="F134" s="32"/>
      <c r="G134" s="3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</row>
    <row r="135" spans="2:77" s="21" customFormat="1">
      <c r="B135" s="77"/>
      <c r="C135" s="147"/>
      <c r="D135" s="141"/>
      <c r="E135" s="32"/>
      <c r="F135" s="32"/>
      <c r="G135" s="3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</row>
    <row r="136" spans="2:77" s="21" customFormat="1">
      <c r="B136" s="77"/>
      <c r="C136" s="147"/>
      <c r="D136" s="141"/>
      <c r="E136" s="32"/>
      <c r="F136" s="32"/>
      <c r="G136" s="3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</row>
    <row r="137" spans="2:77" s="21" customFormat="1">
      <c r="B137" s="77"/>
      <c r="C137" s="147"/>
      <c r="D137" s="141"/>
      <c r="E137" s="32"/>
      <c r="F137" s="32"/>
      <c r="G137" s="3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</row>
    <row r="138" spans="2:77" s="21" customFormat="1">
      <c r="B138" s="77"/>
      <c r="C138" s="147"/>
      <c r="D138" s="141"/>
      <c r="E138" s="32"/>
      <c r="F138" s="32"/>
      <c r="G138" s="3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</row>
    <row r="139" spans="2:77" s="21" customFormat="1">
      <c r="B139" s="77"/>
      <c r="C139" s="147"/>
      <c r="D139" s="141"/>
      <c r="E139" s="32"/>
      <c r="F139" s="32"/>
      <c r="G139" s="3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</row>
    <row r="140" spans="2:77" s="21" customFormat="1">
      <c r="B140" s="77"/>
      <c r="C140" s="147"/>
      <c r="D140" s="141"/>
      <c r="E140" s="32"/>
      <c r="F140" s="32"/>
      <c r="G140" s="3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</row>
    <row r="141" spans="2:77" s="21" customFormat="1">
      <c r="B141" s="77"/>
      <c r="C141" s="147"/>
      <c r="D141" s="141"/>
      <c r="E141" s="32"/>
      <c r="F141" s="32"/>
      <c r="G141" s="3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</row>
    <row r="142" spans="2:77" s="21" customFormat="1">
      <c r="B142" s="77"/>
      <c r="C142" s="147"/>
      <c r="D142" s="141"/>
      <c r="E142" s="32"/>
      <c r="F142" s="32"/>
      <c r="G142" s="3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</row>
    <row r="143" spans="2:77" s="21" customFormat="1">
      <c r="B143" s="77"/>
      <c r="C143" s="147"/>
      <c r="D143" s="141"/>
      <c r="E143" s="32"/>
      <c r="F143" s="32"/>
      <c r="G143" s="3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</row>
    <row r="144" spans="2:77" s="21" customFormat="1">
      <c r="B144" s="77"/>
      <c r="C144" s="147"/>
      <c r="D144" s="141"/>
      <c r="E144" s="32"/>
      <c r="F144" s="32"/>
      <c r="G144" s="3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</row>
    <row r="145" spans="2:77" s="21" customFormat="1">
      <c r="B145" s="77"/>
      <c r="C145" s="147"/>
      <c r="D145" s="141"/>
      <c r="E145" s="32"/>
      <c r="F145" s="32"/>
      <c r="G145" s="3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</row>
    <row r="146" spans="2:77" s="21" customFormat="1">
      <c r="B146" s="77"/>
      <c r="C146" s="147"/>
      <c r="D146" s="141"/>
      <c r="E146" s="32"/>
      <c r="F146" s="32"/>
      <c r="G146" s="3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</row>
    <row r="147" spans="2:77" s="21" customFormat="1">
      <c r="B147" s="77"/>
      <c r="C147" s="147"/>
      <c r="D147" s="141"/>
      <c r="E147" s="32"/>
      <c r="F147" s="32"/>
      <c r="G147" s="3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</row>
    <row r="148" spans="2:77" s="21" customFormat="1">
      <c r="B148" s="77"/>
      <c r="C148" s="147"/>
      <c r="D148" s="141"/>
      <c r="E148" s="32"/>
      <c r="F148" s="32"/>
      <c r="G148" s="3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</row>
    <row r="149" spans="2:77" s="21" customFormat="1">
      <c r="B149" s="77"/>
      <c r="C149" s="147"/>
      <c r="D149" s="141"/>
      <c r="E149" s="32"/>
      <c r="F149" s="32"/>
      <c r="G149" s="3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</row>
    <row r="150" spans="2:77" s="21" customFormat="1">
      <c r="B150" s="77"/>
      <c r="C150" s="147"/>
      <c r="D150" s="141"/>
      <c r="E150" s="32"/>
      <c r="F150" s="32"/>
      <c r="G150" s="3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</row>
    <row r="151" spans="2:77" s="21" customFormat="1">
      <c r="B151" s="77"/>
      <c r="C151" s="147"/>
      <c r="D151" s="141"/>
      <c r="E151" s="32"/>
      <c r="F151" s="32"/>
      <c r="G151" s="3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</row>
    <row r="152" spans="2:77" s="21" customFormat="1">
      <c r="B152" s="77"/>
      <c r="C152" s="147"/>
      <c r="D152" s="141"/>
      <c r="E152" s="32"/>
      <c r="F152" s="32"/>
      <c r="G152" s="3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</row>
    <row r="153" spans="2:77" s="21" customFormat="1">
      <c r="B153" s="77"/>
      <c r="C153" s="147"/>
      <c r="D153" s="141"/>
      <c r="E153" s="32"/>
      <c r="F153" s="32"/>
      <c r="G153" s="3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</row>
    <row r="154" spans="2:77" s="21" customFormat="1">
      <c r="B154" s="77"/>
      <c r="C154" s="147"/>
      <c r="D154" s="141"/>
      <c r="E154" s="32"/>
      <c r="F154" s="32"/>
      <c r="G154" s="3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</row>
    <row r="155" spans="2:77" s="21" customFormat="1">
      <c r="B155" s="77"/>
      <c r="C155" s="147"/>
      <c r="D155" s="141"/>
      <c r="E155" s="32"/>
      <c r="F155" s="32"/>
      <c r="G155" s="3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</row>
    <row r="156" spans="2:77" s="21" customFormat="1">
      <c r="B156" s="77"/>
      <c r="C156" s="147"/>
      <c r="D156" s="141"/>
      <c r="E156" s="32"/>
      <c r="F156" s="32"/>
      <c r="G156" s="3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</row>
    <row r="157" spans="2:77" s="21" customFormat="1">
      <c r="B157" s="77"/>
      <c r="C157" s="147"/>
      <c r="D157" s="141"/>
      <c r="E157" s="32"/>
      <c r="F157" s="32"/>
      <c r="G157" s="3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</row>
    <row r="158" spans="2:77" s="21" customFormat="1">
      <c r="B158" s="77"/>
      <c r="C158" s="147"/>
      <c r="D158" s="141"/>
      <c r="E158" s="32"/>
      <c r="F158" s="32"/>
      <c r="G158" s="3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</row>
    <row r="159" spans="2:77" s="21" customFormat="1">
      <c r="B159" s="77"/>
      <c r="C159" s="147"/>
      <c r="D159" s="141"/>
      <c r="E159" s="32"/>
      <c r="F159" s="32"/>
      <c r="G159" s="3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</row>
    <row r="160" spans="2:77" s="21" customFormat="1">
      <c r="B160" s="77"/>
      <c r="C160" s="147"/>
      <c r="D160" s="141"/>
      <c r="E160" s="32"/>
      <c r="F160" s="32"/>
      <c r="G160" s="3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</row>
    <row r="161" spans="2:77" s="21" customFormat="1">
      <c r="B161" s="77"/>
      <c r="C161" s="147"/>
      <c r="D161" s="141"/>
      <c r="E161" s="32"/>
      <c r="F161" s="32"/>
      <c r="G161" s="3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</row>
    <row r="162" spans="2:77" s="21" customFormat="1">
      <c r="B162" s="77"/>
      <c r="C162" s="147"/>
      <c r="D162" s="141"/>
      <c r="E162" s="32"/>
      <c r="F162" s="32"/>
      <c r="G162" s="3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</row>
    <row r="163" spans="2:77" s="21" customFormat="1">
      <c r="B163" s="77"/>
      <c r="C163" s="8"/>
      <c r="D163" s="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</row>
    <row r="164" spans="2:77" s="21" customFormat="1">
      <c r="B164" s="77"/>
      <c r="C164" s="8"/>
      <c r="D164" s="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</row>
    <row r="165" spans="2:77" s="21" customFormat="1">
      <c r="B165" s="77"/>
      <c r="C165" s="8"/>
      <c r="D165" s="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</row>
    <row r="166" spans="2:77">
      <c r="B166" s="10"/>
    </row>
    <row r="167" spans="2:77">
      <c r="B167" s="10"/>
    </row>
    <row r="168" spans="2:77">
      <c r="B168" s="10"/>
    </row>
    <row r="169" spans="2:77">
      <c r="B169" s="10"/>
    </row>
    <row r="170" spans="2:77">
      <c r="B170" s="10"/>
    </row>
    <row r="171" spans="2:77">
      <c r="B171" s="10"/>
    </row>
    <row r="172" spans="2:77">
      <c r="B172" s="10"/>
    </row>
    <row r="173" spans="2:77">
      <c r="B173" s="10"/>
    </row>
    <row r="174" spans="2:77">
      <c r="B174" s="10"/>
    </row>
    <row r="175" spans="2:77">
      <c r="B175" s="10"/>
    </row>
    <row r="176" spans="2:77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  <row r="314" spans="2:2">
      <c r="B314" s="10"/>
    </row>
    <row r="315" spans="2:2">
      <c r="B315" s="10"/>
    </row>
    <row r="316" spans="2:2">
      <c r="B316" s="10"/>
    </row>
    <row r="317" spans="2:2">
      <c r="B317" s="10"/>
    </row>
    <row r="318" spans="2:2">
      <c r="B318" s="10"/>
    </row>
    <row r="319" spans="2:2">
      <c r="B319" s="10"/>
    </row>
    <row r="320" spans="2:2">
      <c r="B320" s="10"/>
    </row>
    <row r="321" spans="2:2">
      <c r="B321" s="10"/>
    </row>
    <row r="322" spans="2:2">
      <c r="B322" s="10"/>
    </row>
    <row r="323" spans="2:2">
      <c r="B323" s="10"/>
    </row>
    <row r="324" spans="2:2">
      <c r="B324" s="10"/>
    </row>
    <row r="325" spans="2:2">
      <c r="B325" s="10"/>
    </row>
    <row r="326" spans="2:2">
      <c r="B326" s="10"/>
    </row>
    <row r="327" spans="2:2">
      <c r="B327" s="10"/>
    </row>
    <row r="328" spans="2:2">
      <c r="B328" s="10"/>
    </row>
    <row r="329" spans="2:2">
      <c r="B329" s="10"/>
    </row>
    <row r="330" spans="2:2">
      <c r="B330" s="10"/>
    </row>
    <row r="331" spans="2:2">
      <c r="B331" s="10"/>
    </row>
    <row r="332" spans="2:2">
      <c r="B332" s="10"/>
    </row>
    <row r="333" spans="2:2">
      <c r="B333" s="10"/>
    </row>
    <row r="334" spans="2:2">
      <c r="B334" s="10"/>
    </row>
    <row r="335" spans="2:2">
      <c r="B335" s="10"/>
    </row>
    <row r="336" spans="2:2">
      <c r="B336" s="10"/>
    </row>
    <row r="337" spans="2:2">
      <c r="B337" s="10"/>
    </row>
    <row r="338" spans="2:2">
      <c r="B338" s="10"/>
    </row>
    <row r="339" spans="2:2">
      <c r="B339" s="10"/>
    </row>
    <row r="340" spans="2:2">
      <c r="B340" s="10"/>
    </row>
    <row r="341" spans="2:2">
      <c r="B341" s="10"/>
    </row>
    <row r="342" spans="2:2">
      <c r="B342" s="10"/>
    </row>
    <row r="343" spans="2:2">
      <c r="B343" s="10"/>
    </row>
    <row r="344" spans="2:2">
      <c r="B344" s="10"/>
    </row>
    <row r="345" spans="2:2">
      <c r="B345" s="10"/>
    </row>
    <row r="346" spans="2:2">
      <c r="B346" s="10"/>
    </row>
    <row r="347" spans="2:2">
      <c r="B347" s="10"/>
    </row>
    <row r="348" spans="2:2">
      <c r="B348" s="10"/>
    </row>
    <row r="349" spans="2:2">
      <c r="B349" s="10"/>
    </row>
    <row r="350" spans="2:2">
      <c r="B350" s="10"/>
    </row>
    <row r="351" spans="2:2">
      <c r="B351" s="10"/>
    </row>
    <row r="352" spans="2:2">
      <c r="B352" s="10"/>
    </row>
    <row r="353" spans="2:2">
      <c r="B353" s="10"/>
    </row>
    <row r="354" spans="2:2">
      <c r="B354" s="10"/>
    </row>
    <row r="355" spans="2:2">
      <c r="B355" s="10"/>
    </row>
    <row r="356" spans="2:2">
      <c r="B356" s="10"/>
    </row>
    <row r="357" spans="2:2">
      <c r="B357" s="10"/>
    </row>
    <row r="358" spans="2:2">
      <c r="B358" s="10"/>
    </row>
    <row r="359" spans="2:2">
      <c r="B359" s="10"/>
    </row>
    <row r="360" spans="2:2">
      <c r="B360" s="10"/>
    </row>
    <row r="361" spans="2:2">
      <c r="B361" s="10"/>
    </row>
    <row r="362" spans="2:2">
      <c r="B362" s="10"/>
    </row>
    <row r="363" spans="2:2">
      <c r="B363" s="10"/>
    </row>
    <row r="364" spans="2:2">
      <c r="B364" s="10"/>
    </row>
    <row r="365" spans="2:2">
      <c r="B365" s="10"/>
    </row>
    <row r="366" spans="2:2">
      <c r="B366" s="10"/>
    </row>
    <row r="367" spans="2:2">
      <c r="B367" s="10"/>
    </row>
    <row r="368" spans="2:2">
      <c r="B368" s="10"/>
    </row>
    <row r="369" spans="2:2">
      <c r="B369" s="10"/>
    </row>
    <row r="370" spans="2:2">
      <c r="B370" s="10"/>
    </row>
    <row r="371" spans="2:2">
      <c r="B371" s="10"/>
    </row>
    <row r="372" spans="2:2">
      <c r="B372" s="10"/>
    </row>
    <row r="373" spans="2:2">
      <c r="B373" s="10"/>
    </row>
    <row r="374" spans="2:2">
      <c r="B374" s="10"/>
    </row>
    <row r="375" spans="2:2">
      <c r="B375" s="10"/>
    </row>
    <row r="376" spans="2:2">
      <c r="B376" s="10"/>
    </row>
    <row r="377" spans="2:2">
      <c r="B377" s="10"/>
    </row>
    <row r="378" spans="2:2">
      <c r="B378" s="10"/>
    </row>
    <row r="379" spans="2:2">
      <c r="B379" s="10"/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  <row r="387" spans="2:2">
      <c r="B387" s="10"/>
    </row>
    <row r="388" spans="2:2">
      <c r="B388" s="10"/>
    </row>
    <row r="389" spans="2:2">
      <c r="B389" s="10"/>
    </row>
    <row r="390" spans="2:2">
      <c r="B390" s="10"/>
    </row>
    <row r="391" spans="2:2">
      <c r="B391" s="10"/>
    </row>
    <row r="392" spans="2:2">
      <c r="B392" s="10"/>
    </row>
    <row r="393" spans="2:2">
      <c r="B393" s="10"/>
    </row>
    <row r="394" spans="2:2">
      <c r="B394" s="10"/>
    </row>
    <row r="395" spans="2:2">
      <c r="B395" s="10"/>
    </row>
    <row r="396" spans="2:2">
      <c r="B396" s="10"/>
    </row>
    <row r="397" spans="2:2">
      <c r="B397" s="10"/>
    </row>
    <row r="398" spans="2:2">
      <c r="B398" s="10"/>
    </row>
    <row r="399" spans="2:2">
      <c r="B399" s="10"/>
    </row>
    <row r="400" spans="2:2">
      <c r="B400" s="10"/>
    </row>
    <row r="401" spans="2:2">
      <c r="B401" s="10"/>
    </row>
    <row r="402" spans="2:2">
      <c r="B402" s="10"/>
    </row>
    <row r="403" spans="2:2">
      <c r="B403" s="10"/>
    </row>
    <row r="404" spans="2:2">
      <c r="B404" s="10"/>
    </row>
    <row r="405" spans="2:2">
      <c r="B405" s="10"/>
    </row>
    <row r="406" spans="2:2">
      <c r="B406" s="10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1" spans="2:2">
      <c r="B411" s="10"/>
    </row>
    <row r="412" spans="2:2">
      <c r="B412" s="10"/>
    </row>
    <row r="413" spans="2:2">
      <c r="B413" s="10"/>
    </row>
    <row r="414" spans="2:2">
      <c r="B414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spans="2:2">
      <c r="B419" s="10"/>
    </row>
    <row r="420" spans="2:2">
      <c r="B420" s="10"/>
    </row>
    <row r="421" spans="2:2">
      <c r="B421" s="10"/>
    </row>
    <row r="422" spans="2:2">
      <c r="B422" s="10"/>
    </row>
    <row r="423" spans="2:2">
      <c r="B423" s="10"/>
    </row>
    <row r="424" spans="2:2">
      <c r="B424" s="10"/>
    </row>
    <row r="425" spans="2:2">
      <c r="B425" s="10"/>
    </row>
    <row r="426" spans="2:2">
      <c r="B426" s="10"/>
    </row>
    <row r="427" spans="2:2">
      <c r="B427" s="10"/>
    </row>
    <row r="428" spans="2:2">
      <c r="B428" s="10"/>
    </row>
    <row r="429" spans="2:2">
      <c r="B429" s="10"/>
    </row>
    <row r="430" spans="2:2">
      <c r="B430" s="10"/>
    </row>
    <row r="431" spans="2:2">
      <c r="B431" s="10"/>
    </row>
    <row r="432" spans="2:2">
      <c r="B432" s="10"/>
    </row>
    <row r="433" spans="2:2">
      <c r="B433" s="10"/>
    </row>
    <row r="434" spans="2:2">
      <c r="B434" s="10"/>
    </row>
    <row r="435" spans="2:2">
      <c r="B435" s="10"/>
    </row>
    <row r="436" spans="2:2">
      <c r="B436" s="10"/>
    </row>
    <row r="437" spans="2:2">
      <c r="B437" s="10"/>
    </row>
    <row r="438" spans="2:2">
      <c r="B438" s="10"/>
    </row>
    <row r="439" spans="2:2">
      <c r="B439" s="10"/>
    </row>
    <row r="440" spans="2:2">
      <c r="B440" s="10"/>
    </row>
    <row r="441" spans="2:2">
      <c r="B441" s="10"/>
    </row>
    <row r="442" spans="2:2">
      <c r="B442" s="10"/>
    </row>
    <row r="443" spans="2:2">
      <c r="B443" s="10"/>
    </row>
    <row r="444" spans="2:2">
      <c r="B444" s="10"/>
    </row>
    <row r="445" spans="2:2">
      <c r="B445" s="10"/>
    </row>
    <row r="446" spans="2:2">
      <c r="B446" s="10"/>
    </row>
    <row r="447" spans="2:2">
      <c r="B447" s="10"/>
    </row>
    <row r="448" spans="2:2">
      <c r="B448" s="10"/>
    </row>
    <row r="449" spans="2:2">
      <c r="B449" s="10"/>
    </row>
    <row r="450" spans="2:2">
      <c r="B450" s="10"/>
    </row>
    <row r="451" spans="2:2">
      <c r="B451" s="10"/>
    </row>
    <row r="452" spans="2:2">
      <c r="B452" s="10"/>
    </row>
    <row r="453" spans="2:2">
      <c r="B453" s="10"/>
    </row>
    <row r="454" spans="2:2">
      <c r="B454" s="10"/>
    </row>
    <row r="455" spans="2:2">
      <c r="B455" s="10"/>
    </row>
    <row r="456" spans="2:2">
      <c r="B456" s="10"/>
    </row>
    <row r="457" spans="2:2">
      <c r="B457" s="10"/>
    </row>
    <row r="458" spans="2:2">
      <c r="B458" s="10"/>
    </row>
    <row r="459" spans="2:2">
      <c r="B459" s="10"/>
    </row>
    <row r="460" spans="2:2">
      <c r="B460" s="10"/>
    </row>
    <row r="461" spans="2:2">
      <c r="B461" s="10"/>
    </row>
    <row r="462" spans="2:2">
      <c r="B462" s="10"/>
    </row>
    <row r="463" spans="2:2">
      <c r="B463" s="10"/>
    </row>
    <row r="464" spans="2:2">
      <c r="B464" s="10"/>
    </row>
    <row r="465" spans="2:2">
      <c r="B465" s="10"/>
    </row>
    <row r="466" spans="2:2">
      <c r="B466" s="10"/>
    </row>
    <row r="467" spans="2:2">
      <c r="B467" s="10"/>
    </row>
    <row r="468" spans="2:2">
      <c r="B468" s="10"/>
    </row>
    <row r="469" spans="2:2">
      <c r="B469" s="10"/>
    </row>
    <row r="470" spans="2:2">
      <c r="B470" s="10"/>
    </row>
    <row r="471" spans="2:2">
      <c r="B471" s="10"/>
    </row>
    <row r="472" spans="2:2">
      <c r="B472" s="10"/>
    </row>
    <row r="473" spans="2:2">
      <c r="B473" s="10"/>
    </row>
    <row r="474" spans="2:2">
      <c r="B474" s="10"/>
    </row>
    <row r="475" spans="2:2">
      <c r="B475" s="10"/>
    </row>
    <row r="476" spans="2:2">
      <c r="B476" s="10"/>
    </row>
    <row r="477" spans="2:2">
      <c r="B477" s="10"/>
    </row>
    <row r="478" spans="2:2">
      <c r="B478" s="10"/>
    </row>
    <row r="479" spans="2:2">
      <c r="B479" s="10"/>
    </row>
    <row r="480" spans="2:2">
      <c r="B480" s="10"/>
    </row>
    <row r="481" spans="2:2">
      <c r="B481" s="10"/>
    </row>
    <row r="482" spans="2:2">
      <c r="B482" s="10"/>
    </row>
    <row r="483" spans="2:2">
      <c r="B483" s="10"/>
    </row>
    <row r="484" spans="2:2">
      <c r="B484" s="10"/>
    </row>
    <row r="485" spans="2:2">
      <c r="B485" s="10"/>
    </row>
    <row r="486" spans="2:2">
      <c r="B486" s="10"/>
    </row>
    <row r="487" spans="2:2">
      <c r="B487" s="10"/>
    </row>
    <row r="488" spans="2:2">
      <c r="B488" s="10"/>
    </row>
    <row r="489" spans="2:2">
      <c r="B489" s="10"/>
    </row>
    <row r="490" spans="2:2">
      <c r="B490" s="10"/>
    </row>
    <row r="491" spans="2:2">
      <c r="B491" s="10"/>
    </row>
    <row r="492" spans="2:2">
      <c r="B492" s="10"/>
    </row>
    <row r="493" spans="2:2">
      <c r="B493" s="10"/>
    </row>
    <row r="494" spans="2:2">
      <c r="B494" s="10"/>
    </row>
    <row r="495" spans="2:2">
      <c r="B495" s="10"/>
    </row>
    <row r="496" spans="2:2">
      <c r="B496" s="10"/>
    </row>
    <row r="497" spans="2:2">
      <c r="B497" s="10"/>
    </row>
    <row r="498" spans="2:2">
      <c r="B498" s="10"/>
    </row>
    <row r="499" spans="2:2">
      <c r="B499" s="10"/>
    </row>
    <row r="500" spans="2:2">
      <c r="B500" s="10"/>
    </row>
    <row r="501" spans="2:2">
      <c r="B501" s="10"/>
    </row>
    <row r="502" spans="2:2">
      <c r="B502" s="10"/>
    </row>
    <row r="503" spans="2:2">
      <c r="B503" s="10"/>
    </row>
    <row r="504" spans="2:2">
      <c r="B504" s="10"/>
    </row>
    <row r="505" spans="2:2">
      <c r="B505" s="10"/>
    </row>
    <row r="506" spans="2:2">
      <c r="B506" s="10"/>
    </row>
    <row r="507" spans="2:2">
      <c r="B507" s="10"/>
    </row>
    <row r="508" spans="2:2">
      <c r="B508" s="10"/>
    </row>
    <row r="509" spans="2:2">
      <c r="B509" s="10"/>
    </row>
    <row r="510" spans="2:2">
      <c r="B510" s="10"/>
    </row>
    <row r="511" spans="2:2">
      <c r="B511" s="10"/>
    </row>
    <row r="512" spans="2:2">
      <c r="B512" s="10"/>
    </row>
    <row r="513" spans="2:2">
      <c r="B513" s="10"/>
    </row>
    <row r="514" spans="2:2">
      <c r="B514" s="10"/>
    </row>
    <row r="515" spans="2:2">
      <c r="B515" s="10"/>
    </row>
    <row r="516" spans="2:2">
      <c r="B516" s="10"/>
    </row>
    <row r="517" spans="2:2">
      <c r="B517" s="10"/>
    </row>
    <row r="518" spans="2:2">
      <c r="B518" s="10"/>
    </row>
    <row r="519" spans="2:2">
      <c r="B519" s="10"/>
    </row>
    <row r="520" spans="2:2">
      <c r="B520" s="10"/>
    </row>
    <row r="521" spans="2:2">
      <c r="B521" s="10"/>
    </row>
    <row r="522" spans="2:2">
      <c r="B522" s="10"/>
    </row>
    <row r="523" spans="2:2">
      <c r="B523" s="10"/>
    </row>
    <row r="524" spans="2:2">
      <c r="B524" s="10"/>
    </row>
    <row r="525" spans="2:2">
      <c r="B525" s="10"/>
    </row>
    <row r="526" spans="2:2">
      <c r="B526" s="10"/>
    </row>
    <row r="527" spans="2:2">
      <c r="B527" s="10"/>
    </row>
    <row r="528" spans="2:2">
      <c r="B528" s="10"/>
    </row>
    <row r="529" spans="2:2">
      <c r="B529" s="10"/>
    </row>
    <row r="530" spans="2:2">
      <c r="B530" s="10"/>
    </row>
    <row r="531" spans="2:2">
      <c r="B531" s="10"/>
    </row>
    <row r="532" spans="2:2">
      <c r="B532" s="10"/>
    </row>
    <row r="533" spans="2:2">
      <c r="B533" s="10"/>
    </row>
    <row r="534" spans="2:2">
      <c r="B534" s="10"/>
    </row>
    <row r="535" spans="2:2">
      <c r="B535" s="10"/>
    </row>
    <row r="536" spans="2:2">
      <c r="B536" s="10"/>
    </row>
    <row r="537" spans="2:2">
      <c r="B537" s="10"/>
    </row>
    <row r="538" spans="2:2">
      <c r="B538" s="10"/>
    </row>
    <row r="539" spans="2:2">
      <c r="B539" s="10"/>
    </row>
    <row r="540" spans="2:2">
      <c r="B540" s="10"/>
    </row>
    <row r="541" spans="2:2">
      <c r="B541" s="10"/>
    </row>
    <row r="542" spans="2:2">
      <c r="B542" s="10"/>
    </row>
    <row r="543" spans="2:2">
      <c r="B543" s="10"/>
    </row>
    <row r="544" spans="2:2">
      <c r="B544" s="10"/>
    </row>
    <row r="545" spans="2:2">
      <c r="B545" s="10"/>
    </row>
    <row r="546" spans="2:2">
      <c r="B546" s="10"/>
    </row>
    <row r="547" spans="2:2">
      <c r="B547" s="10"/>
    </row>
    <row r="548" spans="2:2">
      <c r="B548" s="10"/>
    </row>
    <row r="549" spans="2:2">
      <c r="B549" s="10"/>
    </row>
    <row r="550" spans="2:2">
      <c r="B550" s="10"/>
    </row>
    <row r="551" spans="2:2">
      <c r="B551" s="10"/>
    </row>
    <row r="552" spans="2:2">
      <c r="B552" s="10"/>
    </row>
    <row r="553" spans="2:2">
      <c r="B553" s="10"/>
    </row>
    <row r="554" spans="2:2">
      <c r="B554" s="10"/>
    </row>
    <row r="555" spans="2:2">
      <c r="B555" s="10"/>
    </row>
    <row r="556" spans="2:2">
      <c r="B556" s="10"/>
    </row>
    <row r="557" spans="2:2">
      <c r="B557" s="10"/>
    </row>
    <row r="558" spans="2:2">
      <c r="B558" s="10"/>
    </row>
    <row r="559" spans="2:2">
      <c r="B559" s="10"/>
    </row>
    <row r="560" spans="2:2">
      <c r="B560" s="10"/>
    </row>
    <row r="561" spans="2:2">
      <c r="B561" s="10"/>
    </row>
    <row r="562" spans="2:2">
      <c r="B562" s="10"/>
    </row>
    <row r="563" spans="2:2">
      <c r="B563" s="10"/>
    </row>
    <row r="564" spans="2:2">
      <c r="B564" s="10"/>
    </row>
    <row r="565" spans="2:2">
      <c r="B565" s="10"/>
    </row>
    <row r="566" spans="2:2">
      <c r="B566" s="10"/>
    </row>
    <row r="567" spans="2:2">
      <c r="B567" s="10"/>
    </row>
    <row r="568" spans="2:2">
      <c r="B568" s="10"/>
    </row>
    <row r="569" spans="2:2">
      <c r="B569" s="10"/>
    </row>
    <row r="570" spans="2:2">
      <c r="B570" s="10"/>
    </row>
    <row r="571" spans="2:2">
      <c r="B571" s="10"/>
    </row>
    <row r="572" spans="2:2">
      <c r="B572" s="10"/>
    </row>
    <row r="573" spans="2:2">
      <c r="B573" s="10"/>
    </row>
    <row r="574" spans="2:2">
      <c r="B574" s="10"/>
    </row>
    <row r="575" spans="2:2">
      <c r="B575" s="10"/>
    </row>
    <row r="576" spans="2:2">
      <c r="B576" s="10"/>
    </row>
    <row r="577" spans="2:2">
      <c r="B577" s="10"/>
    </row>
    <row r="578" spans="2:2">
      <c r="B578" s="10"/>
    </row>
    <row r="579" spans="2:2">
      <c r="B579" s="10"/>
    </row>
    <row r="580" spans="2:2">
      <c r="B580" s="10"/>
    </row>
    <row r="581" spans="2:2">
      <c r="B581" s="10"/>
    </row>
    <row r="582" spans="2:2">
      <c r="B582" s="10"/>
    </row>
    <row r="583" spans="2:2">
      <c r="B583" s="10"/>
    </row>
    <row r="584" spans="2:2">
      <c r="B584" s="10"/>
    </row>
    <row r="585" spans="2:2">
      <c r="B585" s="10"/>
    </row>
    <row r="586" spans="2:2">
      <c r="B586" s="10"/>
    </row>
    <row r="587" spans="2:2">
      <c r="B587" s="10"/>
    </row>
    <row r="588" spans="2:2">
      <c r="B588" s="10"/>
    </row>
    <row r="589" spans="2:2">
      <c r="B589" s="10"/>
    </row>
    <row r="590" spans="2:2">
      <c r="B590" s="10"/>
    </row>
    <row r="591" spans="2:2">
      <c r="B591" s="10"/>
    </row>
    <row r="592" spans="2:2">
      <c r="B592" s="10"/>
    </row>
    <row r="593" spans="2:2">
      <c r="B593" s="10"/>
    </row>
    <row r="594" spans="2:2">
      <c r="B594" s="10"/>
    </row>
    <row r="595" spans="2:2">
      <c r="B595" s="10"/>
    </row>
    <row r="596" spans="2:2">
      <c r="B596" s="10"/>
    </row>
    <row r="597" spans="2:2">
      <c r="B597" s="10"/>
    </row>
    <row r="598" spans="2:2">
      <c r="B598" s="10"/>
    </row>
    <row r="599" spans="2:2">
      <c r="B599" s="10"/>
    </row>
    <row r="600" spans="2:2">
      <c r="B600" s="10"/>
    </row>
    <row r="601" spans="2:2">
      <c r="B601" s="10"/>
    </row>
    <row r="602" spans="2:2">
      <c r="B602" s="10"/>
    </row>
    <row r="603" spans="2:2">
      <c r="B603" s="10"/>
    </row>
    <row r="604" spans="2:2">
      <c r="B604" s="10"/>
    </row>
    <row r="605" spans="2:2">
      <c r="B605" s="10"/>
    </row>
    <row r="606" spans="2:2">
      <c r="B606" s="10"/>
    </row>
    <row r="607" spans="2:2">
      <c r="B607" s="10"/>
    </row>
    <row r="608" spans="2:2">
      <c r="B608" s="10"/>
    </row>
    <row r="609" spans="2:2">
      <c r="B609" s="10"/>
    </row>
    <row r="610" spans="2:2">
      <c r="B610" s="10"/>
    </row>
    <row r="611" spans="2:2">
      <c r="B611" s="10"/>
    </row>
    <row r="612" spans="2:2">
      <c r="B612" s="10"/>
    </row>
    <row r="613" spans="2:2">
      <c r="B613" s="10"/>
    </row>
    <row r="614" spans="2:2">
      <c r="B614" s="10"/>
    </row>
    <row r="615" spans="2:2">
      <c r="B615" s="10"/>
    </row>
    <row r="616" spans="2:2">
      <c r="B616" s="10"/>
    </row>
    <row r="617" spans="2:2">
      <c r="B617" s="10"/>
    </row>
    <row r="618" spans="2:2">
      <c r="B618" s="10"/>
    </row>
    <row r="619" spans="2:2">
      <c r="B619" s="10"/>
    </row>
    <row r="620" spans="2:2">
      <c r="B620" s="10"/>
    </row>
    <row r="621" spans="2:2">
      <c r="B621" s="10"/>
    </row>
    <row r="622" spans="2:2">
      <c r="B622" s="10"/>
    </row>
    <row r="623" spans="2:2">
      <c r="B623" s="10"/>
    </row>
    <row r="624" spans="2:2">
      <c r="B624" s="10"/>
    </row>
    <row r="625" spans="2:2">
      <c r="B625" s="10"/>
    </row>
    <row r="626" spans="2:2">
      <c r="B626" s="10"/>
    </row>
    <row r="627" spans="2:2">
      <c r="B627" s="10"/>
    </row>
    <row r="628" spans="2:2">
      <c r="B628" s="10"/>
    </row>
    <row r="629" spans="2:2">
      <c r="B629" s="10"/>
    </row>
    <row r="630" spans="2:2">
      <c r="B630" s="10"/>
    </row>
    <row r="631" spans="2:2">
      <c r="B631" s="10"/>
    </row>
    <row r="632" spans="2:2">
      <c r="B632" s="10"/>
    </row>
    <row r="633" spans="2:2">
      <c r="B633" s="10"/>
    </row>
    <row r="634" spans="2:2">
      <c r="B634" s="10"/>
    </row>
    <row r="635" spans="2:2">
      <c r="B635" s="10"/>
    </row>
    <row r="636" spans="2:2">
      <c r="B636" s="10"/>
    </row>
    <row r="637" spans="2:2">
      <c r="B637" s="10"/>
    </row>
    <row r="638" spans="2:2">
      <c r="B638" s="10"/>
    </row>
    <row r="639" spans="2:2">
      <c r="B639" s="10"/>
    </row>
    <row r="640" spans="2:2">
      <c r="B640" s="10"/>
    </row>
    <row r="641" spans="2:2">
      <c r="B641" s="10"/>
    </row>
    <row r="642" spans="2:2">
      <c r="B642" s="10"/>
    </row>
    <row r="643" spans="2:2">
      <c r="B643" s="10"/>
    </row>
    <row r="644" spans="2:2">
      <c r="B644" s="10"/>
    </row>
    <row r="645" spans="2:2">
      <c r="B645" s="10"/>
    </row>
    <row r="646" spans="2:2">
      <c r="B646" s="10"/>
    </row>
    <row r="647" spans="2:2">
      <c r="B647" s="10"/>
    </row>
    <row r="648" spans="2:2">
      <c r="B648" s="10"/>
    </row>
    <row r="649" spans="2:2">
      <c r="B649" s="10"/>
    </row>
    <row r="650" spans="2:2">
      <c r="B650" s="10"/>
    </row>
    <row r="651" spans="2:2">
      <c r="B651" s="10"/>
    </row>
    <row r="652" spans="2:2">
      <c r="B652" s="10"/>
    </row>
    <row r="653" spans="2:2">
      <c r="B653" s="10"/>
    </row>
    <row r="654" spans="2:2">
      <c r="B654" s="10"/>
    </row>
    <row r="655" spans="2:2">
      <c r="B655" s="10"/>
    </row>
    <row r="656" spans="2:2">
      <c r="B656" s="10"/>
    </row>
    <row r="657" spans="2:2">
      <c r="B657" s="10"/>
    </row>
    <row r="658" spans="2:2">
      <c r="B658" s="10"/>
    </row>
    <row r="659" spans="2:2">
      <c r="B659" s="10"/>
    </row>
    <row r="660" spans="2:2">
      <c r="B660" s="10"/>
    </row>
    <row r="661" spans="2:2">
      <c r="B661" s="10"/>
    </row>
    <row r="662" spans="2:2">
      <c r="B662" s="10"/>
    </row>
    <row r="663" spans="2:2">
      <c r="B663" s="10"/>
    </row>
    <row r="664" spans="2:2">
      <c r="B664" s="10"/>
    </row>
    <row r="665" spans="2:2">
      <c r="B665" s="10"/>
    </row>
    <row r="666" spans="2:2">
      <c r="B666" s="10"/>
    </row>
    <row r="667" spans="2:2">
      <c r="B667" s="10"/>
    </row>
    <row r="668" spans="2:2">
      <c r="B668" s="10"/>
    </row>
    <row r="669" spans="2:2">
      <c r="B669" s="10"/>
    </row>
    <row r="670" spans="2:2">
      <c r="B670" s="10"/>
    </row>
    <row r="671" spans="2:2">
      <c r="B671" s="10"/>
    </row>
    <row r="672" spans="2:2">
      <c r="B672" s="10"/>
    </row>
    <row r="673" spans="2:2">
      <c r="B673" s="10"/>
    </row>
    <row r="674" spans="2:2">
      <c r="B674" s="10"/>
    </row>
    <row r="675" spans="2:2">
      <c r="B675" s="10"/>
    </row>
    <row r="676" spans="2:2">
      <c r="B676" s="10"/>
    </row>
    <row r="677" spans="2:2">
      <c r="B677" s="10"/>
    </row>
    <row r="678" spans="2:2">
      <c r="B678" s="10"/>
    </row>
    <row r="679" spans="2:2">
      <c r="B679" s="10"/>
    </row>
    <row r="680" spans="2:2">
      <c r="B680" s="10"/>
    </row>
    <row r="681" spans="2:2">
      <c r="B681" s="10"/>
    </row>
    <row r="682" spans="2:2">
      <c r="B682" s="10"/>
    </row>
    <row r="683" spans="2:2">
      <c r="B683" s="10"/>
    </row>
    <row r="684" spans="2:2">
      <c r="B684" s="10"/>
    </row>
    <row r="685" spans="2:2">
      <c r="B685" s="10"/>
    </row>
    <row r="686" spans="2:2">
      <c r="B686" s="10"/>
    </row>
    <row r="687" spans="2:2">
      <c r="B687" s="10"/>
    </row>
    <row r="688" spans="2:2">
      <c r="B688" s="10"/>
    </row>
    <row r="689" spans="2:2">
      <c r="B689" s="10"/>
    </row>
    <row r="690" spans="2:2">
      <c r="B690" s="10"/>
    </row>
    <row r="691" spans="2:2">
      <c r="B691" s="10"/>
    </row>
    <row r="692" spans="2:2">
      <c r="B692" s="10"/>
    </row>
    <row r="693" spans="2:2">
      <c r="B693" s="10"/>
    </row>
    <row r="694" spans="2:2">
      <c r="B694" s="10"/>
    </row>
    <row r="695" spans="2:2">
      <c r="B695" s="10"/>
    </row>
    <row r="696" spans="2:2">
      <c r="B696" s="10"/>
    </row>
    <row r="697" spans="2:2">
      <c r="B697" s="10"/>
    </row>
    <row r="698" spans="2:2">
      <c r="B698" s="10"/>
    </row>
    <row r="699" spans="2:2">
      <c r="B699" s="10"/>
    </row>
    <row r="700" spans="2:2">
      <c r="B700" s="10"/>
    </row>
    <row r="701" spans="2:2">
      <c r="B701" s="10"/>
    </row>
    <row r="702" spans="2:2">
      <c r="B702" s="10"/>
    </row>
    <row r="703" spans="2:2">
      <c r="B703" s="10"/>
    </row>
    <row r="704" spans="2:2">
      <c r="B704" s="10"/>
    </row>
    <row r="705" spans="2:2">
      <c r="B705" s="10"/>
    </row>
    <row r="706" spans="2:2">
      <c r="B706" s="10"/>
    </row>
    <row r="707" spans="2:2">
      <c r="B707" s="10"/>
    </row>
    <row r="708" spans="2:2">
      <c r="B708" s="10"/>
    </row>
    <row r="709" spans="2:2">
      <c r="B709" s="10"/>
    </row>
    <row r="710" spans="2:2">
      <c r="B710" s="10"/>
    </row>
    <row r="711" spans="2:2">
      <c r="B711" s="10"/>
    </row>
    <row r="712" spans="2:2">
      <c r="B712" s="10"/>
    </row>
    <row r="713" spans="2:2">
      <c r="B713" s="10"/>
    </row>
    <row r="714" spans="2:2">
      <c r="B714" s="10"/>
    </row>
    <row r="715" spans="2:2">
      <c r="B715" s="10"/>
    </row>
    <row r="716" spans="2:2">
      <c r="B716" s="10"/>
    </row>
    <row r="717" spans="2:2">
      <c r="B717" s="10"/>
    </row>
    <row r="718" spans="2:2">
      <c r="B718" s="10"/>
    </row>
    <row r="719" spans="2:2">
      <c r="B719" s="10"/>
    </row>
    <row r="720" spans="2:2">
      <c r="B720" s="10"/>
    </row>
    <row r="721" spans="2:2">
      <c r="B721" s="10"/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  <row r="746" spans="2:2">
      <c r="B746" s="10"/>
    </row>
    <row r="747" spans="2:2">
      <c r="B747" s="10"/>
    </row>
    <row r="748" spans="2:2">
      <c r="B748" s="10"/>
    </row>
    <row r="749" spans="2:2">
      <c r="B749" s="10"/>
    </row>
    <row r="750" spans="2:2">
      <c r="B750" s="10"/>
    </row>
    <row r="751" spans="2:2">
      <c r="B751" s="10"/>
    </row>
    <row r="752" spans="2:2">
      <c r="B752" s="10"/>
    </row>
    <row r="753" spans="2:2">
      <c r="B753" s="10"/>
    </row>
    <row r="754" spans="2:2">
      <c r="B754" s="10"/>
    </row>
    <row r="755" spans="2:2">
      <c r="B755" s="10"/>
    </row>
    <row r="756" spans="2:2">
      <c r="B756" s="10"/>
    </row>
    <row r="757" spans="2:2">
      <c r="B757" s="10"/>
    </row>
    <row r="758" spans="2:2">
      <c r="B758" s="10"/>
    </row>
    <row r="759" spans="2:2">
      <c r="B759" s="10"/>
    </row>
    <row r="760" spans="2:2">
      <c r="B760" s="10"/>
    </row>
    <row r="761" spans="2:2">
      <c r="B761" s="10"/>
    </row>
    <row r="762" spans="2:2">
      <c r="B762" s="10"/>
    </row>
    <row r="763" spans="2:2">
      <c r="B763" s="10"/>
    </row>
    <row r="764" spans="2:2">
      <c r="B764" s="10"/>
    </row>
    <row r="765" spans="2:2">
      <c r="B765" s="10"/>
    </row>
    <row r="766" spans="2:2">
      <c r="B766" s="10"/>
    </row>
    <row r="767" spans="2:2">
      <c r="B767" s="10"/>
    </row>
    <row r="768" spans="2:2">
      <c r="B768" s="10"/>
    </row>
    <row r="769" spans="2:2">
      <c r="B769" s="10"/>
    </row>
    <row r="770" spans="2:2">
      <c r="B770" s="10"/>
    </row>
    <row r="771" spans="2:2">
      <c r="B771" s="10"/>
    </row>
    <row r="772" spans="2:2">
      <c r="B772" s="10"/>
    </row>
    <row r="773" spans="2:2">
      <c r="B773" s="10"/>
    </row>
    <row r="774" spans="2:2">
      <c r="B774" s="10"/>
    </row>
    <row r="775" spans="2:2">
      <c r="B775" s="10"/>
    </row>
    <row r="776" spans="2:2">
      <c r="B776" s="10"/>
    </row>
    <row r="777" spans="2:2">
      <c r="B777" s="10"/>
    </row>
    <row r="778" spans="2:2">
      <c r="B778" s="10"/>
    </row>
    <row r="779" spans="2:2">
      <c r="B779" s="10"/>
    </row>
    <row r="780" spans="2:2">
      <c r="B780" s="10"/>
    </row>
    <row r="781" spans="2:2">
      <c r="B781" s="10"/>
    </row>
    <row r="782" spans="2:2">
      <c r="B782" s="10"/>
    </row>
    <row r="783" spans="2:2">
      <c r="B783" s="10"/>
    </row>
    <row r="784" spans="2:2">
      <c r="B784" s="10"/>
    </row>
    <row r="785" spans="2:2">
      <c r="B785" s="10"/>
    </row>
    <row r="786" spans="2:2">
      <c r="B786" s="10"/>
    </row>
    <row r="787" spans="2:2">
      <c r="B787" s="10"/>
    </row>
    <row r="788" spans="2:2">
      <c r="B788" s="10"/>
    </row>
    <row r="789" spans="2:2">
      <c r="B789" s="10"/>
    </row>
    <row r="790" spans="2:2">
      <c r="B790" s="10"/>
    </row>
    <row r="791" spans="2:2">
      <c r="B791" s="10"/>
    </row>
    <row r="792" spans="2:2">
      <c r="B792" s="10"/>
    </row>
    <row r="793" spans="2:2">
      <c r="B793" s="10"/>
    </row>
    <row r="794" spans="2:2">
      <c r="B794" s="10"/>
    </row>
    <row r="795" spans="2:2">
      <c r="B795" s="10"/>
    </row>
    <row r="796" spans="2:2">
      <c r="B796" s="10"/>
    </row>
    <row r="797" spans="2:2">
      <c r="B797" s="10"/>
    </row>
    <row r="798" spans="2:2">
      <c r="B798" s="10"/>
    </row>
    <row r="799" spans="2:2">
      <c r="B799" s="10"/>
    </row>
    <row r="800" spans="2:2">
      <c r="B800" s="10"/>
    </row>
    <row r="801" spans="2:2">
      <c r="B801" s="10"/>
    </row>
    <row r="802" spans="2:2">
      <c r="B802" s="10"/>
    </row>
    <row r="803" spans="2:2">
      <c r="B803" s="10"/>
    </row>
    <row r="804" spans="2:2">
      <c r="B804" s="10"/>
    </row>
    <row r="805" spans="2:2">
      <c r="B805" s="10"/>
    </row>
    <row r="806" spans="2:2">
      <c r="B806" s="10"/>
    </row>
    <row r="807" spans="2:2">
      <c r="B807" s="10"/>
    </row>
    <row r="808" spans="2:2">
      <c r="B808" s="10"/>
    </row>
    <row r="809" spans="2:2">
      <c r="B809" s="10"/>
    </row>
    <row r="810" spans="2:2">
      <c r="B810" s="10"/>
    </row>
    <row r="811" spans="2:2">
      <c r="B811" s="10"/>
    </row>
    <row r="812" spans="2:2">
      <c r="B812" s="10"/>
    </row>
    <row r="813" spans="2:2">
      <c r="B813" s="10"/>
    </row>
    <row r="814" spans="2:2">
      <c r="B814" s="10"/>
    </row>
    <row r="815" spans="2:2">
      <c r="B815" s="10"/>
    </row>
    <row r="816" spans="2:2">
      <c r="B816" s="10"/>
    </row>
    <row r="817" spans="2:2">
      <c r="B817" s="10"/>
    </row>
    <row r="818" spans="2:2">
      <c r="B818" s="10"/>
    </row>
    <row r="819" spans="2:2">
      <c r="B819" s="10"/>
    </row>
    <row r="820" spans="2:2">
      <c r="B820" s="10"/>
    </row>
    <row r="821" spans="2:2">
      <c r="B821" s="10"/>
    </row>
    <row r="822" spans="2:2">
      <c r="B822" s="10"/>
    </row>
    <row r="823" spans="2:2">
      <c r="B823" s="10"/>
    </row>
    <row r="824" spans="2:2">
      <c r="B824" s="10"/>
    </row>
    <row r="825" spans="2:2">
      <c r="B825" s="10"/>
    </row>
    <row r="826" spans="2:2">
      <c r="B826" s="10"/>
    </row>
    <row r="827" spans="2:2">
      <c r="B827" s="10"/>
    </row>
    <row r="828" spans="2:2">
      <c r="B828" s="10"/>
    </row>
    <row r="829" spans="2:2">
      <c r="B829" s="10"/>
    </row>
    <row r="830" spans="2:2">
      <c r="B830" s="10"/>
    </row>
    <row r="831" spans="2:2">
      <c r="B831" s="10"/>
    </row>
    <row r="832" spans="2:2">
      <c r="B832" s="10"/>
    </row>
    <row r="833" spans="2:2">
      <c r="B833" s="10"/>
    </row>
    <row r="834" spans="2:2">
      <c r="B834" s="10"/>
    </row>
    <row r="835" spans="2:2">
      <c r="B835" s="10"/>
    </row>
    <row r="836" spans="2:2">
      <c r="B836" s="10"/>
    </row>
    <row r="837" spans="2:2">
      <c r="B837" s="10"/>
    </row>
    <row r="838" spans="2:2">
      <c r="B838" s="10"/>
    </row>
    <row r="839" spans="2:2">
      <c r="B839" s="10"/>
    </row>
    <row r="840" spans="2:2">
      <c r="B840" s="10"/>
    </row>
    <row r="841" spans="2:2">
      <c r="B841" s="10"/>
    </row>
    <row r="842" spans="2:2">
      <c r="B842" s="10"/>
    </row>
    <row r="843" spans="2:2">
      <c r="B843" s="10"/>
    </row>
    <row r="844" spans="2:2">
      <c r="B844" s="10"/>
    </row>
    <row r="845" spans="2:2">
      <c r="B845" s="10"/>
    </row>
    <row r="846" spans="2:2">
      <c r="B846" s="10"/>
    </row>
    <row r="847" spans="2:2">
      <c r="B847" s="10"/>
    </row>
    <row r="848" spans="2:2">
      <c r="B848" s="10"/>
    </row>
    <row r="849" spans="2:2">
      <c r="B849" s="10"/>
    </row>
    <row r="850" spans="2:2">
      <c r="B850" s="10"/>
    </row>
    <row r="851" spans="2:2">
      <c r="B851" s="10"/>
    </row>
    <row r="852" spans="2:2">
      <c r="B852" s="10"/>
    </row>
    <row r="853" spans="2:2">
      <c r="B853" s="10"/>
    </row>
    <row r="854" spans="2:2">
      <c r="B854" s="10"/>
    </row>
    <row r="855" spans="2:2">
      <c r="B855" s="10"/>
    </row>
    <row r="856" spans="2:2">
      <c r="B856" s="10"/>
    </row>
    <row r="857" spans="2:2">
      <c r="B857" s="10"/>
    </row>
    <row r="858" spans="2:2">
      <c r="B858" s="10"/>
    </row>
    <row r="859" spans="2:2">
      <c r="B859" s="10"/>
    </row>
    <row r="860" spans="2:2">
      <c r="B860" s="10"/>
    </row>
    <row r="861" spans="2:2">
      <c r="B861" s="10"/>
    </row>
    <row r="862" spans="2:2">
      <c r="B862" s="10"/>
    </row>
    <row r="863" spans="2:2">
      <c r="B863" s="10"/>
    </row>
    <row r="864" spans="2:2">
      <c r="B864" s="10"/>
    </row>
    <row r="865" spans="2:2">
      <c r="B865" s="10"/>
    </row>
    <row r="866" spans="2:2">
      <c r="B866" s="10"/>
    </row>
    <row r="867" spans="2:2">
      <c r="B867" s="10"/>
    </row>
    <row r="868" spans="2:2">
      <c r="B868" s="10"/>
    </row>
    <row r="869" spans="2:2">
      <c r="B869" s="10"/>
    </row>
    <row r="870" spans="2:2">
      <c r="B870" s="10"/>
    </row>
    <row r="871" spans="2:2">
      <c r="B871" s="10"/>
    </row>
    <row r="872" spans="2:2">
      <c r="B872" s="10"/>
    </row>
    <row r="873" spans="2:2">
      <c r="B873" s="10"/>
    </row>
    <row r="874" spans="2:2">
      <c r="B874" s="10"/>
    </row>
    <row r="875" spans="2:2">
      <c r="B875" s="10"/>
    </row>
    <row r="876" spans="2:2">
      <c r="B876" s="10"/>
    </row>
    <row r="877" spans="2:2">
      <c r="B877" s="10"/>
    </row>
    <row r="878" spans="2:2">
      <c r="B878" s="10"/>
    </row>
    <row r="879" spans="2:2">
      <c r="B879" s="10"/>
    </row>
    <row r="880" spans="2:2">
      <c r="B880" s="10"/>
    </row>
    <row r="881" spans="2:2">
      <c r="B881" s="10"/>
    </row>
    <row r="882" spans="2:2">
      <c r="B882" s="10"/>
    </row>
    <row r="883" spans="2:2">
      <c r="B883" s="10"/>
    </row>
    <row r="884" spans="2:2">
      <c r="B884" s="10"/>
    </row>
    <row r="885" spans="2:2">
      <c r="B885" s="10"/>
    </row>
    <row r="886" spans="2:2">
      <c r="B886" s="10"/>
    </row>
    <row r="887" spans="2:2">
      <c r="B887" s="10"/>
    </row>
    <row r="888" spans="2:2">
      <c r="B888" s="10"/>
    </row>
    <row r="889" spans="2:2">
      <c r="B889" s="10"/>
    </row>
    <row r="890" spans="2:2">
      <c r="B890" s="10"/>
    </row>
    <row r="891" spans="2:2">
      <c r="B891" s="10"/>
    </row>
    <row r="892" spans="2:2">
      <c r="B892" s="10"/>
    </row>
    <row r="893" spans="2:2">
      <c r="B893" s="10"/>
    </row>
    <row r="894" spans="2:2">
      <c r="B894" s="10"/>
    </row>
    <row r="895" spans="2:2">
      <c r="B895" s="10"/>
    </row>
    <row r="896" spans="2:2">
      <c r="B896" s="10"/>
    </row>
    <row r="897" spans="2:2">
      <c r="B897" s="10"/>
    </row>
    <row r="898" spans="2:2">
      <c r="B898" s="10"/>
    </row>
    <row r="899" spans="2:2">
      <c r="B899" s="10"/>
    </row>
    <row r="900" spans="2:2">
      <c r="B900" s="10"/>
    </row>
    <row r="901" spans="2:2">
      <c r="B901" s="10"/>
    </row>
    <row r="902" spans="2:2">
      <c r="B902" s="10"/>
    </row>
    <row r="903" spans="2:2">
      <c r="B903" s="10"/>
    </row>
    <row r="904" spans="2:2">
      <c r="B904" s="10"/>
    </row>
    <row r="905" spans="2:2">
      <c r="B905" s="10"/>
    </row>
    <row r="906" spans="2:2">
      <c r="B906" s="10"/>
    </row>
    <row r="907" spans="2:2">
      <c r="B907" s="10"/>
    </row>
    <row r="908" spans="2:2">
      <c r="B908" s="10"/>
    </row>
    <row r="909" spans="2:2">
      <c r="B909" s="10"/>
    </row>
    <row r="910" spans="2:2">
      <c r="B910" s="10"/>
    </row>
    <row r="911" spans="2:2">
      <c r="B911" s="10"/>
    </row>
    <row r="912" spans="2:2">
      <c r="B912" s="10"/>
    </row>
    <row r="913" spans="2:2">
      <c r="B913" s="10"/>
    </row>
    <row r="914" spans="2:2">
      <c r="B914" s="10"/>
    </row>
    <row r="915" spans="2:2">
      <c r="B915" s="10"/>
    </row>
    <row r="916" spans="2:2">
      <c r="B916" s="10"/>
    </row>
    <row r="917" spans="2:2">
      <c r="B917" s="10"/>
    </row>
    <row r="918" spans="2:2">
      <c r="B918" s="10"/>
    </row>
    <row r="919" spans="2:2">
      <c r="B919" s="10"/>
    </row>
    <row r="920" spans="2:2">
      <c r="B920" s="10"/>
    </row>
    <row r="921" spans="2:2">
      <c r="B921" s="10"/>
    </row>
    <row r="922" spans="2:2">
      <c r="B922" s="10"/>
    </row>
    <row r="923" spans="2:2">
      <c r="B923" s="10"/>
    </row>
    <row r="924" spans="2:2">
      <c r="B924" s="10"/>
    </row>
    <row r="925" spans="2:2">
      <c r="B925" s="10"/>
    </row>
    <row r="926" spans="2:2">
      <c r="B926" s="10"/>
    </row>
    <row r="927" spans="2:2">
      <c r="B927" s="10"/>
    </row>
    <row r="928" spans="2:2">
      <c r="B928" s="10"/>
    </row>
    <row r="929" spans="2:2">
      <c r="B929" s="10"/>
    </row>
    <row r="930" spans="2:2">
      <c r="B930" s="10"/>
    </row>
    <row r="931" spans="2:2">
      <c r="B931" s="10"/>
    </row>
    <row r="932" spans="2:2">
      <c r="B932" s="10"/>
    </row>
    <row r="933" spans="2:2">
      <c r="B933" s="10"/>
    </row>
    <row r="934" spans="2:2">
      <c r="B934" s="10"/>
    </row>
    <row r="935" spans="2:2">
      <c r="B935" s="10"/>
    </row>
    <row r="936" spans="2:2">
      <c r="B936" s="10"/>
    </row>
    <row r="937" spans="2:2">
      <c r="B937" s="10"/>
    </row>
    <row r="938" spans="2:2">
      <c r="B938" s="10"/>
    </row>
    <row r="939" spans="2:2">
      <c r="B939" s="10"/>
    </row>
    <row r="940" spans="2:2">
      <c r="B940" s="10"/>
    </row>
    <row r="941" spans="2:2">
      <c r="B941" s="10"/>
    </row>
    <row r="942" spans="2:2">
      <c r="B942" s="10"/>
    </row>
    <row r="943" spans="2:2">
      <c r="B943" s="10"/>
    </row>
    <row r="944" spans="2:2">
      <c r="B944" s="10"/>
    </row>
    <row r="945" spans="2:2">
      <c r="B945" s="10"/>
    </row>
    <row r="946" spans="2:2">
      <c r="B946" s="10"/>
    </row>
    <row r="947" spans="2:2">
      <c r="B947" s="10"/>
    </row>
    <row r="948" spans="2:2">
      <c r="B948" s="10"/>
    </row>
    <row r="949" spans="2:2">
      <c r="B949" s="10"/>
    </row>
    <row r="950" spans="2:2">
      <c r="B950" s="10"/>
    </row>
    <row r="951" spans="2:2">
      <c r="B951" s="10"/>
    </row>
    <row r="952" spans="2:2">
      <c r="B952" s="10"/>
    </row>
    <row r="953" spans="2:2">
      <c r="B953" s="10"/>
    </row>
    <row r="954" spans="2:2">
      <c r="B954" s="10"/>
    </row>
    <row r="955" spans="2:2">
      <c r="B955" s="10"/>
    </row>
    <row r="956" spans="2:2">
      <c r="B956" s="10"/>
    </row>
    <row r="957" spans="2:2">
      <c r="B957" s="10"/>
    </row>
    <row r="958" spans="2:2">
      <c r="B958" s="10"/>
    </row>
    <row r="959" spans="2:2">
      <c r="B959" s="10"/>
    </row>
    <row r="960" spans="2:2">
      <c r="B960" s="10"/>
    </row>
    <row r="961" spans="2:2">
      <c r="B961" s="10"/>
    </row>
    <row r="962" spans="2:2">
      <c r="B962" s="10"/>
    </row>
    <row r="963" spans="2:2">
      <c r="B963" s="10"/>
    </row>
    <row r="964" spans="2:2">
      <c r="B964" s="10"/>
    </row>
    <row r="965" spans="2:2">
      <c r="B965" s="10"/>
    </row>
    <row r="966" spans="2:2">
      <c r="B966" s="10"/>
    </row>
    <row r="967" spans="2:2">
      <c r="B967" s="10"/>
    </row>
    <row r="968" spans="2:2">
      <c r="B968" s="10"/>
    </row>
    <row r="969" spans="2:2">
      <c r="B969" s="10"/>
    </row>
    <row r="970" spans="2:2">
      <c r="B970" s="10"/>
    </row>
    <row r="971" spans="2:2">
      <c r="B971" s="10"/>
    </row>
    <row r="972" spans="2:2">
      <c r="B972" s="10"/>
    </row>
    <row r="973" spans="2:2">
      <c r="B973" s="10"/>
    </row>
    <row r="974" spans="2:2">
      <c r="B974" s="10"/>
    </row>
    <row r="975" spans="2:2">
      <c r="B975" s="10"/>
    </row>
    <row r="976" spans="2:2">
      <c r="B976" s="10"/>
    </row>
    <row r="977" spans="2:2">
      <c r="B977" s="10"/>
    </row>
    <row r="978" spans="2:2">
      <c r="B978" s="10"/>
    </row>
    <row r="979" spans="2:2">
      <c r="B979" s="10"/>
    </row>
    <row r="980" spans="2:2">
      <c r="B980" s="10"/>
    </row>
    <row r="981" spans="2:2">
      <c r="B981" s="10"/>
    </row>
    <row r="982" spans="2:2">
      <c r="B982" s="10"/>
    </row>
    <row r="983" spans="2:2">
      <c r="B983" s="10"/>
    </row>
    <row r="984" spans="2:2">
      <c r="B984" s="10"/>
    </row>
    <row r="985" spans="2:2">
      <c r="B985" s="10"/>
    </row>
    <row r="986" spans="2:2">
      <c r="B986" s="10"/>
    </row>
    <row r="987" spans="2:2">
      <c r="B987" s="10"/>
    </row>
    <row r="988" spans="2:2">
      <c r="B988" s="10"/>
    </row>
    <row r="989" spans="2:2">
      <c r="B989" s="10"/>
    </row>
    <row r="990" spans="2:2">
      <c r="B990" s="10"/>
    </row>
    <row r="991" spans="2:2">
      <c r="B991" s="10"/>
    </row>
    <row r="992" spans="2:2">
      <c r="B992" s="10"/>
    </row>
    <row r="993" spans="2:2">
      <c r="B993" s="10"/>
    </row>
    <row r="994" spans="2:2">
      <c r="B994" s="10"/>
    </row>
    <row r="995" spans="2:2">
      <c r="B995" s="10"/>
    </row>
    <row r="996" spans="2:2">
      <c r="B996" s="10"/>
    </row>
    <row r="997" spans="2:2">
      <c r="B997" s="10"/>
    </row>
    <row r="998" spans="2:2">
      <c r="B998" s="10"/>
    </row>
    <row r="999" spans="2:2">
      <c r="B999" s="10"/>
    </row>
    <row r="1000" spans="2:2">
      <c r="B1000" s="10"/>
    </row>
    <row r="1001" spans="2:2">
      <c r="B1001" s="10"/>
    </row>
    <row r="1002" spans="2:2">
      <c r="B1002" s="10"/>
    </row>
    <row r="1003" spans="2:2">
      <c r="B1003" s="10"/>
    </row>
    <row r="1004" spans="2:2">
      <c r="B1004" s="10"/>
    </row>
    <row r="1005" spans="2:2">
      <c r="B1005" s="10"/>
    </row>
    <row r="1006" spans="2:2">
      <c r="B1006" s="10"/>
    </row>
    <row r="1007" spans="2:2">
      <c r="B1007" s="10"/>
    </row>
    <row r="1008" spans="2:2">
      <c r="B1008" s="10"/>
    </row>
    <row r="1009" spans="2:2">
      <c r="B1009" s="10"/>
    </row>
    <row r="1010" spans="2:2">
      <c r="B1010" s="10"/>
    </row>
    <row r="1011" spans="2:2">
      <c r="B1011" s="10"/>
    </row>
    <row r="1012" spans="2:2">
      <c r="B1012" s="10"/>
    </row>
    <row r="1013" spans="2:2">
      <c r="B1013" s="10"/>
    </row>
    <row r="1014" spans="2:2">
      <c r="B1014" s="10"/>
    </row>
    <row r="1015" spans="2:2">
      <c r="B1015" s="10"/>
    </row>
    <row r="1016" spans="2:2">
      <c r="B1016" s="10"/>
    </row>
    <row r="1017" spans="2:2">
      <c r="B1017" s="10"/>
    </row>
    <row r="1018" spans="2:2">
      <c r="B1018" s="10"/>
    </row>
    <row r="1019" spans="2:2">
      <c r="B1019" s="10"/>
    </row>
    <row r="1020" spans="2:2">
      <c r="B1020" s="10"/>
    </row>
    <row r="1021" spans="2:2">
      <c r="B1021" s="10"/>
    </row>
    <row r="1022" spans="2:2">
      <c r="B1022" s="10"/>
    </row>
    <row r="1023" spans="2:2">
      <c r="B1023" s="10"/>
    </row>
    <row r="1024" spans="2:2">
      <c r="B1024" s="10"/>
    </row>
    <row r="1025" spans="2:2">
      <c r="B1025" s="10"/>
    </row>
    <row r="1026" spans="2:2">
      <c r="B1026" s="10"/>
    </row>
    <row r="1027" spans="2:2">
      <c r="B1027" s="10"/>
    </row>
    <row r="1028" spans="2:2">
      <c r="B1028" s="10"/>
    </row>
    <row r="1029" spans="2:2">
      <c r="B1029" s="10"/>
    </row>
    <row r="1030" spans="2:2">
      <c r="B1030" s="10"/>
    </row>
    <row r="1031" spans="2:2">
      <c r="B1031" s="10"/>
    </row>
    <row r="1032" spans="2:2">
      <c r="B1032" s="10"/>
    </row>
    <row r="1033" spans="2:2">
      <c r="B1033" s="10"/>
    </row>
    <row r="1034" spans="2:2">
      <c r="B1034" s="10"/>
    </row>
    <row r="1035" spans="2:2">
      <c r="B1035" s="10"/>
    </row>
    <row r="1036" spans="2:2">
      <c r="B1036" s="10"/>
    </row>
    <row r="1037" spans="2:2">
      <c r="B1037" s="10"/>
    </row>
    <row r="1038" spans="2:2">
      <c r="B1038" s="10"/>
    </row>
    <row r="1039" spans="2:2">
      <c r="B1039" s="10"/>
    </row>
    <row r="1040" spans="2:2">
      <c r="B1040" s="10"/>
    </row>
    <row r="1041" spans="2:2">
      <c r="B1041" s="10"/>
    </row>
    <row r="1042" spans="2:2">
      <c r="B1042" s="10"/>
    </row>
    <row r="1043" spans="2:2">
      <c r="B1043" s="10"/>
    </row>
    <row r="1044" spans="2:2">
      <c r="B1044" s="10"/>
    </row>
    <row r="1045" spans="2:2">
      <c r="B1045" s="10"/>
    </row>
    <row r="1046" spans="2:2">
      <c r="B1046" s="10"/>
    </row>
    <row r="1047" spans="2:2">
      <c r="B1047" s="10"/>
    </row>
    <row r="1048" spans="2:2">
      <c r="B1048" s="10"/>
    </row>
    <row r="1049" spans="2:2">
      <c r="B1049" s="10"/>
    </row>
    <row r="1050" spans="2:2">
      <c r="B1050" s="10"/>
    </row>
    <row r="1051" spans="2:2">
      <c r="B1051" s="10"/>
    </row>
    <row r="1052" spans="2:2">
      <c r="B1052" s="10"/>
    </row>
    <row r="1053" spans="2:2">
      <c r="B1053" s="10"/>
    </row>
    <row r="1054" spans="2:2">
      <c r="B1054" s="10"/>
    </row>
    <row r="1055" spans="2:2">
      <c r="B1055" s="10"/>
    </row>
    <row r="1056" spans="2:2">
      <c r="B1056" s="10"/>
    </row>
    <row r="1057" spans="2:2">
      <c r="B1057" s="10"/>
    </row>
    <row r="1058" spans="2:2">
      <c r="B1058" s="10"/>
    </row>
    <row r="1059" spans="2:2">
      <c r="B1059" s="10"/>
    </row>
    <row r="1060" spans="2:2">
      <c r="B1060" s="10"/>
    </row>
    <row r="1061" spans="2:2">
      <c r="B1061" s="10"/>
    </row>
    <row r="1062" spans="2:2">
      <c r="B1062" s="10"/>
    </row>
    <row r="1063" spans="2:2">
      <c r="B1063" s="10"/>
    </row>
    <row r="1064" spans="2:2">
      <c r="B1064" s="10"/>
    </row>
    <row r="1065" spans="2:2">
      <c r="B1065" s="10"/>
    </row>
    <row r="1066" spans="2:2">
      <c r="B1066" s="10"/>
    </row>
    <row r="1067" spans="2:2">
      <c r="B1067" s="10"/>
    </row>
    <row r="1068" spans="2:2">
      <c r="B1068" s="10"/>
    </row>
    <row r="1069" spans="2:2">
      <c r="B1069" s="10"/>
    </row>
    <row r="1070" spans="2:2">
      <c r="B1070" s="10"/>
    </row>
    <row r="1071" spans="2:2">
      <c r="B1071" s="10"/>
    </row>
    <row r="1072" spans="2:2">
      <c r="B1072" s="10"/>
    </row>
    <row r="1073" spans="2:2">
      <c r="B1073" s="10"/>
    </row>
    <row r="1074" spans="2:2">
      <c r="B1074" s="10"/>
    </row>
    <row r="1075" spans="2:2">
      <c r="B1075" s="10"/>
    </row>
    <row r="1076" spans="2:2">
      <c r="B1076" s="10"/>
    </row>
    <row r="1077" spans="2:2">
      <c r="B1077" s="10"/>
    </row>
    <row r="1078" spans="2:2">
      <c r="B1078" s="10"/>
    </row>
    <row r="1079" spans="2:2">
      <c r="B1079" s="10"/>
    </row>
    <row r="1080" spans="2:2">
      <c r="B1080" s="10"/>
    </row>
    <row r="1081" spans="2:2">
      <c r="B1081" s="10"/>
    </row>
    <row r="1082" spans="2:2">
      <c r="B1082" s="10"/>
    </row>
    <row r="1083" spans="2:2">
      <c r="B1083" s="10"/>
    </row>
    <row r="1084" spans="2:2">
      <c r="B1084" s="10"/>
    </row>
    <row r="1085" spans="2:2">
      <c r="B1085" s="10"/>
    </row>
    <row r="1086" spans="2:2">
      <c r="B1086" s="10"/>
    </row>
    <row r="1087" spans="2:2">
      <c r="B1087" s="10"/>
    </row>
    <row r="1088" spans="2:2">
      <c r="B1088" s="10"/>
    </row>
    <row r="1089" spans="2:2">
      <c r="B1089" s="10"/>
    </row>
    <row r="1090" spans="2:2">
      <c r="B1090" s="10"/>
    </row>
    <row r="1091" spans="2:2">
      <c r="B1091" s="10"/>
    </row>
    <row r="1092" spans="2:2">
      <c r="B1092" s="10"/>
    </row>
    <row r="1093" spans="2:2">
      <c r="B1093" s="10"/>
    </row>
    <row r="1094" spans="2:2">
      <c r="B1094" s="10"/>
    </row>
    <row r="1095" spans="2:2">
      <c r="B1095" s="10"/>
    </row>
    <row r="1096" spans="2:2">
      <c r="B1096" s="10"/>
    </row>
    <row r="1097" spans="2:2">
      <c r="B1097" s="10"/>
    </row>
    <row r="1098" spans="2:2">
      <c r="B1098" s="10"/>
    </row>
    <row r="1099" spans="2:2">
      <c r="B1099" s="10"/>
    </row>
    <row r="1100" spans="2:2">
      <c r="B1100" s="10"/>
    </row>
    <row r="1101" spans="2:2">
      <c r="B1101" s="10"/>
    </row>
    <row r="1102" spans="2:2">
      <c r="B1102" s="10"/>
    </row>
    <row r="1103" spans="2:2">
      <c r="B1103" s="10"/>
    </row>
    <row r="1104" spans="2:2">
      <c r="B1104" s="10"/>
    </row>
    <row r="1105" spans="2:2">
      <c r="B1105" s="10"/>
    </row>
    <row r="1106" spans="2:2">
      <c r="B1106" s="10"/>
    </row>
    <row r="1107" spans="2:2">
      <c r="B1107" s="10"/>
    </row>
    <row r="1108" spans="2:2">
      <c r="B1108" s="10"/>
    </row>
    <row r="1109" spans="2:2">
      <c r="B1109" s="10"/>
    </row>
    <row r="1110" spans="2:2">
      <c r="B1110" s="10"/>
    </row>
    <row r="1111" spans="2:2">
      <c r="B1111" s="10"/>
    </row>
    <row r="1112" spans="2:2">
      <c r="B1112" s="10"/>
    </row>
    <row r="1113" spans="2:2">
      <c r="B1113" s="10"/>
    </row>
    <row r="1114" spans="2:2">
      <c r="B1114" s="10"/>
    </row>
    <row r="1115" spans="2:2">
      <c r="B1115" s="10"/>
    </row>
    <row r="1116" spans="2:2">
      <c r="B1116" s="10"/>
    </row>
    <row r="1117" spans="2:2">
      <c r="B1117" s="10"/>
    </row>
    <row r="1118" spans="2:2">
      <c r="B1118" s="10"/>
    </row>
    <row r="1119" spans="2:2">
      <c r="B1119" s="10"/>
    </row>
    <row r="1120" spans="2:2">
      <c r="B1120" s="10"/>
    </row>
    <row r="1121" spans="2:2">
      <c r="B1121" s="10"/>
    </row>
    <row r="1122" spans="2:2">
      <c r="B1122" s="10"/>
    </row>
    <row r="1123" spans="2:2">
      <c r="B1123" s="10"/>
    </row>
    <row r="1124" spans="2:2">
      <c r="B1124" s="10"/>
    </row>
    <row r="1125" spans="2:2">
      <c r="B1125" s="10"/>
    </row>
    <row r="1126" spans="2:2">
      <c r="B1126" s="10"/>
    </row>
    <row r="1127" spans="2:2">
      <c r="B1127" s="10"/>
    </row>
    <row r="1128" spans="2:2">
      <c r="B1128" s="10"/>
    </row>
    <row r="1129" spans="2:2">
      <c r="B1129" s="10"/>
    </row>
    <row r="1130" spans="2:2">
      <c r="B1130" s="10"/>
    </row>
    <row r="1131" spans="2:2">
      <c r="B1131" s="10"/>
    </row>
    <row r="1132" spans="2:2">
      <c r="B1132" s="10"/>
    </row>
    <row r="1133" spans="2:2">
      <c r="B1133" s="10"/>
    </row>
    <row r="1134" spans="2:2">
      <c r="B1134" s="10"/>
    </row>
    <row r="1135" spans="2:2">
      <c r="B1135" s="10"/>
    </row>
    <row r="1136" spans="2:2">
      <c r="B1136" s="10"/>
    </row>
    <row r="1137" spans="2:2">
      <c r="B1137" s="10"/>
    </row>
    <row r="1138" spans="2:2">
      <c r="B1138" s="10"/>
    </row>
    <row r="1139" spans="2:2">
      <c r="B1139" s="10"/>
    </row>
    <row r="1140" spans="2:2">
      <c r="B1140" s="10"/>
    </row>
    <row r="1141" spans="2:2">
      <c r="B1141" s="10"/>
    </row>
    <row r="1142" spans="2:2">
      <c r="B1142" s="10"/>
    </row>
    <row r="1143" spans="2:2">
      <c r="B1143" s="10"/>
    </row>
    <row r="1144" spans="2:2">
      <c r="B1144" s="10"/>
    </row>
    <row r="1145" spans="2:2">
      <c r="B1145" s="10"/>
    </row>
    <row r="1146" spans="2:2">
      <c r="B1146" s="10"/>
    </row>
    <row r="1147" spans="2:2">
      <c r="B1147" s="10"/>
    </row>
    <row r="1148" spans="2:2">
      <c r="B1148" s="10"/>
    </row>
    <row r="1149" spans="2:2">
      <c r="B1149" s="10"/>
    </row>
    <row r="1150" spans="2:2">
      <c r="B1150" s="10"/>
    </row>
    <row r="1151" spans="2:2">
      <c r="B1151" s="10"/>
    </row>
    <row r="1152" spans="2:2">
      <c r="B1152" s="10"/>
    </row>
    <row r="1153" spans="2:2">
      <c r="B1153" s="10"/>
    </row>
    <row r="1154" spans="2:2">
      <c r="B1154" s="10"/>
    </row>
    <row r="1155" spans="2:2">
      <c r="B1155" s="10"/>
    </row>
    <row r="1156" spans="2:2">
      <c r="B1156" s="10"/>
    </row>
    <row r="1157" spans="2:2">
      <c r="B1157" s="10"/>
    </row>
    <row r="1158" spans="2:2">
      <c r="B1158" s="10"/>
    </row>
    <row r="1159" spans="2:2">
      <c r="B1159" s="10"/>
    </row>
    <row r="1160" spans="2:2">
      <c r="B1160" s="10"/>
    </row>
    <row r="1161" spans="2:2">
      <c r="B1161" s="10"/>
    </row>
    <row r="1162" spans="2:2">
      <c r="B1162" s="10"/>
    </row>
    <row r="1163" spans="2:2">
      <c r="B1163" s="10"/>
    </row>
    <row r="1164" spans="2:2">
      <c r="B1164" s="10"/>
    </row>
    <row r="1165" spans="2:2">
      <c r="B1165" s="10"/>
    </row>
    <row r="1166" spans="2:2">
      <c r="B1166" s="10"/>
    </row>
    <row r="1167" spans="2:2">
      <c r="B1167" s="10"/>
    </row>
    <row r="1168" spans="2:2">
      <c r="B1168" s="10"/>
    </row>
    <row r="1169" spans="2:2">
      <c r="B1169" s="10"/>
    </row>
    <row r="1170" spans="2:2">
      <c r="B1170" s="10"/>
    </row>
    <row r="1171" spans="2:2">
      <c r="B1171" s="10"/>
    </row>
    <row r="1172" spans="2:2">
      <c r="B1172" s="10"/>
    </row>
    <row r="1173" spans="2:2">
      <c r="B1173" s="10"/>
    </row>
    <row r="1174" spans="2:2">
      <c r="B1174" s="10"/>
    </row>
    <row r="1175" spans="2:2">
      <c r="B1175" s="10"/>
    </row>
    <row r="1176" spans="2:2">
      <c r="B1176" s="10"/>
    </row>
    <row r="1177" spans="2:2">
      <c r="B1177" s="10"/>
    </row>
    <row r="1178" spans="2:2">
      <c r="B1178" s="10"/>
    </row>
    <row r="1179" spans="2:2">
      <c r="B1179" s="10"/>
    </row>
    <row r="1180" spans="2:2">
      <c r="B1180" s="10"/>
    </row>
    <row r="1181" spans="2:2">
      <c r="B1181" s="10"/>
    </row>
    <row r="1182" spans="2:2">
      <c r="B1182" s="10"/>
    </row>
    <row r="1183" spans="2:2">
      <c r="B1183" s="10"/>
    </row>
    <row r="1184" spans="2:2">
      <c r="B1184" s="10"/>
    </row>
    <row r="1185" spans="2:2">
      <c r="B1185" s="10"/>
    </row>
    <row r="1186" spans="2:2">
      <c r="B1186" s="10"/>
    </row>
    <row r="1187" spans="2:2">
      <c r="B1187" s="10"/>
    </row>
    <row r="1188" spans="2:2">
      <c r="B1188" s="10"/>
    </row>
    <row r="1189" spans="2:2">
      <c r="B1189" s="10"/>
    </row>
    <row r="1190" spans="2:2">
      <c r="B1190" s="10"/>
    </row>
    <row r="1191" spans="2:2">
      <c r="B1191" s="10"/>
    </row>
    <row r="1192" spans="2:2">
      <c r="B1192" s="10"/>
    </row>
    <row r="1193" spans="2:2">
      <c r="B1193" s="10"/>
    </row>
    <row r="1194" spans="2:2">
      <c r="B1194" s="10"/>
    </row>
    <row r="1195" spans="2:2">
      <c r="B1195" s="10"/>
    </row>
    <row r="1196" spans="2:2">
      <c r="B1196" s="10"/>
    </row>
    <row r="1197" spans="2:2">
      <c r="B1197" s="10"/>
    </row>
    <row r="1198" spans="2:2">
      <c r="B1198" s="10"/>
    </row>
    <row r="1199" spans="2:2">
      <c r="B1199" s="10"/>
    </row>
    <row r="1200" spans="2:2">
      <c r="B1200" s="10"/>
    </row>
    <row r="1201" spans="2:2">
      <c r="B1201" s="10"/>
    </row>
    <row r="1202" spans="2:2">
      <c r="B1202" s="10"/>
    </row>
    <row r="1203" spans="2:2">
      <c r="B1203" s="10"/>
    </row>
    <row r="1204" spans="2:2">
      <c r="B1204" s="10"/>
    </row>
    <row r="1205" spans="2:2">
      <c r="B1205" s="10"/>
    </row>
    <row r="1206" spans="2:2">
      <c r="B1206" s="10"/>
    </row>
    <row r="1207" spans="2:2">
      <c r="B1207" s="10"/>
    </row>
    <row r="1208" spans="2:2">
      <c r="B1208" s="10"/>
    </row>
    <row r="1209" spans="2:2">
      <c r="B1209" s="10"/>
    </row>
    <row r="1210" spans="2:2">
      <c r="B1210" s="10"/>
    </row>
    <row r="1211" spans="2:2">
      <c r="B1211" s="10"/>
    </row>
    <row r="1212" spans="2:2">
      <c r="B1212" s="10"/>
    </row>
    <row r="1213" spans="2:2">
      <c r="B1213" s="10"/>
    </row>
    <row r="1214" spans="2:2">
      <c r="B1214" s="10"/>
    </row>
    <row r="1215" spans="2:2">
      <c r="B1215" s="10"/>
    </row>
    <row r="1216" spans="2:2">
      <c r="B1216" s="10"/>
    </row>
    <row r="1217" spans="2:2">
      <c r="B1217" s="10"/>
    </row>
    <row r="1218" spans="2:2">
      <c r="B1218" s="10"/>
    </row>
    <row r="1219" spans="2:2">
      <c r="B1219" s="10"/>
    </row>
    <row r="1220" spans="2:2">
      <c r="B1220" s="10"/>
    </row>
    <row r="1221" spans="2:2">
      <c r="B1221" s="10"/>
    </row>
    <row r="1222" spans="2:2">
      <c r="B1222" s="10"/>
    </row>
    <row r="1223" spans="2:2">
      <c r="B1223" s="10"/>
    </row>
    <row r="1224" spans="2:2">
      <c r="B1224" s="10"/>
    </row>
    <row r="1225" spans="2:2">
      <c r="B1225" s="10"/>
    </row>
    <row r="1226" spans="2:2">
      <c r="B1226" s="10"/>
    </row>
    <row r="1227" spans="2:2">
      <c r="B1227" s="10"/>
    </row>
    <row r="1228" spans="2:2">
      <c r="B1228" s="10"/>
    </row>
    <row r="1229" spans="2:2">
      <c r="B1229" s="10"/>
    </row>
    <row r="1230" spans="2:2">
      <c r="B1230" s="10"/>
    </row>
    <row r="1231" spans="2:2">
      <c r="B1231" s="10"/>
    </row>
    <row r="1232" spans="2:2">
      <c r="B1232" s="10"/>
    </row>
    <row r="1233" spans="2:2">
      <c r="B1233" s="10"/>
    </row>
    <row r="1234" spans="2:2">
      <c r="B1234" s="10"/>
    </row>
    <row r="1235" spans="2:2">
      <c r="B1235" s="10"/>
    </row>
    <row r="1236" spans="2:2">
      <c r="B1236" s="10"/>
    </row>
    <row r="1237" spans="2:2">
      <c r="B1237" s="10"/>
    </row>
    <row r="1238" spans="2:2">
      <c r="B1238" s="10"/>
    </row>
    <row r="1239" spans="2:2">
      <c r="B1239" s="10"/>
    </row>
    <row r="1240" spans="2:2">
      <c r="B1240" s="10"/>
    </row>
    <row r="1241" spans="2:2">
      <c r="B1241" s="10"/>
    </row>
    <row r="1242" spans="2:2">
      <c r="B1242" s="10"/>
    </row>
    <row r="1243" spans="2:2">
      <c r="B1243" s="10"/>
    </row>
    <row r="1244" spans="2:2">
      <c r="B1244" s="10"/>
    </row>
    <row r="1245" spans="2:2">
      <c r="B1245" s="10"/>
    </row>
    <row r="1246" spans="2:2">
      <c r="B1246" s="10"/>
    </row>
    <row r="1247" spans="2:2">
      <c r="B1247" s="10"/>
    </row>
    <row r="1248" spans="2:2">
      <c r="B1248" s="10"/>
    </row>
    <row r="1249" spans="2:2">
      <c r="B1249" s="10"/>
    </row>
    <row r="1250" spans="2:2">
      <c r="B1250" s="10"/>
    </row>
    <row r="1251" spans="2:2">
      <c r="B1251" s="10"/>
    </row>
    <row r="1252" spans="2:2">
      <c r="B1252" s="10"/>
    </row>
    <row r="1253" spans="2:2">
      <c r="B1253" s="10"/>
    </row>
    <row r="1254" spans="2:2">
      <c r="B1254" s="10"/>
    </row>
    <row r="1255" spans="2:2">
      <c r="B1255" s="10"/>
    </row>
    <row r="1256" spans="2:2">
      <c r="B1256" s="10"/>
    </row>
    <row r="1257" spans="2:2">
      <c r="B1257" s="10"/>
    </row>
    <row r="1258" spans="2:2">
      <c r="B1258" s="10"/>
    </row>
    <row r="1259" spans="2:2">
      <c r="B1259" s="10"/>
    </row>
    <row r="1260" spans="2:2">
      <c r="B1260" s="10"/>
    </row>
    <row r="1261" spans="2:2">
      <c r="B1261" s="10"/>
    </row>
    <row r="1262" spans="2:2">
      <c r="B1262" s="10"/>
    </row>
    <row r="1263" spans="2:2">
      <c r="B1263" s="10"/>
    </row>
    <row r="1264" spans="2:2">
      <c r="B1264" s="10"/>
    </row>
    <row r="1265" spans="2:2">
      <c r="B1265" s="10"/>
    </row>
    <row r="1266" spans="2:2">
      <c r="B1266" s="10"/>
    </row>
    <row r="1267" spans="2:2">
      <c r="B1267" s="10"/>
    </row>
    <row r="1268" spans="2:2">
      <c r="B1268" s="10"/>
    </row>
    <row r="1269" spans="2:2">
      <c r="B1269" s="10"/>
    </row>
    <row r="1270" spans="2:2">
      <c r="B1270" s="10"/>
    </row>
    <row r="1271" spans="2:2">
      <c r="B1271" s="10"/>
    </row>
    <row r="1272" spans="2:2">
      <c r="B1272" s="10"/>
    </row>
    <row r="1273" spans="2:2">
      <c r="B1273" s="10"/>
    </row>
    <row r="1274" spans="2:2">
      <c r="B1274" s="10"/>
    </row>
    <row r="1275" spans="2:2">
      <c r="B1275" s="10"/>
    </row>
    <row r="1276" spans="2:2">
      <c r="B1276" s="10"/>
    </row>
    <row r="1277" spans="2:2">
      <c r="B1277" s="10"/>
    </row>
    <row r="1278" spans="2:2">
      <c r="B1278" s="10"/>
    </row>
    <row r="1279" spans="2:2">
      <c r="B1279" s="10"/>
    </row>
    <row r="1280" spans="2:2">
      <c r="B1280" s="10"/>
    </row>
    <row r="1281" spans="2:2">
      <c r="B1281" s="10"/>
    </row>
    <row r="1282" spans="2:2">
      <c r="B1282" s="10"/>
    </row>
    <row r="1283" spans="2:2">
      <c r="B1283" s="10"/>
    </row>
    <row r="1284" spans="2:2">
      <c r="B1284" s="10"/>
    </row>
    <row r="1285" spans="2:2">
      <c r="B1285" s="10"/>
    </row>
    <row r="1286" spans="2:2">
      <c r="B1286" s="10"/>
    </row>
    <row r="1287" spans="2:2">
      <c r="B1287" s="10"/>
    </row>
    <row r="1288" spans="2:2">
      <c r="B1288" s="10"/>
    </row>
    <row r="1289" spans="2:2">
      <c r="B1289" s="10"/>
    </row>
    <row r="1290" spans="2:2">
      <c r="B1290" s="10"/>
    </row>
    <row r="1291" spans="2:2">
      <c r="B1291" s="10"/>
    </row>
    <row r="1292" spans="2:2">
      <c r="B1292" s="10"/>
    </row>
    <row r="1293" spans="2:2">
      <c r="B1293" s="10"/>
    </row>
    <row r="1294" spans="2:2">
      <c r="B1294" s="10"/>
    </row>
    <row r="1295" spans="2:2">
      <c r="B1295" s="10"/>
    </row>
    <row r="1296" spans="2:2">
      <c r="B1296" s="10"/>
    </row>
    <row r="1297" spans="2:2">
      <c r="B1297" s="10"/>
    </row>
    <row r="1298" spans="2:2">
      <c r="B1298" s="10"/>
    </row>
    <row r="1299" spans="2:2">
      <c r="B1299" s="10"/>
    </row>
    <row r="1300" spans="2:2">
      <c r="B1300" s="10"/>
    </row>
    <row r="1301" spans="2:2">
      <c r="B1301" s="10"/>
    </row>
    <row r="1302" spans="2:2">
      <c r="B1302" s="10"/>
    </row>
    <row r="1303" spans="2:2">
      <c r="B1303" s="10"/>
    </row>
    <row r="1304" spans="2:2">
      <c r="B1304" s="10"/>
    </row>
    <row r="1305" spans="2:2">
      <c r="B1305" s="10"/>
    </row>
    <row r="1306" spans="2:2">
      <c r="B1306" s="10"/>
    </row>
    <row r="1307" spans="2:2">
      <c r="B1307" s="10"/>
    </row>
    <row r="1308" spans="2:2">
      <c r="B1308" s="10"/>
    </row>
    <row r="1309" spans="2:2">
      <c r="B1309" s="10"/>
    </row>
    <row r="1310" spans="2:2">
      <c r="B1310" s="10"/>
    </row>
    <row r="1311" spans="2:2">
      <c r="B1311" s="10"/>
    </row>
    <row r="1312" spans="2:2">
      <c r="B1312" s="10"/>
    </row>
    <row r="1313" spans="2:2">
      <c r="B1313" s="10"/>
    </row>
    <row r="1314" spans="2:2">
      <c r="B1314" s="10"/>
    </row>
    <row r="1315" spans="2:2">
      <c r="B1315" s="10"/>
    </row>
    <row r="1316" spans="2:2">
      <c r="B1316" s="10"/>
    </row>
    <row r="1317" spans="2:2">
      <c r="B1317" s="10"/>
    </row>
    <row r="1318" spans="2:2">
      <c r="B1318" s="10"/>
    </row>
    <row r="1319" spans="2:2">
      <c r="B1319" s="10"/>
    </row>
    <row r="1320" spans="2:2">
      <c r="B1320" s="10"/>
    </row>
    <row r="1321" spans="2:2">
      <c r="B1321" s="10"/>
    </row>
    <row r="1322" spans="2:2">
      <c r="B1322" s="10"/>
    </row>
    <row r="1323" spans="2:2">
      <c r="B1323" s="10"/>
    </row>
    <row r="1324" spans="2:2">
      <c r="B1324" s="10"/>
    </row>
    <row r="1325" spans="2:2">
      <c r="B1325" s="10"/>
    </row>
    <row r="1326" spans="2:2">
      <c r="B1326" s="10"/>
    </row>
    <row r="1327" spans="2:2">
      <c r="B1327" s="10"/>
    </row>
    <row r="1328" spans="2:2">
      <c r="B1328" s="10"/>
    </row>
    <row r="1329" spans="2:2">
      <c r="B1329" s="10"/>
    </row>
    <row r="1330" spans="2:2">
      <c r="B1330" s="10"/>
    </row>
    <row r="1331" spans="2:2">
      <c r="B1331" s="10"/>
    </row>
    <row r="1332" spans="2:2">
      <c r="B1332" s="10"/>
    </row>
    <row r="1333" spans="2:2">
      <c r="B1333" s="10"/>
    </row>
    <row r="1334" spans="2:2">
      <c r="B1334" s="10"/>
    </row>
    <row r="1335" spans="2:2">
      <c r="B1335" s="10"/>
    </row>
    <row r="1336" spans="2:2">
      <c r="B1336" s="10"/>
    </row>
    <row r="1337" spans="2:2">
      <c r="B1337" s="10"/>
    </row>
    <row r="1338" spans="2:2">
      <c r="B1338" s="10"/>
    </row>
    <row r="1339" spans="2:2">
      <c r="B1339" s="10"/>
    </row>
    <row r="1340" spans="2:2">
      <c r="B1340" s="10"/>
    </row>
    <row r="1341" spans="2:2">
      <c r="B1341" s="10"/>
    </row>
    <row r="1342" spans="2:2">
      <c r="B1342" s="10"/>
    </row>
    <row r="1343" spans="2:2">
      <c r="B1343" s="10"/>
    </row>
    <row r="1344" spans="2:2">
      <c r="B1344" s="10"/>
    </row>
    <row r="1345" spans="2:2">
      <c r="B1345" s="10"/>
    </row>
    <row r="1346" spans="2:2">
      <c r="B1346" s="10"/>
    </row>
    <row r="1347" spans="2:2">
      <c r="B1347" s="10"/>
    </row>
    <row r="1348" spans="2:2">
      <c r="B1348" s="10"/>
    </row>
    <row r="1349" spans="2:2">
      <c r="B1349" s="10"/>
    </row>
    <row r="1350" spans="2:2">
      <c r="B1350" s="10"/>
    </row>
    <row r="1351" spans="2:2">
      <c r="B1351" s="10"/>
    </row>
    <row r="1352" spans="2:2">
      <c r="B1352" s="10"/>
    </row>
    <row r="1353" spans="2:2">
      <c r="B1353" s="10"/>
    </row>
    <row r="1354" spans="2:2">
      <c r="B1354" s="10"/>
    </row>
    <row r="1355" spans="2:2">
      <c r="B1355" s="10"/>
    </row>
    <row r="1356" spans="2:2">
      <c r="B1356" s="10"/>
    </row>
    <row r="1357" spans="2:2">
      <c r="B1357" s="10"/>
    </row>
    <row r="1358" spans="2:2">
      <c r="B1358" s="10"/>
    </row>
    <row r="1359" spans="2:2">
      <c r="B1359" s="10"/>
    </row>
    <row r="1360" spans="2:2">
      <c r="B1360" s="10"/>
    </row>
    <row r="1361" spans="2:2">
      <c r="B1361" s="10"/>
    </row>
    <row r="1362" spans="2:2">
      <c r="B1362" s="10"/>
    </row>
    <row r="1363" spans="2:2">
      <c r="B1363" s="10"/>
    </row>
    <row r="1364" spans="2:2">
      <c r="B1364" s="10"/>
    </row>
    <row r="1365" spans="2:2">
      <c r="B1365" s="10"/>
    </row>
    <row r="1366" spans="2:2">
      <c r="B1366" s="10"/>
    </row>
    <row r="1367" spans="2:2">
      <c r="B1367" s="10"/>
    </row>
    <row r="1368" spans="2:2">
      <c r="B1368" s="10"/>
    </row>
    <row r="1369" spans="2:2">
      <c r="B1369" s="10"/>
    </row>
    <row r="1370" spans="2:2">
      <c r="B1370" s="10"/>
    </row>
    <row r="1371" spans="2:2">
      <c r="B1371" s="10"/>
    </row>
    <row r="1372" spans="2:2">
      <c r="B1372" s="10"/>
    </row>
    <row r="1373" spans="2:2">
      <c r="B1373" s="10"/>
    </row>
    <row r="1374" spans="2:2">
      <c r="B1374" s="10"/>
    </row>
    <row r="1375" spans="2:2">
      <c r="B1375" s="10"/>
    </row>
    <row r="1376" spans="2:2">
      <c r="B1376" s="10"/>
    </row>
    <row r="1377" spans="2:2">
      <c r="B1377" s="10"/>
    </row>
    <row r="1378" spans="2:2">
      <c r="B1378" s="10"/>
    </row>
    <row r="1379" spans="2:2">
      <c r="B1379" s="10"/>
    </row>
    <row r="1380" spans="2:2">
      <c r="B1380" s="10"/>
    </row>
  </sheetData>
  <sheetProtection formatCells="0" selectLockedCells="1"/>
  <mergeCells count="3">
    <mergeCell ref="C2:G2"/>
    <mergeCell ref="C18:I18"/>
    <mergeCell ref="C33:I33"/>
  </mergeCells>
  <phoneticPr fontId="4" type="noConversion"/>
  <conditionalFormatting sqref="C39:C45">
    <cfRule type="duplicateValues" dxfId="0" priority="1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EDV16"/>
  <sheetViews>
    <sheetView showGridLines="0" zoomScaleNormal="100" workbookViewId="0">
      <pane xSplit="5" ySplit="8" topLeftCell="HM9" activePane="bottomRight" state="frozen"/>
      <selection pane="topRight" activeCell="F1" sqref="F1"/>
      <selection pane="bottomLeft" activeCell="A9" sqref="A9"/>
      <selection pane="bottomRight" activeCell="HN13" sqref="HN13"/>
    </sheetView>
  </sheetViews>
  <sheetFormatPr defaultRowHeight="14.25"/>
  <cols>
    <col min="1" max="2" width="2.5" style="121" customWidth="1"/>
    <col min="3" max="3" width="2.375" style="122" customWidth="1"/>
    <col min="4" max="4" width="8.375" style="121" customWidth="1"/>
    <col min="5" max="5" width="21.625" style="121" bestFit="1" customWidth="1"/>
    <col min="6" max="6" width="10.75" style="121" customWidth="1"/>
    <col min="7" max="12" width="9" style="121" customWidth="1"/>
    <col min="13" max="13" width="10.75" style="121" customWidth="1"/>
    <col min="14" max="19" width="9" style="121" customWidth="1"/>
    <col min="20" max="20" width="10.75" style="121" customWidth="1"/>
    <col min="21" max="32" width="9" style="121" customWidth="1"/>
    <col min="33" max="33" width="10.125" style="121" customWidth="1"/>
    <col min="34" max="40" width="9" style="121" customWidth="1"/>
    <col min="41" max="41" width="10.125" style="121" customWidth="1"/>
    <col min="42" max="56" width="9" style="121" customWidth="1"/>
    <col min="57" max="57" width="9.625" style="121" customWidth="1"/>
    <col min="58" max="60" width="9" style="121" customWidth="1"/>
    <col min="61" max="61" width="11.5" style="121" customWidth="1"/>
    <col min="62" max="64" width="9" style="121" customWidth="1"/>
    <col min="65" max="65" width="9.625" style="121" customWidth="1"/>
    <col min="66" max="68" width="9" style="121" customWidth="1"/>
    <col min="69" max="69" width="11.5" style="121" customWidth="1"/>
    <col min="70" max="72" width="9" style="121" customWidth="1"/>
    <col min="73" max="73" width="10.5" style="121" customWidth="1"/>
    <col min="74" max="79" width="9" style="121" customWidth="1"/>
    <col min="80" max="81" width="7.625" style="121" customWidth="1"/>
    <col min="82" max="88" width="9" style="121" customWidth="1"/>
    <col min="89" max="89" width="11.625" style="121" customWidth="1"/>
    <col min="90" max="96" width="9" style="121" customWidth="1"/>
    <col min="97" max="97" width="8.5" style="121" customWidth="1"/>
    <col min="98" max="104" width="9" style="121" customWidth="1"/>
    <col min="105" max="105" width="11.625" style="121" customWidth="1"/>
    <col min="106" max="112" width="9" style="121" customWidth="1"/>
    <col min="113" max="113" width="11.625" style="121" customWidth="1"/>
    <col min="114" max="120" width="9" style="121" customWidth="1"/>
    <col min="121" max="121" width="11.625" style="121" customWidth="1"/>
    <col min="122" max="128" width="9" style="121" customWidth="1"/>
    <col min="129" max="129" width="11.625" style="121" customWidth="1"/>
    <col min="130" max="143" width="9" style="121" customWidth="1"/>
    <col min="144" max="144" width="10.75" style="121" customWidth="1"/>
    <col min="145" max="154" width="9" style="121" customWidth="1"/>
    <col min="155" max="155" width="9.375" style="121" customWidth="1"/>
    <col min="156" max="157" width="9" style="121" customWidth="1"/>
    <col min="158" max="160" width="9.375" style="121" customWidth="1"/>
    <col min="161" max="161" width="9" style="121" customWidth="1"/>
    <col min="162" max="162" width="7.625" style="121" customWidth="1"/>
    <col min="163" max="163" width="8.625" style="121" customWidth="1"/>
    <col min="164" max="164" width="9.375" style="121" customWidth="1"/>
    <col min="165" max="166" width="9" style="121" customWidth="1"/>
    <col min="167" max="169" width="9.375" style="121" customWidth="1"/>
    <col min="170" max="176" width="9" style="121" customWidth="1"/>
    <col min="177" max="180" width="7.625" style="121" customWidth="1"/>
    <col min="181" max="181" width="8.625" style="121" customWidth="1"/>
    <col min="182" max="182" width="7.625" style="121" customWidth="1"/>
    <col min="183" max="183" width="8.625" style="121" customWidth="1"/>
    <col min="184" max="192" width="9" style="121" customWidth="1"/>
    <col min="193" max="193" width="9.375" style="121" customWidth="1"/>
    <col min="194" max="209" width="9" style="121" customWidth="1"/>
    <col min="210" max="210" width="8.625" style="121" customWidth="1"/>
    <col min="211" max="211" width="7.625" style="121" customWidth="1"/>
    <col min="212" max="218" width="9" style="121" customWidth="1"/>
    <col min="219" max="219" width="10.125" style="121" customWidth="1"/>
    <col min="220" max="226" width="9" style="121" customWidth="1"/>
    <col min="227" max="228" width="7.625" style="121" customWidth="1"/>
    <col min="229" max="253" width="9" style="121" customWidth="1"/>
    <col min="254" max="254" width="7.625" style="121" customWidth="1"/>
    <col min="255" max="255" width="8.625" style="121" customWidth="1"/>
    <col min="256" max="353" width="9" style="121" customWidth="1"/>
    <col min="354" max="354" width="7.625" style="121" customWidth="1"/>
    <col min="355" max="362" width="9" style="121" customWidth="1"/>
    <col min="363" max="363" width="7.625" style="121" customWidth="1"/>
    <col min="364" max="421" width="9" style="121" customWidth="1"/>
    <col min="422" max="423" width="7.625" style="121" customWidth="1"/>
    <col min="424" max="424" width="8.625" style="121" customWidth="1"/>
    <col min="425" max="426" width="7.625" style="121" customWidth="1"/>
    <col min="427" max="435" width="9" style="121" customWidth="1"/>
    <col min="436" max="436" width="9.625" style="121" customWidth="1"/>
    <col min="437" max="444" width="9" style="121" customWidth="1"/>
    <col min="445" max="445" width="11.625" style="121" customWidth="1"/>
    <col min="446" max="470" width="9" style="121" customWidth="1"/>
    <col min="471" max="472" width="7.625" style="121" customWidth="1"/>
    <col min="473" max="480" width="9" style="121" customWidth="1"/>
    <col min="481" max="481" width="9.625" style="121" customWidth="1"/>
    <col min="482" max="488" width="9" style="121" customWidth="1"/>
    <col min="489" max="490" width="7.625" style="121" customWidth="1"/>
    <col min="491" max="498" width="9" style="121" customWidth="1"/>
    <col min="499" max="499" width="8.875" style="121" customWidth="1"/>
    <col min="500" max="507" width="9" style="121" customWidth="1"/>
    <col min="508" max="508" width="8.875" style="121" customWidth="1"/>
    <col min="509" max="516" width="9" style="121" customWidth="1"/>
    <col min="517" max="517" width="8.125" style="121" customWidth="1"/>
    <col min="518" max="525" width="9" style="121" customWidth="1"/>
    <col min="526" max="526" width="8.125" style="121" customWidth="1"/>
    <col min="527" max="534" width="9" style="121" customWidth="1"/>
    <col min="535" max="535" width="10.5" style="121" customWidth="1"/>
    <col min="536" max="543" width="9" style="121" customWidth="1"/>
    <col min="544" max="544" width="10.5" style="121" customWidth="1"/>
    <col min="545" max="552" width="9" style="121" customWidth="1"/>
    <col min="553" max="553" width="11.625" style="121" customWidth="1"/>
    <col min="554" max="561" width="9" style="121" customWidth="1"/>
    <col min="562" max="562" width="11.625" style="121" customWidth="1"/>
    <col min="563" max="570" width="9" style="121" customWidth="1"/>
    <col min="571" max="571" width="11.625" style="121" customWidth="1"/>
    <col min="572" max="588" width="9" style="121" customWidth="1"/>
    <col min="589" max="589" width="10.5" style="121" customWidth="1"/>
    <col min="590" max="606" width="9" style="121" customWidth="1"/>
    <col min="607" max="607" width="9.375" style="121" customWidth="1"/>
    <col min="608" max="615" width="9" style="121" customWidth="1"/>
    <col min="616" max="616" width="9.375" style="121" customWidth="1"/>
    <col min="617" max="624" width="9" style="121" customWidth="1"/>
    <col min="625" max="625" width="9.75" style="121" customWidth="1"/>
    <col min="626" max="633" width="9" style="121" customWidth="1"/>
    <col min="634" max="634" width="9.75" style="121" customWidth="1"/>
    <col min="635" max="642" width="9" style="121" customWidth="1"/>
    <col min="643" max="643" width="9.75" style="121" customWidth="1"/>
    <col min="644" max="651" width="9" style="121" customWidth="1"/>
    <col min="652" max="652" width="9.75" style="121" customWidth="1"/>
    <col min="653" max="660" width="9" style="121" customWidth="1"/>
    <col min="661" max="661" width="9.75" style="121" customWidth="1"/>
    <col min="662" max="669" width="9" style="121" customWidth="1"/>
    <col min="670" max="670" width="9.75" style="121" customWidth="1"/>
    <col min="671" max="678" width="9" style="121" customWidth="1"/>
    <col min="679" max="679" width="9.75" style="121" customWidth="1"/>
    <col min="680" max="687" width="9" style="121" customWidth="1"/>
    <col min="688" max="688" width="9.75" style="121" customWidth="1"/>
    <col min="689" max="696" width="9" style="121" customWidth="1"/>
    <col min="697" max="697" width="9.25" style="126" customWidth="1"/>
    <col min="698" max="705" width="9" style="121" customWidth="1"/>
    <col min="706" max="706" width="9.25" style="126" customWidth="1"/>
    <col min="707" max="16384" width="9" style="121"/>
  </cols>
  <sheetData>
    <row r="2" spans="1:3506" s="115" customFormat="1" ht="15.75">
      <c r="C2" s="116"/>
      <c r="D2" s="196" t="s">
        <v>8</v>
      </c>
      <c r="E2" s="117" t="s">
        <v>5</v>
      </c>
      <c r="F2" s="118" t="str">
        <f>YEAR(F5)&amp;IF(F5="","","年")</f>
        <v>2018年</v>
      </c>
      <c r="G2" s="118" t="str">
        <f t="shared" ref="G2:BO2" si="0">YEAR(G5)&amp;IF(G5="","","年")</f>
        <v>2018年</v>
      </c>
      <c r="H2" s="118" t="str">
        <f t="shared" si="0"/>
        <v>2018年</v>
      </c>
      <c r="I2" s="118" t="str">
        <f t="shared" si="0"/>
        <v>2018年</v>
      </c>
      <c r="J2" s="118" t="str">
        <f t="shared" si="0"/>
        <v>2018年</v>
      </c>
      <c r="K2" s="118" t="str">
        <f t="shared" si="0"/>
        <v>2018年</v>
      </c>
      <c r="L2" s="118" t="str">
        <f t="shared" si="0"/>
        <v>2018年</v>
      </c>
      <c r="M2" s="118" t="str">
        <f t="shared" si="0"/>
        <v>2018年</v>
      </c>
      <c r="N2" s="118" t="str">
        <f t="shared" si="0"/>
        <v>2018年</v>
      </c>
      <c r="O2" s="118" t="str">
        <f t="shared" si="0"/>
        <v>2018年</v>
      </c>
      <c r="P2" s="118" t="str">
        <f t="shared" si="0"/>
        <v>2018年</v>
      </c>
      <c r="Q2" s="118" t="str">
        <f t="shared" si="0"/>
        <v>2018年</v>
      </c>
      <c r="R2" s="118" t="str">
        <f t="shared" si="0"/>
        <v>2018年</v>
      </c>
      <c r="S2" s="118" t="str">
        <f t="shared" si="0"/>
        <v>2018年</v>
      </c>
      <c r="T2" s="118" t="str">
        <f t="shared" si="0"/>
        <v>2018年</v>
      </c>
      <c r="U2" s="118" t="str">
        <f t="shared" si="0"/>
        <v>2018年</v>
      </c>
      <c r="V2" s="118" t="str">
        <f t="shared" si="0"/>
        <v>2018年</v>
      </c>
      <c r="W2" s="118" t="str">
        <f t="shared" si="0"/>
        <v>2018年</v>
      </c>
      <c r="X2" s="118" t="str">
        <f t="shared" si="0"/>
        <v>2018年</v>
      </c>
      <c r="Y2" s="118" t="str">
        <f t="shared" si="0"/>
        <v>2018年</v>
      </c>
      <c r="Z2" s="118" t="str">
        <f t="shared" si="0"/>
        <v>2018年</v>
      </c>
      <c r="AA2" s="118" t="str">
        <f t="shared" si="0"/>
        <v>2018年</v>
      </c>
      <c r="AB2" s="118" t="str">
        <f t="shared" si="0"/>
        <v>2018年</v>
      </c>
      <c r="AC2" s="118" t="str">
        <f t="shared" si="0"/>
        <v>2018年</v>
      </c>
      <c r="AD2" s="118" t="str">
        <f t="shared" si="0"/>
        <v>2018年</v>
      </c>
      <c r="AE2" s="118" t="str">
        <f t="shared" si="0"/>
        <v>2018年</v>
      </c>
      <c r="AF2" s="118" t="str">
        <f t="shared" si="0"/>
        <v>2018年</v>
      </c>
      <c r="AG2" s="118" t="str">
        <f t="shared" si="0"/>
        <v>2018年</v>
      </c>
      <c r="AH2" s="118" t="str">
        <f t="shared" si="0"/>
        <v>2018年</v>
      </c>
      <c r="AI2" s="118" t="str">
        <f t="shared" si="0"/>
        <v>2018年</v>
      </c>
      <c r="AJ2" s="118" t="str">
        <f t="shared" si="0"/>
        <v>2018年</v>
      </c>
      <c r="AK2" s="118" t="str">
        <f t="shared" si="0"/>
        <v>2018年</v>
      </c>
      <c r="AL2" s="118" t="str">
        <f t="shared" si="0"/>
        <v>2018年</v>
      </c>
      <c r="AM2" s="118" t="str">
        <f t="shared" si="0"/>
        <v>2018年</v>
      </c>
      <c r="AN2" s="118" t="str">
        <f t="shared" si="0"/>
        <v>2018年</v>
      </c>
      <c r="AO2" s="118" t="str">
        <f t="shared" si="0"/>
        <v>2018年</v>
      </c>
      <c r="AP2" s="118" t="str">
        <f t="shared" si="0"/>
        <v>2018年</v>
      </c>
      <c r="AQ2" s="118" t="str">
        <f t="shared" si="0"/>
        <v>2018年</v>
      </c>
      <c r="AR2" s="118" t="str">
        <f t="shared" si="0"/>
        <v>2018年</v>
      </c>
      <c r="AS2" s="118" t="str">
        <f t="shared" si="0"/>
        <v>2018年</v>
      </c>
      <c r="AT2" s="118" t="str">
        <f t="shared" si="0"/>
        <v>2018年</v>
      </c>
      <c r="AU2" s="118" t="str">
        <f t="shared" si="0"/>
        <v>2018年</v>
      </c>
      <c r="AV2" s="118" t="str">
        <f t="shared" si="0"/>
        <v>2018年</v>
      </c>
      <c r="AW2" s="118" t="str">
        <f t="shared" si="0"/>
        <v>2018年</v>
      </c>
      <c r="AX2" s="118" t="str">
        <f t="shared" si="0"/>
        <v>2018年</v>
      </c>
      <c r="AY2" s="118" t="str">
        <f t="shared" si="0"/>
        <v>2018年</v>
      </c>
      <c r="AZ2" s="118" t="str">
        <f t="shared" si="0"/>
        <v>2018年</v>
      </c>
      <c r="BA2" s="118" t="str">
        <f t="shared" si="0"/>
        <v>2018年</v>
      </c>
      <c r="BB2" s="118" t="str">
        <f t="shared" si="0"/>
        <v>2018年</v>
      </c>
      <c r="BC2" s="118" t="str">
        <f t="shared" si="0"/>
        <v>2018年</v>
      </c>
      <c r="BD2" s="118" t="str">
        <f t="shared" si="0"/>
        <v>2018年</v>
      </c>
      <c r="BE2" s="118" t="str">
        <f t="shared" si="0"/>
        <v>2018年</v>
      </c>
      <c r="BF2" s="118" t="str">
        <f t="shared" si="0"/>
        <v>2018年</v>
      </c>
      <c r="BG2" s="118" t="str">
        <f t="shared" si="0"/>
        <v>2018年</v>
      </c>
      <c r="BH2" s="118" t="str">
        <f t="shared" si="0"/>
        <v>2018年</v>
      </c>
      <c r="BI2" s="118" t="str">
        <f t="shared" si="0"/>
        <v>2018年</v>
      </c>
      <c r="BJ2" s="118" t="str">
        <f t="shared" si="0"/>
        <v>2018年</v>
      </c>
      <c r="BK2" s="118" t="str">
        <f t="shared" si="0"/>
        <v>2018年</v>
      </c>
      <c r="BL2" s="118" t="str">
        <f t="shared" si="0"/>
        <v>2018年</v>
      </c>
      <c r="BM2" s="118" t="str">
        <f t="shared" si="0"/>
        <v>2018年</v>
      </c>
      <c r="BN2" s="118" t="str">
        <f t="shared" si="0"/>
        <v>2018年</v>
      </c>
      <c r="BO2" s="118" t="str">
        <f t="shared" si="0"/>
        <v>2018年</v>
      </c>
      <c r="BP2" s="118" t="str">
        <f t="shared" ref="BP2:EA2" si="1">YEAR(BP5)&amp;IF(BP5="","","年")</f>
        <v>2018年</v>
      </c>
      <c r="BQ2" s="118" t="str">
        <f t="shared" si="1"/>
        <v>2018年</v>
      </c>
      <c r="BR2" s="118" t="str">
        <f t="shared" si="1"/>
        <v>2018年</v>
      </c>
      <c r="BS2" s="118" t="str">
        <f t="shared" si="1"/>
        <v>2018年</v>
      </c>
      <c r="BT2" s="118" t="str">
        <f t="shared" si="1"/>
        <v>2018年</v>
      </c>
      <c r="BU2" s="118" t="str">
        <f t="shared" si="1"/>
        <v>2018年</v>
      </c>
      <c r="BV2" s="118" t="str">
        <f t="shared" si="1"/>
        <v>2018年</v>
      </c>
      <c r="BW2" s="118" t="str">
        <f t="shared" si="1"/>
        <v>2018年</v>
      </c>
      <c r="BX2" s="118" t="str">
        <f t="shared" si="1"/>
        <v>2018年</v>
      </c>
      <c r="BY2" s="118" t="str">
        <f t="shared" si="1"/>
        <v>2018年</v>
      </c>
      <c r="BZ2" s="118" t="str">
        <f t="shared" si="1"/>
        <v>2018年</v>
      </c>
      <c r="CA2" s="118" t="str">
        <f t="shared" si="1"/>
        <v>2018年</v>
      </c>
      <c r="CB2" s="118" t="str">
        <f t="shared" si="1"/>
        <v>2018年</v>
      </c>
      <c r="CC2" s="118" t="str">
        <f t="shared" si="1"/>
        <v>2018年</v>
      </c>
      <c r="CD2" s="118" t="str">
        <f t="shared" si="1"/>
        <v>2018年</v>
      </c>
      <c r="CE2" s="118" t="str">
        <f t="shared" si="1"/>
        <v>2018年</v>
      </c>
      <c r="CF2" s="118" t="str">
        <f t="shared" si="1"/>
        <v>2018年</v>
      </c>
      <c r="CG2" s="118" t="str">
        <f t="shared" si="1"/>
        <v>2018年</v>
      </c>
      <c r="CH2" s="118" t="str">
        <f t="shared" si="1"/>
        <v>2018年</v>
      </c>
      <c r="CI2" s="118" t="str">
        <f t="shared" si="1"/>
        <v>2018年</v>
      </c>
      <c r="CJ2" s="118" t="str">
        <f t="shared" si="1"/>
        <v>2018年</v>
      </c>
      <c r="CK2" s="118" t="str">
        <f t="shared" si="1"/>
        <v>2018年</v>
      </c>
      <c r="CL2" s="118" t="str">
        <f t="shared" si="1"/>
        <v>2018年</v>
      </c>
      <c r="CM2" s="118" t="str">
        <f t="shared" si="1"/>
        <v>2018年</v>
      </c>
      <c r="CN2" s="118" t="str">
        <f t="shared" si="1"/>
        <v>2018年</v>
      </c>
      <c r="CO2" s="118" t="str">
        <f t="shared" si="1"/>
        <v>2018年</v>
      </c>
      <c r="CP2" s="118" t="str">
        <f t="shared" si="1"/>
        <v>2018年</v>
      </c>
      <c r="CQ2" s="118" t="str">
        <f t="shared" si="1"/>
        <v>2018年</v>
      </c>
      <c r="CR2" s="118" t="str">
        <f t="shared" si="1"/>
        <v>2018年</v>
      </c>
      <c r="CS2" s="118" t="str">
        <f t="shared" si="1"/>
        <v>2018年</v>
      </c>
      <c r="CT2" s="118" t="str">
        <f t="shared" si="1"/>
        <v>2018年</v>
      </c>
      <c r="CU2" s="118" t="str">
        <f t="shared" si="1"/>
        <v>2018年</v>
      </c>
      <c r="CV2" s="118" t="str">
        <f t="shared" si="1"/>
        <v>2018年</v>
      </c>
      <c r="CW2" s="118" t="str">
        <f t="shared" si="1"/>
        <v>2018年</v>
      </c>
      <c r="CX2" s="118" t="str">
        <f t="shared" si="1"/>
        <v>2018年</v>
      </c>
      <c r="CY2" s="118" t="str">
        <f t="shared" si="1"/>
        <v>2018年</v>
      </c>
      <c r="CZ2" s="118" t="str">
        <f t="shared" si="1"/>
        <v>2018年</v>
      </c>
      <c r="DA2" s="118" t="str">
        <f t="shared" si="1"/>
        <v>2018年</v>
      </c>
      <c r="DB2" s="118" t="str">
        <f t="shared" si="1"/>
        <v>2018年</v>
      </c>
      <c r="DC2" s="118" t="str">
        <f t="shared" si="1"/>
        <v>2018年</v>
      </c>
      <c r="DD2" s="118" t="str">
        <f t="shared" si="1"/>
        <v>2018年</v>
      </c>
      <c r="DE2" s="118" t="str">
        <f t="shared" si="1"/>
        <v>2018年</v>
      </c>
      <c r="DF2" s="118" t="str">
        <f t="shared" si="1"/>
        <v>2018年</v>
      </c>
      <c r="DG2" s="118" t="str">
        <f t="shared" si="1"/>
        <v>2018年</v>
      </c>
      <c r="DH2" s="118" t="str">
        <f t="shared" si="1"/>
        <v>2018年</v>
      </c>
      <c r="DI2" s="118" t="str">
        <f t="shared" si="1"/>
        <v>2018年</v>
      </c>
      <c r="DJ2" s="118" t="str">
        <f t="shared" si="1"/>
        <v>2018年</v>
      </c>
      <c r="DK2" s="118" t="str">
        <f t="shared" si="1"/>
        <v>2018年</v>
      </c>
      <c r="DL2" s="118" t="str">
        <f t="shared" si="1"/>
        <v>2018年</v>
      </c>
      <c r="DM2" s="118" t="str">
        <f t="shared" si="1"/>
        <v>2018年</v>
      </c>
      <c r="DN2" s="118" t="str">
        <f t="shared" si="1"/>
        <v>2018年</v>
      </c>
      <c r="DO2" s="118" t="str">
        <f t="shared" si="1"/>
        <v>2018年</v>
      </c>
      <c r="DP2" s="118" t="str">
        <f t="shared" si="1"/>
        <v>2018年</v>
      </c>
      <c r="DQ2" s="118" t="str">
        <f t="shared" si="1"/>
        <v>2018年</v>
      </c>
      <c r="DR2" s="118" t="str">
        <f t="shared" si="1"/>
        <v>2018年</v>
      </c>
      <c r="DS2" s="118" t="str">
        <f t="shared" si="1"/>
        <v>2018年</v>
      </c>
      <c r="DT2" s="118" t="str">
        <f t="shared" si="1"/>
        <v>2018年</v>
      </c>
      <c r="DU2" s="118" t="str">
        <f t="shared" si="1"/>
        <v>2018年</v>
      </c>
      <c r="DV2" s="118" t="str">
        <f t="shared" si="1"/>
        <v>2018年</v>
      </c>
      <c r="DW2" s="118" t="str">
        <f t="shared" si="1"/>
        <v>2018年</v>
      </c>
      <c r="DX2" s="118" t="str">
        <f t="shared" si="1"/>
        <v>2018年</v>
      </c>
      <c r="DY2" s="118" t="str">
        <f t="shared" si="1"/>
        <v>2018年</v>
      </c>
      <c r="DZ2" s="118" t="str">
        <f t="shared" si="1"/>
        <v>2018年</v>
      </c>
      <c r="EA2" s="118" t="str">
        <f t="shared" si="1"/>
        <v>2018年</v>
      </c>
      <c r="EB2" s="118" t="str">
        <f t="shared" ref="EB2:GG2" si="2">YEAR(EB5)&amp;IF(EB5="","","年")</f>
        <v>2018年</v>
      </c>
      <c r="EC2" s="118" t="str">
        <f t="shared" si="2"/>
        <v>2018年</v>
      </c>
      <c r="ED2" s="118" t="str">
        <f t="shared" si="2"/>
        <v>2018年</v>
      </c>
      <c r="EE2" s="118" t="str">
        <f t="shared" si="2"/>
        <v>2018年</v>
      </c>
      <c r="EF2" s="118" t="str">
        <f t="shared" si="2"/>
        <v>2018年</v>
      </c>
      <c r="EG2" s="118" t="str">
        <f t="shared" si="2"/>
        <v>2018年</v>
      </c>
      <c r="EH2" s="118" t="str">
        <f t="shared" si="2"/>
        <v>2018年</v>
      </c>
      <c r="EI2" s="118" t="str">
        <f t="shared" si="2"/>
        <v>2018年</v>
      </c>
      <c r="EJ2" s="118" t="str">
        <f t="shared" si="2"/>
        <v>2018年</v>
      </c>
      <c r="EK2" s="118" t="str">
        <f t="shared" si="2"/>
        <v>2018年</v>
      </c>
      <c r="EL2" s="118" t="str">
        <f t="shared" si="2"/>
        <v>2018年</v>
      </c>
      <c r="EM2" s="118" t="str">
        <f t="shared" si="2"/>
        <v>2018年</v>
      </c>
      <c r="EN2" s="118" t="str">
        <f t="shared" si="2"/>
        <v>2018年</v>
      </c>
      <c r="EO2" s="118" t="str">
        <f t="shared" si="2"/>
        <v>2018年</v>
      </c>
      <c r="EP2" s="118" t="str">
        <f t="shared" si="2"/>
        <v>2018年</v>
      </c>
      <c r="EQ2" s="118" t="str">
        <f t="shared" si="2"/>
        <v>2018年</v>
      </c>
      <c r="ER2" s="118" t="str">
        <f t="shared" si="2"/>
        <v>2018年</v>
      </c>
      <c r="ES2" s="118" t="str">
        <f t="shared" si="2"/>
        <v>2018年</v>
      </c>
      <c r="ET2" s="118" t="str">
        <f t="shared" si="2"/>
        <v>2018年</v>
      </c>
      <c r="EU2" s="118" t="str">
        <f t="shared" si="2"/>
        <v>2018年</v>
      </c>
      <c r="EV2" s="118" t="str">
        <f t="shared" si="2"/>
        <v>2018年</v>
      </c>
      <c r="EW2" s="118" t="str">
        <f t="shared" si="2"/>
        <v>2018年</v>
      </c>
      <c r="EX2" s="118" t="str">
        <f t="shared" si="2"/>
        <v>2018年</v>
      </c>
      <c r="EY2" s="118" t="str">
        <f t="shared" si="2"/>
        <v>2018年</v>
      </c>
      <c r="EZ2" s="118" t="str">
        <f t="shared" si="2"/>
        <v>2018年</v>
      </c>
      <c r="FA2" s="118" t="str">
        <f t="shared" si="2"/>
        <v>2018年</v>
      </c>
      <c r="FB2" s="118" t="str">
        <f t="shared" si="2"/>
        <v>2018年</v>
      </c>
      <c r="FC2" s="118" t="str">
        <f t="shared" si="2"/>
        <v>2018年</v>
      </c>
      <c r="FD2" s="118" t="str">
        <f t="shared" si="2"/>
        <v>2018年</v>
      </c>
      <c r="FE2" s="118" t="str">
        <f t="shared" si="2"/>
        <v>2018年</v>
      </c>
      <c r="FF2" s="118" t="str">
        <f t="shared" si="2"/>
        <v>2018年</v>
      </c>
      <c r="FG2" s="118" t="str">
        <f t="shared" si="2"/>
        <v>2018年</v>
      </c>
      <c r="FH2" s="118" t="str">
        <f t="shared" si="2"/>
        <v>2018年</v>
      </c>
      <c r="FI2" s="118" t="str">
        <f t="shared" si="2"/>
        <v>2018年</v>
      </c>
      <c r="FJ2" s="118" t="str">
        <f t="shared" si="2"/>
        <v>2018年</v>
      </c>
      <c r="FK2" s="118" t="str">
        <f t="shared" si="2"/>
        <v>2018年</v>
      </c>
      <c r="FL2" s="118" t="str">
        <f t="shared" si="2"/>
        <v>2018年</v>
      </c>
      <c r="FM2" s="118" t="str">
        <f t="shared" si="2"/>
        <v>2018年</v>
      </c>
      <c r="FN2" s="118" t="str">
        <f t="shared" si="2"/>
        <v>2018年</v>
      </c>
      <c r="FO2" s="118" t="str">
        <f t="shared" si="2"/>
        <v>2018年</v>
      </c>
      <c r="FP2" s="118" t="str">
        <f t="shared" si="2"/>
        <v>2018年</v>
      </c>
      <c r="FQ2" s="118" t="str">
        <f t="shared" si="2"/>
        <v>2018年</v>
      </c>
      <c r="FR2" s="118" t="str">
        <f t="shared" si="2"/>
        <v>2018年</v>
      </c>
      <c r="FS2" s="118" t="str">
        <f t="shared" si="2"/>
        <v>2018年</v>
      </c>
      <c r="FT2" s="118" t="str">
        <f t="shared" si="2"/>
        <v>2018年</v>
      </c>
      <c r="FU2" s="118" t="str">
        <f t="shared" si="2"/>
        <v>2018年</v>
      </c>
      <c r="FV2" s="118" t="str">
        <f t="shared" si="2"/>
        <v>2018年</v>
      </c>
      <c r="FW2" s="118" t="str">
        <f t="shared" si="2"/>
        <v>2018年</v>
      </c>
      <c r="FX2" s="118" t="str">
        <f t="shared" si="2"/>
        <v>2018年</v>
      </c>
      <c r="FY2" s="118" t="str">
        <f t="shared" si="2"/>
        <v>2018年</v>
      </c>
      <c r="FZ2" s="118" t="str">
        <f t="shared" si="2"/>
        <v>2018年</v>
      </c>
      <c r="GA2" s="118" t="str">
        <f t="shared" si="2"/>
        <v>2018年</v>
      </c>
      <c r="GB2" s="118" t="str">
        <f t="shared" si="2"/>
        <v>2018年</v>
      </c>
      <c r="GC2" s="118" t="str">
        <f t="shared" si="2"/>
        <v>2018年</v>
      </c>
      <c r="GD2" s="118" t="str">
        <f t="shared" si="2"/>
        <v>2018年</v>
      </c>
      <c r="GE2" s="118" t="str">
        <f t="shared" si="2"/>
        <v>2018年</v>
      </c>
      <c r="GF2" s="118" t="str">
        <f t="shared" si="2"/>
        <v>2018年</v>
      </c>
      <c r="GG2" s="118" t="str">
        <f t="shared" si="2"/>
        <v>2018年</v>
      </c>
      <c r="GH2" s="118" t="str">
        <f t="shared" ref="GH2:IS2" si="3">YEAR(GH5)&amp;IF(GH5="","","年")</f>
        <v>2018年</v>
      </c>
      <c r="GI2" s="118" t="str">
        <f t="shared" si="3"/>
        <v>2018年</v>
      </c>
      <c r="GJ2" s="118" t="str">
        <f t="shared" si="3"/>
        <v>2018年</v>
      </c>
      <c r="GK2" s="118" t="str">
        <f t="shared" si="3"/>
        <v>2018年</v>
      </c>
      <c r="GL2" s="118" t="str">
        <f t="shared" si="3"/>
        <v>2018年</v>
      </c>
      <c r="GM2" s="118" t="str">
        <f t="shared" si="3"/>
        <v>2018年</v>
      </c>
      <c r="GN2" s="118" t="str">
        <f t="shared" si="3"/>
        <v>2018年</v>
      </c>
      <c r="GO2" s="118" t="str">
        <f t="shared" si="3"/>
        <v>2018年</v>
      </c>
      <c r="GP2" s="118" t="str">
        <f t="shared" si="3"/>
        <v>2018年</v>
      </c>
      <c r="GQ2" s="118" t="str">
        <f t="shared" si="3"/>
        <v>2018年</v>
      </c>
      <c r="GR2" s="118" t="str">
        <f t="shared" si="3"/>
        <v>2018年</v>
      </c>
      <c r="GS2" s="118" t="str">
        <f t="shared" si="3"/>
        <v>2018年</v>
      </c>
      <c r="GT2" s="118" t="str">
        <f t="shared" si="3"/>
        <v>2018年</v>
      </c>
      <c r="GU2" s="118" t="str">
        <f t="shared" si="3"/>
        <v>2018年</v>
      </c>
      <c r="GV2" s="118" t="str">
        <f t="shared" si="3"/>
        <v>2018年</v>
      </c>
      <c r="GW2" s="118" t="str">
        <f t="shared" si="3"/>
        <v>2018年</v>
      </c>
      <c r="GX2" s="118" t="str">
        <f t="shared" si="3"/>
        <v>2018年</v>
      </c>
      <c r="GY2" s="118" t="str">
        <f t="shared" si="3"/>
        <v>2018年</v>
      </c>
      <c r="GZ2" s="118" t="str">
        <f t="shared" si="3"/>
        <v>2018年</v>
      </c>
      <c r="HA2" s="118" t="str">
        <f t="shared" si="3"/>
        <v>2018年</v>
      </c>
      <c r="HB2" s="118" t="str">
        <f t="shared" si="3"/>
        <v>2018年</v>
      </c>
      <c r="HC2" s="118" t="str">
        <f t="shared" si="3"/>
        <v>2018年</v>
      </c>
      <c r="HD2" s="118" t="str">
        <f t="shared" si="3"/>
        <v>2018年</v>
      </c>
      <c r="HE2" s="118" t="str">
        <f t="shared" si="3"/>
        <v>2018年</v>
      </c>
      <c r="HF2" s="118" t="str">
        <f t="shared" si="3"/>
        <v>2018年</v>
      </c>
      <c r="HG2" s="118" t="str">
        <f t="shared" si="3"/>
        <v>2018年</v>
      </c>
      <c r="HH2" s="118" t="str">
        <f t="shared" si="3"/>
        <v>2018年</v>
      </c>
      <c r="HI2" s="118" t="str">
        <f t="shared" si="3"/>
        <v>2018年</v>
      </c>
      <c r="HJ2" s="118" t="str">
        <f t="shared" si="3"/>
        <v>2018年</v>
      </c>
      <c r="HK2" s="118" t="str">
        <f t="shared" si="3"/>
        <v>2018年</v>
      </c>
      <c r="HL2" s="118" t="str">
        <f t="shared" si="3"/>
        <v>2018年</v>
      </c>
      <c r="HM2" s="118" t="str">
        <f t="shared" si="3"/>
        <v>2018年</v>
      </c>
      <c r="HN2" s="118" t="str">
        <f t="shared" si="3"/>
        <v>2018年</v>
      </c>
      <c r="HO2" s="118" t="str">
        <f t="shared" si="3"/>
        <v>1900</v>
      </c>
      <c r="HP2" s="118" t="str">
        <f t="shared" si="3"/>
        <v>1900</v>
      </c>
      <c r="HQ2" s="118" t="str">
        <f t="shared" si="3"/>
        <v>1900</v>
      </c>
      <c r="HR2" s="118" t="str">
        <f t="shared" si="3"/>
        <v>1900</v>
      </c>
      <c r="HS2" s="118" t="str">
        <f t="shared" si="3"/>
        <v>1900</v>
      </c>
      <c r="HT2" s="118" t="str">
        <f t="shared" si="3"/>
        <v>1900</v>
      </c>
      <c r="HU2" s="118" t="str">
        <f t="shared" si="3"/>
        <v>1900</v>
      </c>
      <c r="HV2" s="118" t="str">
        <f t="shared" si="3"/>
        <v>1900</v>
      </c>
      <c r="HW2" s="118" t="str">
        <f t="shared" si="3"/>
        <v>1900</v>
      </c>
      <c r="HX2" s="118" t="str">
        <f t="shared" si="3"/>
        <v>1900</v>
      </c>
      <c r="HY2" s="118" t="str">
        <f t="shared" si="3"/>
        <v>1900</v>
      </c>
      <c r="HZ2" s="118" t="str">
        <f t="shared" si="3"/>
        <v>1900</v>
      </c>
      <c r="IA2" s="118" t="str">
        <f t="shared" si="3"/>
        <v>1900</v>
      </c>
      <c r="IB2" s="118" t="str">
        <f t="shared" si="3"/>
        <v>1900</v>
      </c>
      <c r="IC2" s="118" t="str">
        <f t="shared" si="3"/>
        <v>1900</v>
      </c>
      <c r="ID2" s="118" t="str">
        <f t="shared" si="3"/>
        <v>1900</v>
      </c>
      <c r="IE2" s="118" t="str">
        <f t="shared" si="3"/>
        <v>1900</v>
      </c>
      <c r="IF2" s="118" t="str">
        <f t="shared" si="3"/>
        <v>1900</v>
      </c>
      <c r="IG2" s="118" t="str">
        <f t="shared" si="3"/>
        <v>1900</v>
      </c>
      <c r="IH2" s="118" t="str">
        <f t="shared" si="3"/>
        <v>1900</v>
      </c>
      <c r="II2" s="118" t="str">
        <f t="shared" si="3"/>
        <v>1900</v>
      </c>
      <c r="IJ2" s="118" t="str">
        <f t="shared" si="3"/>
        <v>1900</v>
      </c>
      <c r="IK2" s="118" t="str">
        <f t="shared" si="3"/>
        <v>1900</v>
      </c>
      <c r="IL2" s="118" t="str">
        <f t="shared" si="3"/>
        <v>1900</v>
      </c>
      <c r="IM2" s="118" t="str">
        <f t="shared" si="3"/>
        <v>1900</v>
      </c>
      <c r="IN2" s="118" t="str">
        <f t="shared" si="3"/>
        <v>1900</v>
      </c>
      <c r="IO2" s="118" t="str">
        <f t="shared" si="3"/>
        <v>1900</v>
      </c>
      <c r="IP2" s="118" t="str">
        <f t="shared" si="3"/>
        <v>1900</v>
      </c>
      <c r="IQ2" s="118" t="str">
        <f t="shared" si="3"/>
        <v>1900</v>
      </c>
      <c r="IR2" s="118" t="str">
        <f t="shared" si="3"/>
        <v>1900</v>
      </c>
      <c r="IS2" s="118" t="str">
        <f t="shared" si="3"/>
        <v>1900</v>
      </c>
      <c r="IT2" s="118" t="str">
        <f t="shared" ref="IT2:LE2" si="4">YEAR(IT5)&amp;IF(IT5="","","年")</f>
        <v>1900</v>
      </c>
      <c r="IU2" s="118" t="str">
        <f t="shared" si="4"/>
        <v>1900</v>
      </c>
      <c r="IV2" s="118" t="str">
        <f t="shared" si="4"/>
        <v>1900</v>
      </c>
      <c r="IW2" s="118" t="str">
        <f t="shared" si="4"/>
        <v>1900</v>
      </c>
      <c r="IX2" s="118" t="str">
        <f t="shared" si="4"/>
        <v>1900</v>
      </c>
      <c r="IY2" s="118" t="str">
        <f t="shared" si="4"/>
        <v>1900</v>
      </c>
      <c r="IZ2" s="118" t="str">
        <f t="shared" si="4"/>
        <v>1900</v>
      </c>
      <c r="JA2" s="118" t="str">
        <f t="shared" si="4"/>
        <v>1900</v>
      </c>
      <c r="JB2" s="118" t="str">
        <f t="shared" si="4"/>
        <v>1900</v>
      </c>
      <c r="JC2" s="118" t="str">
        <f t="shared" si="4"/>
        <v>1900</v>
      </c>
      <c r="JD2" s="118" t="str">
        <f t="shared" si="4"/>
        <v>1900</v>
      </c>
      <c r="JE2" s="118" t="str">
        <f t="shared" si="4"/>
        <v>1900</v>
      </c>
      <c r="JF2" s="118" t="str">
        <f t="shared" si="4"/>
        <v>1900</v>
      </c>
      <c r="JG2" s="118" t="str">
        <f t="shared" si="4"/>
        <v>1900</v>
      </c>
      <c r="JH2" s="118" t="str">
        <f t="shared" si="4"/>
        <v>1900</v>
      </c>
      <c r="JI2" s="118" t="str">
        <f t="shared" si="4"/>
        <v>1900</v>
      </c>
      <c r="JJ2" s="118" t="str">
        <f t="shared" si="4"/>
        <v>1900</v>
      </c>
      <c r="JK2" s="118" t="str">
        <f t="shared" si="4"/>
        <v>1900</v>
      </c>
      <c r="JL2" s="118" t="str">
        <f t="shared" si="4"/>
        <v>1900</v>
      </c>
      <c r="JM2" s="118" t="str">
        <f t="shared" si="4"/>
        <v>1900</v>
      </c>
      <c r="JN2" s="118" t="str">
        <f t="shared" si="4"/>
        <v>1900</v>
      </c>
      <c r="JO2" s="118" t="str">
        <f t="shared" si="4"/>
        <v>1900</v>
      </c>
      <c r="JP2" s="118" t="str">
        <f t="shared" si="4"/>
        <v>1900</v>
      </c>
      <c r="JQ2" s="118" t="str">
        <f t="shared" si="4"/>
        <v>1900</v>
      </c>
      <c r="JR2" s="118" t="str">
        <f t="shared" si="4"/>
        <v>1900</v>
      </c>
      <c r="JS2" s="118" t="str">
        <f t="shared" si="4"/>
        <v>1900</v>
      </c>
      <c r="JT2" s="118" t="str">
        <f t="shared" si="4"/>
        <v>1900</v>
      </c>
      <c r="JU2" s="118" t="str">
        <f t="shared" si="4"/>
        <v>1900</v>
      </c>
      <c r="JV2" s="118" t="str">
        <f t="shared" si="4"/>
        <v>1900</v>
      </c>
      <c r="JW2" s="118" t="str">
        <f t="shared" si="4"/>
        <v>1900</v>
      </c>
      <c r="JX2" s="118" t="str">
        <f t="shared" si="4"/>
        <v>1900</v>
      </c>
      <c r="JY2" s="118" t="str">
        <f t="shared" si="4"/>
        <v>1900</v>
      </c>
      <c r="JZ2" s="118" t="str">
        <f t="shared" si="4"/>
        <v>1900</v>
      </c>
      <c r="KA2" s="118" t="str">
        <f t="shared" si="4"/>
        <v>1900</v>
      </c>
      <c r="KB2" s="118" t="str">
        <f t="shared" si="4"/>
        <v>1900</v>
      </c>
      <c r="KC2" s="118" t="str">
        <f t="shared" si="4"/>
        <v>1900</v>
      </c>
      <c r="KD2" s="118" t="str">
        <f t="shared" si="4"/>
        <v>1900</v>
      </c>
      <c r="KE2" s="118" t="str">
        <f t="shared" si="4"/>
        <v>1900</v>
      </c>
      <c r="KF2" s="118" t="str">
        <f t="shared" si="4"/>
        <v>1900</v>
      </c>
      <c r="KG2" s="118" t="str">
        <f t="shared" si="4"/>
        <v>1900</v>
      </c>
      <c r="KH2" s="118" t="str">
        <f t="shared" si="4"/>
        <v>1900</v>
      </c>
      <c r="KI2" s="118" t="str">
        <f t="shared" si="4"/>
        <v>1900</v>
      </c>
      <c r="KJ2" s="118" t="str">
        <f t="shared" si="4"/>
        <v>1900</v>
      </c>
      <c r="KK2" s="118" t="str">
        <f t="shared" si="4"/>
        <v>1900</v>
      </c>
      <c r="KL2" s="118" t="str">
        <f t="shared" si="4"/>
        <v>1900</v>
      </c>
      <c r="KM2" s="118" t="str">
        <f t="shared" si="4"/>
        <v>1900</v>
      </c>
      <c r="KN2" s="118" t="str">
        <f t="shared" si="4"/>
        <v>1900</v>
      </c>
      <c r="KO2" s="118" t="str">
        <f t="shared" si="4"/>
        <v>1900</v>
      </c>
      <c r="KP2" s="118" t="str">
        <f t="shared" si="4"/>
        <v>1900</v>
      </c>
      <c r="KQ2" s="118" t="str">
        <f t="shared" si="4"/>
        <v>1900</v>
      </c>
      <c r="KR2" s="118" t="str">
        <f t="shared" si="4"/>
        <v>1900</v>
      </c>
      <c r="KS2" s="118" t="str">
        <f t="shared" si="4"/>
        <v>1900</v>
      </c>
      <c r="KT2" s="118" t="str">
        <f t="shared" si="4"/>
        <v>1900</v>
      </c>
      <c r="KU2" s="118" t="str">
        <f t="shared" si="4"/>
        <v>1900</v>
      </c>
      <c r="KV2" s="118" t="str">
        <f t="shared" si="4"/>
        <v>1900</v>
      </c>
      <c r="KW2" s="118" t="str">
        <f t="shared" si="4"/>
        <v>1900</v>
      </c>
      <c r="KX2" s="118" t="str">
        <f t="shared" si="4"/>
        <v>1900</v>
      </c>
      <c r="KY2" s="118" t="str">
        <f t="shared" si="4"/>
        <v>1900</v>
      </c>
      <c r="KZ2" s="118" t="str">
        <f t="shared" si="4"/>
        <v>1900</v>
      </c>
      <c r="LA2" s="118" t="str">
        <f t="shared" si="4"/>
        <v>1900</v>
      </c>
      <c r="LB2" s="118" t="str">
        <f t="shared" si="4"/>
        <v>1900</v>
      </c>
      <c r="LC2" s="118" t="str">
        <f t="shared" si="4"/>
        <v>1900</v>
      </c>
      <c r="LD2" s="118" t="str">
        <f t="shared" si="4"/>
        <v>1900</v>
      </c>
      <c r="LE2" s="118" t="str">
        <f t="shared" si="4"/>
        <v>1900</v>
      </c>
      <c r="LF2" s="118" t="str">
        <f t="shared" ref="LF2:NQ2" si="5">YEAR(LF5)&amp;IF(LF5="","","年")</f>
        <v>1900</v>
      </c>
      <c r="LG2" s="118" t="str">
        <f t="shared" si="5"/>
        <v>1900</v>
      </c>
      <c r="LH2" s="118" t="str">
        <f t="shared" si="5"/>
        <v>1900</v>
      </c>
      <c r="LI2" s="118" t="str">
        <f t="shared" si="5"/>
        <v>1900</v>
      </c>
      <c r="LJ2" s="118" t="str">
        <f t="shared" si="5"/>
        <v>1900</v>
      </c>
      <c r="LK2" s="118" t="str">
        <f t="shared" si="5"/>
        <v>1900</v>
      </c>
      <c r="LL2" s="118" t="str">
        <f t="shared" si="5"/>
        <v>1900</v>
      </c>
      <c r="LM2" s="118" t="str">
        <f t="shared" si="5"/>
        <v>1900</v>
      </c>
      <c r="LN2" s="118" t="str">
        <f t="shared" si="5"/>
        <v>1900</v>
      </c>
      <c r="LO2" s="118" t="str">
        <f t="shared" si="5"/>
        <v>1900</v>
      </c>
      <c r="LP2" s="118" t="str">
        <f t="shared" si="5"/>
        <v>1900</v>
      </c>
      <c r="LQ2" s="118" t="str">
        <f t="shared" si="5"/>
        <v>1900</v>
      </c>
      <c r="LR2" s="118" t="str">
        <f t="shared" si="5"/>
        <v>1900</v>
      </c>
      <c r="LS2" s="118" t="str">
        <f t="shared" si="5"/>
        <v>1900</v>
      </c>
      <c r="LT2" s="118" t="str">
        <f t="shared" si="5"/>
        <v>1900</v>
      </c>
      <c r="LU2" s="118" t="str">
        <f t="shared" si="5"/>
        <v>1900</v>
      </c>
      <c r="LV2" s="118" t="str">
        <f t="shared" si="5"/>
        <v>1900</v>
      </c>
      <c r="LW2" s="118" t="str">
        <f t="shared" si="5"/>
        <v>1900</v>
      </c>
      <c r="LX2" s="118" t="str">
        <f t="shared" si="5"/>
        <v>1900</v>
      </c>
      <c r="LY2" s="118" t="str">
        <f t="shared" si="5"/>
        <v>1900</v>
      </c>
      <c r="LZ2" s="118" t="str">
        <f t="shared" si="5"/>
        <v>1900</v>
      </c>
      <c r="MA2" s="118" t="str">
        <f t="shared" si="5"/>
        <v>1900</v>
      </c>
      <c r="MB2" s="118" t="str">
        <f t="shared" si="5"/>
        <v>1900</v>
      </c>
      <c r="MC2" s="118" t="str">
        <f t="shared" si="5"/>
        <v>1900</v>
      </c>
      <c r="MD2" s="118" t="str">
        <f t="shared" si="5"/>
        <v>1900</v>
      </c>
      <c r="ME2" s="118" t="str">
        <f t="shared" si="5"/>
        <v>1900</v>
      </c>
      <c r="MF2" s="118" t="str">
        <f t="shared" si="5"/>
        <v>1900</v>
      </c>
      <c r="MG2" s="118" t="str">
        <f t="shared" si="5"/>
        <v>1900</v>
      </c>
      <c r="MH2" s="118" t="str">
        <f t="shared" si="5"/>
        <v>1900</v>
      </c>
      <c r="MI2" s="118" t="str">
        <f t="shared" si="5"/>
        <v>1900</v>
      </c>
      <c r="MJ2" s="118" t="str">
        <f t="shared" si="5"/>
        <v>1900</v>
      </c>
      <c r="MK2" s="118" t="str">
        <f t="shared" si="5"/>
        <v>1900</v>
      </c>
      <c r="ML2" s="118" t="str">
        <f t="shared" si="5"/>
        <v>1900</v>
      </c>
      <c r="MM2" s="118" t="str">
        <f t="shared" si="5"/>
        <v>1900</v>
      </c>
      <c r="MN2" s="118" t="str">
        <f t="shared" si="5"/>
        <v>1900</v>
      </c>
      <c r="MO2" s="118" t="str">
        <f t="shared" si="5"/>
        <v>1900</v>
      </c>
      <c r="MP2" s="118" t="str">
        <f t="shared" si="5"/>
        <v>1900</v>
      </c>
      <c r="MQ2" s="118" t="str">
        <f t="shared" si="5"/>
        <v>1900</v>
      </c>
      <c r="MR2" s="118" t="str">
        <f t="shared" si="5"/>
        <v>1900</v>
      </c>
      <c r="MS2" s="118" t="str">
        <f t="shared" si="5"/>
        <v>1900</v>
      </c>
      <c r="MT2" s="118" t="str">
        <f t="shared" si="5"/>
        <v>1900</v>
      </c>
      <c r="MU2" s="118" t="str">
        <f t="shared" si="5"/>
        <v>1900</v>
      </c>
      <c r="MV2" s="118" t="str">
        <f t="shared" si="5"/>
        <v>1900</v>
      </c>
      <c r="MW2" s="118" t="str">
        <f t="shared" si="5"/>
        <v>1900</v>
      </c>
      <c r="MX2" s="118" t="str">
        <f t="shared" si="5"/>
        <v>1900</v>
      </c>
      <c r="MY2" s="118" t="str">
        <f t="shared" si="5"/>
        <v>1900</v>
      </c>
      <c r="MZ2" s="118" t="str">
        <f t="shared" si="5"/>
        <v>1900</v>
      </c>
      <c r="NA2" s="118" t="str">
        <f t="shared" si="5"/>
        <v>1900</v>
      </c>
      <c r="NB2" s="118" t="str">
        <f t="shared" si="5"/>
        <v>1900</v>
      </c>
      <c r="NC2" s="118" t="str">
        <f t="shared" si="5"/>
        <v>1900</v>
      </c>
      <c r="ND2" s="118" t="str">
        <f t="shared" si="5"/>
        <v>1900</v>
      </c>
      <c r="NE2" s="118" t="str">
        <f t="shared" si="5"/>
        <v>1900</v>
      </c>
      <c r="NF2" s="118" t="str">
        <f t="shared" si="5"/>
        <v>1900</v>
      </c>
      <c r="NG2" s="118" t="str">
        <f t="shared" si="5"/>
        <v>1900</v>
      </c>
      <c r="NH2" s="118" t="str">
        <f t="shared" si="5"/>
        <v>1900</v>
      </c>
      <c r="NI2" s="118" t="str">
        <f t="shared" si="5"/>
        <v>1900</v>
      </c>
      <c r="NJ2" s="118" t="str">
        <f t="shared" si="5"/>
        <v>1900</v>
      </c>
      <c r="NK2" s="118" t="str">
        <f t="shared" si="5"/>
        <v>1900</v>
      </c>
      <c r="NL2" s="118" t="str">
        <f t="shared" si="5"/>
        <v>1900</v>
      </c>
      <c r="NM2" s="118" t="str">
        <f t="shared" si="5"/>
        <v>1900</v>
      </c>
      <c r="NN2" s="118" t="str">
        <f t="shared" si="5"/>
        <v>1900</v>
      </c>
      <c r="NO2" s="118" t="str">
        <f t="shared" si="5"/>
        <v>1900</v>
      </c>
      <c r="NP2" s="118" t="str">
        <f t="shared" si="5"/>
        <v>1900</v>
      </c>
      <c r="NQ2" s="118" t="str">
        <f t="shared" si="5"/>
        <v>1900</v>
      </c>
      <c r="NR2" s="118" t="str">
        <f t="shared" ref="NR2:QC2" si="6">YEAR(NR5)&amp;IF(NR5="","","年")</f>
        <v>1900</v>
      </c>
      <c r="NS2" s="118" t="str">
        <f t="shared" si="6"/>
        <v>1900</v>
      </c>
      <c r="NT2" s="118" t="str">
        <f t="shared" si="6"/>
        <v>1900</v>
      </c>
      <c r="NU2" s="118" t="str">
        <f t="shared" si="6"/>
        <v>1900</v>
      </c>
      <c r="NV2" s="118" t="str">
        <f t="shared" si="6"/>
        <v>1900</v>
      </c>
      <c r="NW2" s="118" t="str">
        <f t="shared" si="6"/>
        <v>1900</v>
      </c>
      <c r="NX2" s="118" t="str">
        <f t="shared" si="6"/>
        <v>1900</v>
      </c>
      <c r="NY2" s="118" t="str">
        <f t="shared" si="6"/>
        <v>1900</v>
      </c>
      <c r="NZ2" s="118" t="str">
        <f t="shared" si="6"/>
        <v>1900</v>
      </c>
      <c r="OA2" s="118" t="str">
        <f t="shared" si="6"/>
        <v>1900</v>
      </c>
      <c r="OB2" s="118" t="str">
        <f t="shared" si="6"/>
        <v>1900</v>
      </c>
      <c r="OC2" s="118" t="str">
        <f t="shared" si="6"/>
        <v>1900</v>
      </c>
      <c r="OD2" s="118" t="str">
        <f t="shared" si="6"/>
        <v>1900</v>
      </c>
      <c r="OE2" s="118" t="str">
        <f t="shared" si="6"/>
        <v>1900</v>
      </c>
      <c r="OF2" s="118" t="str">
        <f t="shared" si="6"/>
        <v>1900</v>
      </c>
      <c r="OG2" s="118" t="str">
        <f t="shared" si="6"/>
        <v>1900</v>
      </c>
      <c r="OH2" s="118" t="str">
        <f t="shared" si="6"/>
        <v>1900</v>
      </c>
      <c r="OI2" s="118" t="str">
        <f t="shared" si="6"/>
        <v>1900</v>
      </c>
      <c r="OJ2" s="118" t="str">
        <f t="shared" si="6"/>
        <v>1900</v>
      </c>
      <c r="OK2" s="118" t="str">
        <f t="shared" si="6"/>
        <v>1900</v>
      </c>
      <c r="OL2" s="118" t="str">
        <f t="shared" si="6"/>
        <v>1900</v>
      </c>
      <c r="OM2" s="118" t="str">
        <f t="shared" si="6"/>
        <v>1900</v>
      </c>
      <c r="ON2" s="118" t="str">
        <f t="shared" si="6"/>
        <v>1900</v>
      </c>
      <c r="OO2" s="118" t="str">
        <f t="shared" si="6"/>
        <v>1900</v>
      </c>
      <c r="OP2" s="118" t="str">
        <f t="shared" si="6"/>
        <v>1900</v>
      </c>
      <c r="OQ2" s="118" t="str">
        <f t="shared" si="6"/>
        <v>1900</v>
      </c>
      <c r="OR2" s="118" t="str">
        <f t="shared" si="6"/>
        <v>1900</v>
      </c>
      <c r="OS2" s="118" t="str">
        <f t="shared" si="6"/>
        <v>1900</v>
      </c>
      <c r="OT2" s="118" t="str">
        <f t="shared" si="6"/>
        <v>1900</v>
      </c>
      <c r="OU2" s="118" t="str">
        <f t="shared" si="6"/>
        <v>1900</v>
      </c>
      <c r="OV2" s="118" t="str">
        <f t="shared" si="6"/>
        <v>1900</v>
      </c>
      <c r="OW2" s="118" t="str">
        <f t="shared" si="6"/>
        <v>1900</v>
      </c>
      <c r="OX2" s="118" t="str">
        <f t="shared" si="6"/>
        <v>1900</v>
      </c>
      <c r="OY2" s="118" t="str">
        <f t="shared" si="6"/>
        <v>1900</v>
      </c>
      <c r="OZ2" s="118" t="str">
        <f t="shared" si="6"/>
        <v>1900</v>
      </c>
      <c r="PA2" s="118" t="str">
        <f t="shared" si="6"/>
        <v>1900</v>
      </c>
      <c r="PB2" s="118" t="str">
        <f t="shared" si="6"/>
        <v>1900</v>
      </c>
      <c r="PC2" s="118" t="str">
        <f t="shared" si="6"/>
        <v>1900</v>
      </c>
      <c r="PD2" s="118" t="str">
        <f t="shared" si="6"/>
        <v>1900</v>
      </c>
      <c r="PE2" s="118" t="str">
        <f t="shared" si="6"/>
        <v>1900</v>
      </c>
      <c r="PF2" s="118" t="str">
        <f t="shared" si="6"/>
        <v>1900</v>
      </c>
      <c r="PG2" s="118" t="str">
        <f t="shared" si="6"/>
        <v>1900</v>
      </c>
      <c r="PH2" s="118" t="str">
        <f t="shared" si="6"/>
        <v>1900</v>
      </c>
      <c r="PI2" s="118" t="str">
        <f t="shared" si="6"/>
        <v>1900</v>
      </c>
      <c r="PJ2" s="118" t="str">
        <f t="shared" si="6"/>
        <v>1900</v>
      </c>
      <c r="PK2" s="118" t="str">
        <f t="shared" si="6"/>
        <v>1900</v>
      </c>
      <c r="PL2" s="118" t="str">
        <f t="shared" si="6"/>
        <v>1900</v>
      </c>
      <c r="PM2" s="118" t="str">
        <f t="shared" si="6"/>
        <v>1900</v>
      </c>
      <c r="PN2" s="118" t="str">
        <f t="shared" si="6"/>
        <v>1900</v>
      </c>
      <c r="PO2" s="118" t="str">
        <f t="shared" si="6"/>
        <v>1900</v>
      </c>
      <c r="PP2" s="118" t="str">
        <f t="shared" si="6"/>
        <v>1900</v>
      </c>
      <c r="PQ2" s="118" t="str">
        <f t="shared" si="6"/>
        <v>1900</v>
      </c>
      <c r="PR2" s="118" t="str">
        <f t="shared" si="6"/>
        <v>1900</v>
      </c>
      <c r="PS2" s="118" t="str">
        <f t="shared" si="6"/>
        <v>1900</v>
      </c>
      <c r="PT2" s="118" t="str">
        <f t="shared" si="6"/>
        <v>1900</v>
      </c>
      <c r="PU2" s="118" t="str">
        <f t="shared" si="6"/>
        <v>1900</v>
      </c>
      <c r="PV2" s="118" t="str">
        <f t="shared" si="6"/>
        <v>1900</v>
      </c>
      <c r="PW2" s="118" t="str">
        <f t="shared" si="6"/>
        <v>1900</v>
      </c>
      <c r="PX2" s="118" t="str">
        <f t="shared" si="6"/>
        <v>1900</v>
      </c>
      <c r="PY2" s="118" t="str">
        <f t="shared" si="6"/>
        <v>1900</v>
      </c>
      <c r="PZ2" s="118" t="str">
        <f t="shared" si="6"/>
        <v>1900</v>
      </c>
      <c r="QA2" s="118" t="str">
        <f t="shared" si="6"/>
        <v>1900</v>
      </c>
      <c r="QB2" s="118" t="str">
        <f t="shared" si="6"/>
        <v>1900</v>
      </c>
      <c r="QC2" s="118" t="str">
        <f t="shared" si="6"/>
        <v>1900</v>
      </c>
      <c r="QD2" s="118" t="str">
        <f t="shared" ref="QD2:SO2" si="7">YEAR(QD5)&amp;IF(QD5="","","年")</f>
        <v>1900</v>
      </c>
      <c r="QE2" s="118" t="str">
        <f t="shared" si="7"/>
        <v>1900</v>
      </c>
      <c r="QF2" s="118" t="str">
        <f t="shared" si="7"/>
        <v>1900</v>
      </c>
      <c r="QG2" s="118" t="str">
        <f t="shared" si="7"/>
        <v>1900</v>
      </c>
      <c r="QH2" s="118" t="str">
        <f t="shared" si="7"/>
        <v>1900</v>
      </c>
      <c r="QI2" s="118" t="str">
        <f t="shared" si="7"/>
        <v>1900</v>
      </c>
      <c r="QJ2" s="118" t="str">
        <f t="shared" si="7"/>
        <v>1900</v>
      </c>
      <c r="QK2" s="118" t="str">
        <f t="shared" si="7"/>
        <v>1900</v>
      </c>
      <c r="QL2" s="118" t="str">
        <f t="shared" si="7"/>
        <v>1900</v>
      </c>
      <c r="QM2" s="118" t="str">
        <f t="shared" si="7"/>
        <v>1900</v>
      </c>
      <c r="QN2" s="118" t="str">
        <f t="shared" si="7"/>
        <v>1900</v>
      </c>
      <c r="QO2" s="118" t="str">
        <f t="shared" si="7"/>
        <v>1900</v>
      </c>
      <c r="QP2" s="118" t="str">
        <f t="shared" si="7"/>
        <v>1900</v>
      </c>
      <c r="QQ2" s="118" t="str">
        <f t="shared" si="7"/>
        <v>1900</v>
      </c>
      <c r="QR2" s="118" t="str">
        <f t="shared" si="7"/>
        <v>1900</v>
      </c>
      <c r="QS2" s="118" t="str">
        <f t="shared" si="7"/>
        <v>1900</v>
      </c>
      <c r="QT2" s="118" t="str">
        <f t="shared" si="7"/>
        <v>1900</v>
      </c>
      <c r="QU2" s="118" t="str">
        <f t="shared" si="7"/>
        <v>1900</v>
      </c>
      <c r="QV2" s="118" t="str">
        <f t="shared" si="7"/>
        <v>1900</v>
      </c>
      <c r="QW2" s="118" t="str">
        <f t="shared" si="7"/>
        <v>1900</v>
      </c>
      <c r="QX2" s="118" t="str">
        <f t="shared" si="7"/>
        <v>1900</v>
      </c>
      <c r="QY2" s="118" t="str">
        <f t="shared" si="7"/>
        <v>1900</v>
      </c>
      <c r="QZ2" s="118" t="str">
        <f t="shared" si="7"/>
        <v>1900</v>
      </c>
      <c r="RA2" s="118" t="str">
        <f t="shared" si="7"/>
        <v>1900</v>
      </c>
      <c r="RB2" s="118" t="str">
        <f t="shared" si="7"/>
        <v>1900</v>
      </c>
      <c r="RC2" s="118" t="str">
        <f t="shared" si="7"/>
        <v>1900</v>
      </c>
      <c r="RD2" s="118" t="str">
        <f t="shared" si="7"/>
        <v>1900</v>
      </c>
      <c r="RE2" s="118" t="str">
        <f t="shared" si="7"/>
        <v>1900</v>
      </c>
      <c r="RF2" s="118" t="str">
        <f t="shared" si="7"/>
        <v>1900</v>
      </c>
      <c r="RG2" s="118" t="str">
        <f t="shared" si="7"/>
        <v>1900</v>
      </c>
      <c r="RH2" s="118" t="str">
        <f t="shared" si="7"/>
        <v>1900</v>
      </c>
      <c r="RI2" s="118" t="str">
        <f t="shared" si="7"/>
        <v>1900</v>
      </c>
      <c r="RJ2" s="118" t="str">
        <f t="shared" si="7"/>
        <v>1900</v>
      </c>
      <c r="RK2" s="118" t="str">
        <f t="shared" si="7"/>
        <v>1900</v>
      </c>
      <c r="RL2" s="118" t="str">
        <f t="shared" si="7"/>
        <v>1900</v>
      </c>
      <c r="RM2" s="118" t="str">
        <f t="shared" si="7"/>
        <v>1900</v>
      </c>
      <c r="RN2" s="118" t="str">
        <f t="shared" si="7"/>
        <v>1900</v>
      </c>
      <c r="RO2" s="118" t="str">
        <f t="shared" si="7"/>
        <v>1900</v>
      </c>
      <c r="RP2" s="118" t="str">
        <f t="shared" si="7"/>
        <v>1900</v>
      </c>
      <c r="RQ2" s="118" t="str">
        <f t="shared" si="7"/>
        <v>1900</v>
      </c>
      <c r="RR2" s="118" t="str">
        <f t="shared" si="7"/>
        <v>1900</v>
      </c>
      <c r="RS2" s="118" t="str">
        <f t="shared" si="7"/>
        <v>1900</v>
      </c>
      <c r="RT2" s="118" t="str">
        <f t="shared" si="7"/>
        <v>1900</v>
      </c>
      <c r="RU2" s="118" t="str">
        <f t="shared" si="7"/>
        <v>1900</v>
      </c>
      <c r="RV2" s="118" t="str">
        <f t="shared" si="7"/>
        <v>1900</v>
      </c>
      <c r="RW2" s="118" t="str">
        <f t="shared" si="7"/>
        <v>1900</v>
      </c>
      <c r="RX2" s="118" t="str">
        <f t="shared" si="7"/>
        <v>1900</v>
      </c>
      <c r="RY2" s="118" t="str">
        <f t="shared" si="7"/>
        <v>1900</v>
      </c>
      <c r="RZ2" s="118" t="str">
        <f t="shared" si="7"/>
        <v>1900</v>
      </c>
      <c r="SA2" s="118" t="str">
        <f t="shared" si="7"/>
        <v>1900</v>
      </c>
      <c r="SB2" s="118" t="str">
        <f t="shared" si="7"/>
        <v>1900</v>
      </c>
      <c r="SC2" s="118" t="str">
        <f t="shared" si="7"/>
        <v>1900</v>
      </c>
      <c r="SD2" s="118" t="str">
        <f t="shared" si="7"/>
        <v>1900</v>
      </c>
      <c r="SE2" s="118" t="str">
        <f t="shared" si="7"/>
        <v>1900</v>
      </c>
      <c r="SF2" s="118" t="str">
        <f t="shared" si="7"/>
        <v>1900</v>
      </c>
      <c r="SG2" s="118" t="str">
        <f t="shared" si="7"/>
        <v>1900</v>
      </c>
      <c r="SH2" s="118" t="str">
        <f t="shared" si="7"/>
        <v>1900</v>
      </c>
      <c r="SI2" s="118" t="str">
        <f t="shared" si="7"/>
        <v>1900</v>
      </c>
      <c r="SJ2" s="118" t="str">
        <f t="shared" si="7"/>
        <v>1900</v>
      </c>
      <c r="SK2" s="118" t="str">
        <f t="shared" si="7"/>
        <v>1900</v>
      </c>
      <c r="SL2" s="118" t="str">
        <f t="shared" si="7"/>
        <v>1900</v>
      </c>
      <c r="SM2" s="118" t="str">
        <f t="shared" si="7"/>
        <v>1900</v>
      </c>
      <c r="SN2" s="118" t="str">
        <f t="shared" si="7"/>
        <v>1900</v>
      </c>
      <c r="SO2" s="118" t="str">
        <f t="shared" si="7"/>
        <v>1900</v>
      </c>
      <c r="SP2" s="118" t="str">
        <f t="shared" ref="SP2:VA2" si="8">YEAR(SP5)&amp;IF(SP5="","","年")</f>
        <v>1900</v>
      </c>
      <c r="SQ2" s="118" t="str">
        <f t="shared" si="8"/>
        <v>1900</v>
      </c>
      <c r="SR2" s="118" t="str">
        <f t="shared" si="8"/>
        <v>1900</v>
      </c>
      <c r="SS2" s="118" t="str">
        <f t="shared" si="8"/>
        <v>1900</v>
      </c>
      <c r="ST2" s="118" t="str">
        <f t="shared" si="8"/>
        <v>1900</v>
      </c>
      <c r="SU2" s="118" t="str">
        <f t="shared" si="8"/>
        <v>1900</v>
      </c>
      <c r="SV2" s="118" t="str">
        <f t="shared" si="8"/>
        <v>1900</v>
      </c>
      <c r="SW2" s="118" t="str">
        <f t="shared" si="8"/>
        <v>1900</v>
      </c>
      <c r="SX2" s="118" t="str">
        <f t="shared" si="8"/>
        <v>1900</v>
      </c>
      <c r="SY2" s="118" t="str">
        <f t="shared" si="8"/>
        <v>1900</v>
      </c>
      <c r="SZ2" s="118" t="str">
        <f t="shared" si="8"/>
        <v>1900</v>
      </c>
      <c r="TA2" s="118" t="str">
        <f t="shared" si="8"/>
        <v>1900</v>
      </c>
      <c r="TB2" s="118" t="str">
        <f t="shared" si="8"/>
        <v>1900</v>
      </c>
      <c r="TC2" s="118" t="str">
        <f t="shared" si="8"/>
        <v>1900</v>
      </c>
      <c r="TD2" s="118" t="str">
        <f t="shared" si="8"/>
        <v>1900</v>
      </c>
      <c r="TE2" s="118" t="str">
        <f t="shared" si="8"/>
        <v>1900</v>
      </c>
      <c r="TF2" s="118" t="str">
        <f t="shared" si="8"/>
        <v>1900</v>
      </c>
      <c r="TG2" s="118" t="str">
        <f t="shared" si="8"/>
        <v>1900</v>
      </c>
      <c r="TH2" s="118" t="str">
        <f t="shared" si="8"/>
        <v>1900</v>
      </c>
      <c r="TI2" s="118" t="str">
        <f t="shared" si="8"/>
        <v>1900</v>
      </c>
      <c r="TJ2" s="118" t="str">
        <f t="shared" si="8"/>
        <v>1900</v>
      </c>
      <c r="TK2" s="118" t="str">
        <f t="shared" si="8"/>
        <v>1900</v>
      </c>
      <c r="TL2" s="118" t="str">
        <f t="shared" si="8"/>
        <v>1900</v>
      </c>
      <c r="TM2" s="118" t="str">
        <f t="shared" si="8"/>
        <v>1900</v>
      </c>
      <c r="TN2" s="118" t="str">
        <f t="shared" si="8"/>
        <v>1900</v>
      </c>
      <c r="TO2" s="118" t="str">
        <f t="shared" si="8"/>
        <v>1900</v>
      </c>
      <c r="TP2" s="118" t="str">
        <f t="shared" si="8"/>
        <v>1900</v>
      </c>
      <c r="TQ2" s="118" t="str">
        <f t="shared" si="8"/>
        <v>1900</v>
      </c>
      <c r="TR2" s="118" t="str">
        <f t="shared" si="8"/>
        <v>1900</v>
      </c>
      <c r="TS2" s="118" t="str">
        <f t="shared" si="8"/>
        <v>1900</v>
      </c>
      <c r="TT2" s="118" t="str">
        <f t="shared" si="8"/>
        <v>1900</v>
      </c>
      <c r="TU2" s="118" t="str">
        <f t="shared" si="8"/>
        <v>1900</v>
      </c>
      <c r="TV2" s="118" t="str">
        <f t="shared" si="8"/>
        <v>1900</v>
      </c>
      <c r="TW2" s="118" t="str">
        <f t="shared" si="8"/>
        <v>1900</v>
      </c>
      <c r="TX2" s="118" t="str">
        <f t="shared" si="8"/>
        <v>1900</v>
      </c>
      <c r="TY2" s="118" t="str">
        <f t="shared" si="8"/>
        <v>1900</v>
      </c>
      <c r="TZ2" s="118" t="str">
        <f t="shared" si="8"/>
        <v>1900</v>
      </c>
      <c r="UA2" s="118" t="str">
        <f t="shared" si="8"/>
        <v>1900</v>
      </c>
      <c r="UB2" s="118" t="str">
        <f t="shared" si="8"/>
        <v>1900</v>
      </c>
      <c r="UC2" s="118" t="str">
        <f t="shared" si="8"/>
        <v>1900</v>
      </c>
      <c r="UD2" s="118" t="str">
        <f t="shared" si="8"/>
        <v>1900</v>
      </c>
      <c r="UE2" s="118" t="str">
        <f t="shared" si="8"/>
        <v>1900</v>
      </c>
      <c r="UF2" s="118" t="str">
        <f t="shared" si="8"/>
        <v>1900</v>
      </c>
      <c r="UG2" s="118" t="str">
        <f t="shared" si="8"/>
        <v>1900</v>
      </c>
      <c r="UH2" s="118" t="str">
        <f t="shared" si="8"/>
        <v>1900</v>
      </c>
      <c r="UI2" s="118" t="str">
        <f t="shared" si="8"/>
        <v>1900</v>
      </c>
      <c r="UJ2" s="118" t="str">
        <f t="shared" si="8"/>
        <v>1900</v>
      </c>
      <c r="UK2" s="118" t="str">
        <f t="shared" si="8"/>
        <v>1900</v>
      </c>
      <c r="UL2" s="118" t="str">
        <f t="shared" si="8"/>
        <v>1900</v>
      </c>
      <c r="UM2" s="118" t="str">
        <f t="shared" si="8"/>
        <v>1900</v>
      </c>
      <c r="UN2" s="118" t="str">
        <f t="shared" si="8"/>
        <v>1900</v>
      </c>
      <c r="UO2" s="118" t="str">
        <f t="shared" si="8"/>
        <v>1900</v>
      </c>
      <c r="UP2" s="118" t="str">
        <f t="shared" si="8"/>
        <v>1900</v>
      </c>
      <c r="UQ2" s="118" t="str">
        <f t="shared" si="8"/>
        <v>1900</v>
      </c>
      <c r="UR2" s="118" t="str">
        <f t="shared" si="8"/>
        <v>1900</v>
      </c>
      <c r="US2" s="118" t="str">
        <f t="shared" si="8"/>
        <v>1900</v>
      </c>
      <c r="UT2" s="118" t="str">
        <f t="shared" si="8"/>
        <v>1900</v>
      </c>
      <c r="UU2" s="118" t="str">
        <f t="shared" si="8"/>
        <v>1900</v>
      </c>
      <c r="UV2" s="118" t="str">
        <f t="shared" si="8"/>
        <v>1900</v>
      </c>
      <c r="UW2" s="118" t="str">
        <f t="shared" si="8"/>
        <v>1900</v>
      </c>
      <c r="UX2" s="118" t="str">
        <f t="shared" si="8"/>
        <v>1900</v>
      </c>
      <c r="UY2" s="118" t="str">
        <f t="shared" si="8"/>
        <v>1900</v>
      </c>
      <c r="UZ2" s="118" t="str">
        <f t="shared" si="8"/>
        <v>1900</v>
      </c>
      <c r="VA2" s="118" t="str">
        <f t="shared" si="8"/>
        <v>1900</v>
      </c>
      <c r="VB2" s="118" t="str">
        <f t="shared" ref="VB2:XM2" si="9">YEAR(VB5)&amp;IF(VB5="","","年")</f>
        <v>1900</v>
      </c>
      <c r="VC2" s="118" t="str">
        <f t="shared" si="9"/>
        <v>1900</v>
      </c>
      <c r="VD2" s="118" t="str">
        <f t="shared" si="9"/>
        <v>1900</v>
      </c>
      <c r="VE2" s="118" t="str">
        <f t="shared" si="9"/>
        <v>1900</v>
      </c>
      <c r="VF2" s="118" t="str">
        <f t="shared" si="9"/>
        <v>1900</v>
      </c>
      <c r="VG2" s="118" t="str">
        <f t="shared" si="9"/>
        <v>1900</v>
      </c>
      <c r="VH2" s="118" t="str">
        <f t="shared" si="9"/>
        <v>1900</v>
      </c>
      <c r="VI2" s="118" t="str">
        <f t="shared" si="9"/>
        <v>1900</v>
      </c>
      <c r="VJ2" s="118" t="str">
        <f t="shared" si="9"/>
        <v>1900</v>
      </c>
      <c r="VK2" s="118" t="str">
        <f t="shared" si="9"/>
        <v>1900</v>
      </c>
      <c r="VL2" s="118" t="str">
        <f t="shared" si="9"/>
        <v>1900</v>
      </c>
      <c r="VM2" s="118" t="str">
        <f t="shared" si="9"/>
        <v>1900</v>
      </c>
      <c r="VN2" s="118" t="str">
        <f t="shared" si="9"/>
        <v>1900</v>
      </c>
      <c r="VO2" s="118" t="str">
        <f t="shared" si="9"/>
        <v>1900</v>
      </c>
      <c r="VP2" s="118" t="str">
        <f t="shared" si="9"/>
        <v>1900</v>
      </c>
      <c r="VQ2" s="118" t="str">
        <f t="shared" si="9"/>
        <v>1900</v>
      </c>
      <c r="VR2" s="118" t="str">
        <f t="shared" si="9"/>
        <v>1900</v>
      </c>
      <c r="VS2" s="118" t="str">
        <f t="shared" si="9"/>
        <v>1900</v>
      </c>
      <c r="VT2" s="118" t="str">
        <f t="shared" si="9"/>
        <v>1900</v>
      </c>
      <c r="VU2" s="118" t="str">
        <f t="shared" si="9"/>
        <v>1900</v>
      </c>
      <c r="VV2" s="118" t="str">
        <f t="shared" si="9"/>
        <v>1900</v>
      </c>
      <c r="VW2" s="118" t="str">
        <f t="shared" si="9"/>
        <v>1900</v>
      </c>
      <c r="VX2" s="118" t="str">
        <f t="shared" si="9"/>
        <v>1900</v>
      </c>
      <c r="VY2" s="118" t="str">
        <f t="shared" si="9"/>
        <v>1900</v>
      </c>
      <c r="VZ2" s="118" t="str">
        <f t="shared" si="9"/>
        <v>1900</v>
      </c>
      <c r="WA2" s="118" t="str">
        <f t="shared" si="9"/>
        <v>1900</v>
      </c>
      <c r="WB2" s="118" t="str">
        <f t="shared" si="9"/>
        <v>1900</v>
      </c>
      <c r="WC2" s="118" t="str">
        <f t="shared" si="9"/>
        <v>1900</v>
      </c>
      <c r="WD2" s="118" t="str">
        <f t="shared" si="9"/>
        <v>1900</v>
      </c>
      <c r="WE2" s="118" t="str">
        <f t="shared" si="9"/>
        <v>1900</v>
      </c>
      <c r="WF2" s="118" t="str">
        <f t="shared" si="9"/>
        <v>1900</v>
      </c>
      <c r="WG2" s="118" t="str">
        <f t="shared" si="9"/>
        <v>1900</v>
      </c>
      <c r="WH2" s="118" t="str">
        <f t="shared" si="9"/>
        <v>1900</v>
      </c>
      <c r="WI2" s="118" t="str">
        <f t="shared" si="9"/>
        <v>1900</v>
      </c>
      <c r="WJ2" s="118" t="str">
        <f t="shared" si="9"/>
        <v>1900</v>
      </c>
      <c r="WK2" s="118" t="str">
        <f t="shared" si="9"/>
        <v>1900</v>
      </c>
      <c r="WL2" s="118" t="str">
        <f t="shared" si="9"/>
        <v>1900</v>
      </c>
      <c r="WM2" s="118" t="str">
        <f t="shared" si="9"/>
        <v>1900</v>
      </c>
      <c r="WN2" s="118" t="str">
        <f t="shared" si="9"/>
        <v>1900</v>
      </c>
      <c r="WO2" s="118" t="str">
        <f t="shared" si="9"/>
        <v>1900</v>
      </c>
      <c r="WP2" s="118" t="str">
        <f t="shared" si="9"/>
        <v>1900</v>
      </c>
      <c r="WQ2" s="118" t="str">
        <f t="shared" si="9"/>
        <v>1900</v>
      </c>
      <c r="WR2" s="118" t="str">
        <f t="shared" si="9"/>
        <v>1900</v>
      </c>
      <c r="WS2" s="118" t="str">
        <f t="shared" si="9"/>
        <v>1900</v>
      </c>
      <c r="WT2" s="118" t="str">
        <f t="shared" si="9"/>
        <v>1900</v>
      </c>
      <c r="WU2" s="118" t="str">
        <f t="shared" si="9"/>
        <v>1900</v>
      </c>
      <c r="WV2" s="118" t="str">
        <f t="shared" si="9"/>
        <v>1900</v>
      </c>
      <c r="WW2" s="118" t="str">
        <f t="shared" si="9"/>
        <v>1900</v>
      </c>
      <c r="WX2" s="118" t="str">
        <f t="shared" si="9"/>
        <v>1900</v>
      </c>
      <c r="WY2" s="118" t="str">
        <f t="shared" si="9"/>
        <v>1900</v>
      </c>
      <c r="WZ2" s="118" t="str">
        <f t="shared" si="9"/>
        <v>1900</v>
      </c>
      <c r="XA2" s="118" t="str">
        <f t="shared" si="9"/>
        <v>1900</v>
      </c>
      <c r="XB2" s="118" t="str">
        <f t="shared" si="9"/>
        <v>1900</v>
      </c>
      <c r="XC2" s="118" t="str">
        <f t="shared" si="9"/>
        <v>1900</v>
      </c>
      <c r="XD2" s="118" t="str">
        <f t="shared" si="9"/>
        <v>1900</v>
      </c>
      <c r="XE2" s="118" t="str">
        <f t="shared" si="9"/>
        <v>1900</v>
      </c>
      <c r="XF2" s="118" t="str">
        <f t="shared" si="9"/>
        <v>1900</v>
      </c>
      <c r="XG2" s="118" t="str">
        <f t="shared" si="9"/>
        <v>1900</v>
      </c>
      <c r="XH2" s="118" t="str">
        <f t="shared" si="9"/>
        <v>1900</v>
      </c>
      <c r="XI2" s="118" t="str">
        <f t="shared" si="9"/>
        <v>1900</v>
      </c>
      <c r="XJ2" s="118" t="str">
        <f t="shared" si="9"/>
        <v>1900</v>
      </c>
      <c r="XK2" s="118" t="str">
        <f t="shared" si="9"/>
        <v>1900</v>
      </c>
      <c r="XL2" s="118" t="str">
        <f t="shared" si="9"/>
        <v>1900</v>
      </c>
      <c r="XM2" s="118" t="str">
        <f t="shared" si="9"/>
        <v>1900</v>
      </c>
      <c r="XN2" s="118" t="str">
        <f t="shared" ref="XN2:ZY2" si="10">YEAR(XN5)&amp;IF(XN5="","","年")</f>
        <v>1900</v>
      </c>
      <c r="XO2" s="118" t="str">
        <f t="shared" si="10"/>
        <v>1900</v>
      </c>
      <c r="XP2" s="118" t="str">
        <f t="shared" si="10"/>
        <v>1900</v>
      </c>
      <c r="XQ2" s="118" t="str">
        <f t="shared" si="10"/>
        <v>1900</v>
      </c>
      <c r="XR2" s="118" t="str">
        <f t="shared" si="10"/>
        <v>1900</v>
      </c>
      <c r="XS2" s="118" t="str">
        <f t="shared" si="10"/>
        <v>1900</v>
      </c>
      <c r="XT2" s="118" t="str">
        <f t="shared" si="10"/>
        <v>1900</v>
      </c>
      <c r="XU2" s="118" t="str">
        <f t="shared" si="10"/>
        <v>1900</v>
      </c>
      <c r="XV2" s="118" t="str">
        <f t="shared" si="10"/>
        <v>1900</v>
      </c>
      <c r="XW2" s="118" t="str">
        <f t="shared" si="10"/>
        <v>1900</v>
      </c>
      <c r="XX2" s="118" t="str">
        <f t="shared" si="10"/>
        <v>1900</v>
      </c>
      <c r="XY2" s="118" t="str">
        <f t="shared" si="10"/>
        <v>1900</v>
      </c>
      <c r="XZ2" s="118" t="str">
        <f t="shared" si="10"/>
        <v>1900</v>
      </c>
      <c r="YA2" s="118" t="str">
        <f t="shared" si="10"/>
        <v>1900</v>
      </c>
      <c r="YB2" s="118" t="str">
        <f t="shared" si="10"/>
        <v>1900</v>
      </c>
      <c r="YC2" s="118" t="str">
        <f t="shared" si="10"/>
        <v>1900</v>
      </c>
      <c r="YD2" s="118" t="str">
        <f t="shared" si="10"/>
        <v>1900</v>
      </c>
      <c r="YE2" s="118" t="str">
        <f t="shared" si="10"/>
        <v>1900</v>
      </c>
      <c r="YF2" s="118" t="str">
        <f t="shared" si="10"/>
        <v>1900</v>
      </c>
      <c r="YG2" s="118" t="str">
        <f t="shared" si="10"/>
        <v>1900</v>
      </c>
      <c r="YH2" s="118" t="str">
        <f t="shared" si="10"/>
        <v>1900</v>
      </c>
      <c r="YI2" s="118" t="str">
        <f t="shared" si="10"/>
        <v>1900</v>
      </c>
      <c r="YJ2" s="118" t="str">
        <f t="shared" si="10"/>
        <v>1900</v>
      </c>
      <c r="YK2" s="118" t="str">
        <f t="shared" si="10"/>
        <v>1900</v>
      </c>
      <c r="YL2" s="118" t="str">
        <f t="shared" si="10"/>
        <v>1900</v>
      </c>
      <c r="YM2" s="118" t="str">
        <f t="shared" si="10"/>
        <v>1900</v>
      </c>
      <c r="YN2" s="118" t="str">
        <f t="shared" si="10"/>
        <v>1900</v>
      </c>
      <c r="YO2" s="118" t="str">
        <f t="shared" si="10"/>
        <v>1900</v>
      </c>
      <c r="YP2" s="118" t="str">
        <f t="shared" si="10"/>
        <v>1900</v>
      </c>
      <c r="YQ2" s="118" t="str">
        <f t="shared" si="10"/>
        <v>1900</v>
      </c>
      <c r="YR2" s="118" t="str">
        <f t="shared" si="10"/>
        <v>1900</v>
      </c>
      <c r="YS2" s="118" t="str">
        <f t="shared" si="10"/>
        <v>1900</v>
      </c>
      <c r="YT2" s="118" t="str">
        <f t="shared" si="10"/>
        <v>1900</v>
      </c>
      <c r="YU2" s="118" t="str">
        <f t="shared" si="10"/>
        <v>1900</v>
      </c>
      <c r="YV2" s="118" t="str">
        <f t="shared" si="10"/>
        <v>1900</v>
      </c>
      <c r="YW2" s="118" t="str">
        <f t="shared" si="10"/>
        <v>1900</v>
      </c>
      <c r="YX2" s="118" t="str">
        <f t="shared" si="10"/>
        <v>1900</v>
      </c>
      <c r="YY2" s="118" t="str">
        <f t="shared" si="10"/>
        <v>1900</v>
      </c>
      <c r="YZ2" s="118" t="str">
        <f t="shared" si="10"/>
        <v>1900</v>
      </c>
      <c r="ZA2" s="118" t="str">
        <f t="shared" si="10"/>
        <v>1900</v>
      </c>
      <c r="ZB2" s="118" t="str">
        <f t="shared" si="10"/>
        <v>1900</v>
      </c>
      <c r="ZC2" s="118" t="str">
        <f t="shared" si="10"/>
        <v>1900</v>
      </c>
      <c r="ZD2" s="118" t="str">
        <f t="shared" si="10"/>
        <v>1900</v>
      </c>
      <c r="ZE2" s="118" t="str">
        <f t="shared" si="10"/>
        <v>1900</v>
      </c>
      <c r="ZF2" s="118" t="str">
        <f t="shared" si="10"/>
        <v>1900</v>
      </c>
      <c r="ZG2" s="118" t="str">
        <f t="shared" si="10"/>
        <v>1900</v>
      </c>
      <c r="ZH2" s="118" t="str">
        <f t="shared" si="10"/>
        <v>1900</v>
      </c>
      <c r="ZI2" s="118" t="str">
        <f t="shared" si="10"/>
        <v>1900</v>
      </c>
      <c r="ZJ2" s="118" t="str">
        <f t="shared" si="10"/>
        <v>1900</v>
      </c>
      <c r="ZK2" s="118" t="str">
        <f t="shared" si="10"/>
        <v>1900</v>
      </c>
      <c r="ZL2" s="118" t="str">
        <f t="shared" si="10"/>
        <v>1900</v>
      </c>
      <c r="ZM2" s="118" t="str">
        <f t="shared" si="10"/>
        <v>1900</v>
      </c>
      <c r="ZN2" s="118" t="str">
        <f t="shared" si="10"/>
        <v>1900</v>
      </c>
      <c r="ZO2" s="118" t="str">
        <f t="shared" si="10"/>
        <v>1900</v>
      </c>
      <c r="ZP2" s="118" t="str">
        <f t="shared" si="10"/>
        <v>1900</v>
      </c>
      <c r="ZQ2" s="118" t="str">
        <f t="shared" si="10"/>
        <v>1900</v>
      </c>
      <c r="ZR2" s="118" t="str">
        <f t="shared" si="10"/>
        <v>1900</v>
      </c>
      <c r="ZS2" s="118" t="str">
        <f t="shared" si="10"/>
        <v>1900</v>
      </c>
      <c r="ZT2" s="118" t="str">
        <f t="shared" si="10"/>
        <v>1900</v>
      </c>
      <c r="ZU2" s="118" t="str">
        <f t="shared" si="10"/>
        <v>1900</v>
      </c>
      <c r="ZV2" s="118" t="str">
        <f t="shared" si="10"/>
        <v>1900</v>
      </c>
      <c r="ZW2" s="118" t="str">
        <f t="shared" si="10"/>
        <v>1900</v>
      </c>
      <c r="ZX2" s="118" t="str">
        <f t="shared" si="10"/>
        <v>1900</v>
      </c>
      <c r="ZY2" s="118" t="str">
        <f t="shared" si="10"/>
        <v>1900</v>
      </c>
      <c r="ZZ2" s="118" t="str">
        <f t="shared" ref="ZZ2:AAL2" si="11">YEAR(ZZ5)&amp;IF(ZZ5="","","年")</f>
        <v>1900</v>
      </c>
      <c r="AAA2" s="118" t="str">
        <f t="shared" si="11"/>
        <v>1900</v>
      </c>
      <c r="AAB2" s="118" t="str">
        <f t="shared" si="11"/>
        <v>1900</v>
      </c>
      <c r="AAC2" s="118" t="str">
        <f t="shared" si="11"/>
        <v>1900</v>
      </c>
      <c r="AAD2" s="118" t="str">
        <f t="shared" si="11"/>
        <v>1900</v>
      </c>
      <c r="AAE2" s="118" t="str">
        <f t="shared" si="11"/>
        <v>1900</v>
      </c>
      <c r="AAF2" s="118" t="str">
        <f t="shared" si="11"/>
        <v>1900</v>
      </c>
      <c r="AAG2" s="118" t="str">
        <f t="shared" si="11"/>
        <v>1900</v>
      </c>
      <c r="AAH2" s="118" t="str">
        <f t="shared" si="11"/>
        <v>1900</v>
      </c>
      <c r="AAI2" s="118" t="str">
        <f t="shared" si="11"/>
        <v>1900</v>
      </c>
      <c r="AAJ2" s="118" t="str">
        <f t="shared" si="11"/>
        <v>1900</v>
      </c>
      <c r="AAK2" s="118" t="str">
        <f t="shared" si="11"/>
        <v>1900</v>
      </c>
      <c r="AAL2" s="118" t="str">
        <f t="shared" si="11"/>
        <v>1900</v>
      </c>
      <c r="AAM2" s="118" t="str">
        <f t="shared" ref="AAM2:ACX2" si="12">YEAR(AAM5)&amp;IF(AAM5="","","年")</f>
        <v>1900</v>
      </c>
      <c r="AAN2" s="118" t="str">
        <f t="shared" si="12"/>
        <v>1900</v>
      </c>
      <c r="AAO2" s="118" t="str">
        <f t="shared" si="12"/>
        <v>1900</v>
      </c>
      <c r="AAP2" s="118" t="str">
        <f t="shared" si="12"/>
        <v>1900</v>
      </c>
      <c r="AAQ2" s="118" t="str">
        <f t="shared" si="12"/>
        <v>1900</v>
      </c>
      <c r="AAR2" s="118" t="str">
        <f t="shared" si="12"/>
        <v>1900</v>
      </c>
      <c r="AAS2" s="118" t="str">
        <f t="shared" si="12"/>
        <v>1900</v>
      </c>
      <c r="AAT2" s="118" t="str">
        <f t="shared" si="12"/>
        <v>1900</v>
      </c>
      <c r="AAU2" s="118" t="str">
        <f t="shared" si="12"/>
        <v>1900</v>
      </c>
      <c r="AAV2" s="118" t="str">
        <f t="shared" si="12"/>
        <v>1900</v>
      </c>
      <c r="AAW2" s="118" t="str">
        <f t="shared" si="12"/>
        <v>1900</v>
      </c>
      <c r="AAX2" s="118" t="str">
        <f t="shared" si="12"/>
        <v>1900</v>
      </c>
      <c r="AAY2" s="118" t="str">
        <f t="shared" si="12"/>
        <v>1900</v>
      </c>
      <c r="AAZ2" s="118" t="str">
        <f t="shared" si="12"/>
        <v>1900</v>
      </c>
      <c r="ABA2" s="118" t="str">
        <f t="shared" si="12"/>
        <v>1900</v>
      </c>
      <c r="ABB2" s="118" t="str">
        <f t="shared" si="12"/>
        <v>1900</v>
      </c>
      <c r="ABC2" s="118" t="str">
        <f t="shared" si="12"/>
        <v>1900</v>
      </c>
      <c r="ABD2" s="118" t="str">
        <f t="shared" si="12"/>
        <v>1900</v>
      </c>
      <c r="ABE2" s="118" t="str">
        <f t="shared" si="12"/>
        <v>1900</v>
      </c>
      <c r="ABF2" s="118" t="str">
        <f t="shared" si="12"/>
        <v>1900</v>
      </c>
      <c r="ABG2" s="118" t="str">
        <f t="shared" si="12"/>
        <v>1900</v>
      </c>
      <c r="ABH2" s="118" t="str">
        <f t="shared" si="12"/>
        <v>1900</v>
      </c>
      <c r="ABI2" s="118" t="str">
        <f t="shared" si="12"/>
        <v>1900</v>
      </c>
      <c r="ABJ2" s="118" t="str">
        <f t="shared" si="12"/>
        <v>1900</v>
      </c>
      <c r="ABK2" s="118" t="str">
        <f t="shared" si="12"/>
        <v>1900</v>
      </c>
      <c r="ABL2" s="118" t="str">
        <f t="shared" si="12"/>
        <v>1900</v>
      </c>
      <c r="ABM2" s="118" t="str">
        <f t="shared" si="12"/>
        <v>1900</v>
      </c>
      <c r="ABN2" s="118" t="str">
        <f t="shared" si="12"/>
        <v>1900</v>
      </c>
      <c r="ABO2" s="118" t="str">
        <f t="shared" si="12"/>
        <v>1900</v>
      </c>
      <c r="ABP2" s="118" t="str">
        <f t="shared" si="12"/>
        <v>1900</v>
      </c>
      <c r="ABQ2" s="118" t="str">
        <f t="shared" si="12"/>
        <v>1900</v>
      </c>
      <c r="ABR2" s="118" t="str">
        <f t="shared" si="12"/>
        <v>1900</v>
      </c>
      <c r="ABS2" s="118" t="str">
        <f t="shared" si="12"/>
        <v>1900</v>
      </c>
      <c r="ABT2" s="118" t="str">
        <f t="shared" si="12"/>
        <v>1900</v>
      </c>
      <c r="ABU2" s="118" t="str">
        <f t="shared" si="12"/>
        <v>1900</v>
      </c>
      <c r="ABV2" s="118" t="str">
        <f t="shared" si="12"/>
        <v>1900</v>
      </c>
      <c r="ABW2" s="118" t="str">
        <f t="shared" si="12"/>
        <v>1900</v>
      </c>
      <c r="ABX2" s="118" t="str">
        <f t="shared" si="12"/>
        <v>1900</v>
      </c>
      <c r="ABY2" s="118" t="str">
        <f t="shared" si="12"/>
        <v>1900</v>
      </c>
      <c r="ABZ2" s="118" t="str">
        <f t="shared" si="12"/>
        <v>1900</v>
      </c>
      <c r="ACA2" s="118" t="str">
        <f t="shared" si="12"/>
        <v>1900</v>
      </c>
      <c r="ACB2" s="118" t="str">
        <f t="shared" si="12"/>
        <v>1900</v>
      </c>
      <c r="ACC2" s="118" t="str">
        <f t="shared" si="12"/>
        <v>1900</v>
      </c>
      <c r="ACD2" s="118" t="str">
        <f t="shared" si="12"/>
        <v>1900</v>
      </c>
      <c r="ACE2" s="118" t="str">
        <f t="shared" si="12"/>
        <v>1900</v>
      </c>
      <c r="ACF2" s="118" t="str">
        <f t="shared" si="12"/>
        <v>1900</v>
      </c>
      <c r="ACG2" s="118" t="str">
        <f t="shared" si="12"/>
        <v>1900</v>
      </c>
      <c r="ACH2" s="118" t="str">
        <f t="shared" si="12"/>
        <v>1900</v>
      </c>
      <c r="ACI2" s="118" t="str">
        <f t="shared" si="12"/>
        <v>1900</v>
      </c>
      <c r="ACJ2" s="118" t="str">
        <f t="shared" si="12"/>
        <v>1900</v>
      </c>
      <c r="ACK2" s="118" t="str">
        <f t="shared" si="12"/>
        <v>1900</v>
      </c>
      <c r="ACL2" s="118" t="str">
        <f t="shared" si="12"/>
        <v>1900</v>
      </c>
      <c r="ACM2" s="118" t="str">
        <f t="shared" si="12"/>
        <v>1900</v>
      </c>
      <c r="ACN2" s="118" t="str">
        <f t="shared" si="12"/>
        <v>1900</v>
      </c>
      <c r="ACO2" s="118" t="str">
        <f t="shared" si="12"/>
        <v>1900</v>
      </c>
      <c r="ACP2" s="118" t="str">
        <f t="shared" si="12"/>
        <v>1900</v>
      </c>
      <c r="ACQ2" s="118" t="str">
        <f t="shared" si="12"/>
        <v>1900</v>
      </c>
      <c r="ACR2" s="118" t="str">
        <f t="shared" si="12"/>
        <v>1900</v>
      </c>
      <c r="ACS2" s="118" t="str">
        <f t="shared" si="12"/>
        <v>1900</v>
      </c>
      <c r="ACT2" s="118" t="str">
        <f t="shared" si="12"/>
        <v>1900</v>
      </c>
      <c r="ACU2" s="118" t="str">
        <f t="shared" si="12"/>
        <v>1900</v>
      </c>
      <c r="ACV2" s="118" t="str">
        <f t="shared" si="12"/>
        <v>1900</v>
      </c>
      <c r="ACW2" s="118" t="str">
        <f t="shared" si="12"/>
        <v>1900</v>
      </c>
      <c r="ACX2" s="118" t="str">
        <f t="shared" si="12"/>
        <v>1900</v>
      </c>
      <c r="ACY2" s="118" t="str">
        <f t="shared" ref="ACY2:AFJ2" si="13">YEAR(ACY5)&amp;IF(ACY5="","","年")</f>
        <v>1900</v>
      </c>
      <c r="ACZ2" s="118" t="str">
        <f t="shared" si="13"/>
        <v>1900</v>
      </c>
      <c r="ADA2" s="118" t="str">
        <f t="shared" si="13"/>
        <v>1900</v>
      </c>
      <c r="ADB2" s="118" t="str">
        <f t="shared" si="13"/>
        <v>1900</v>
      </c>
      <c r="ADC2" s="118" t="str">
        <f t="shared" si="13"/>
        <v>1900</v>
      </c>
      <c r="ADD2" s="118" t="str">
        <f t="shared" si="13"/>
        <v>1900</v>
      </c>
      <c r="ADE2" s="118" t="str">
        <f t="shared" si="13"/>
        <v>1900</v>
      </c>
      <c r="ADF2" s="118" t="str">
        <f t="shared" si="13"/>
        <v>1900</v>
      </c>
      <c r="ADG2" s="118" t="str">
        <f t="shared" si="13"/>
        <v>1900</v>
      </c>
      <c r="ADH2" s="118" t="str">
        <f t="shared" si="13"/>
        <v>1900</v>
      </c>
      <c r="ADI2" s="118" t="str">
        <f t="shared" si="13"/>
        <v>1900</v>
      </c>
      <c r="ADJ2" s="118" t="str">
        <f t="shared" si="13"/>
        <v>1900</v>
      </c>
      <c r="ADK2" s="118" t="str">
        <f t="shared" si="13"/>
        <v>1900</v>
      </c>
      <c r="ADL2" s="118" t="str">
        <f t="shared" si="13"/>
        <v>1900</v>
      </c>
      <c r="ADM2" s="118" t="str">
        <f t="shared" si="13"/>
        <v>1900</v>
      </c>
      <c r="ADN2" s="118" t="str">
        <f t="shared" si="13"/>
        <v>1900</v>
      </c>
      <c r="ADO2" s="118" t="str">
        <f t="shared" si="13"/>
        <v>1900</v>
      </c>
      <c r="ADP2" s="118" t="str">
        <f t="shared" si="13"/>
        <v>1900</v>
      </c>
      <c r="ADQ2" s="118" t="str">
        <f t="shared" si="13"/>
        <v>1900</v>
      </c>
      <c r="ADR2" s="118" t="str">
        <f t="shared" si="13"/>
        <v>1900</v>
      </c>
      <c r="ADS2" s="118" t="str">
        <f t="shared" si="13"/>
        <v>1900</v>
      </c>
      <c r="ADT2" s="118" t="str">
        <f t="shared" si="13"/>
        <v>1900</v>
      </c>
      <c r="ADU2" s="118" t="str">
        <f t="shared" si="13"/>
        <v>1900</v>
      </c>
      <c r="ADV2" s="118" t="str">
        <f t="shared" si="13"/>
        <v>1900</v>
      </c>
      <c r="ADW2" s="118" t="str">
        <f t="shared" si="13"/>
        <v>1900</v>
      </c>
      <c r="ADX2" s="118" t="str">
        <f t="shared" si="13"/>
        <v>1900</v>
      </c>
      <c r="ADY2" s="118" t="str">
        <f t="shared" si="13"/>
        <v>1900</v>
      </c>
      <c r="ADZ2" s="118" t="str">
        <f t="shared" si="13"/>
        <v>1900</v>
      </c>
      <c r="AEA2" s="118" t="str">
        <f t="shared" si="13"/>
        <v>1900</v>
      </c>
      <c r="AEB2" s="118" t="str">
        <f t="shared" si="13"/>
        <v>1900</v>
      </c>
      <c r="AEC2" s="118" t="str">
        <f t="shared" si="13"/>
        <v>1900</v>
      </c>
      <c r="AED2" s="118" t="str">
        <f t="shared" si="13"/>
        <v>1900</v>
      </c>
      <c r="AEE2" s="118" t="str">
        <f t="shared" si="13"/>
        <v>1900</v>
      </c>
      <c r="AEF2" s="118" t="str">
        <f t="shared" si="13"/>
        <v>1900</v>
      </c>
      <c r="AEG2" s="118" t="str">
        <f t="shared" si="13"/>
        <v>1900</v>
      </c>
      <c r="AEH2" s="118" t="str">
        <f t="shared" si="13"/>
        <v>1900</v>
      </c>
      <c r="AEI2" s="118" t="str">
        <f t="shared" si="13"/>
        <v>1900</v>
      </c>
      <c r="AEJ2" s="118" t="str">
        <f t="shared" si="13"/>
        <v>1900</v>
      </c>
      <c r="AEK2" s="118" t="str">
        <f t="shared" si="13"/>
        <v>1900</v>
      </c>
      <c r="AEL2" s="118" t="str">
        <f t="shared" si="13"/>
        <v>1900</v>
      </c>
      <c r="AEM2" s="118" t="str">
        <f t="shared" si="13"/>
        <v>1900</v>
      </c>
      <c r="AEN2" s="118" t="str">
        <f t="shared" si="13"/>
        <v>1900</v>
      </c>
      <c r="AEO2" s="118" t="str">
        <f t="shared" si="13"/>
        <v>1900</v>
      </c>
      <c r="AEP2" s="118" t="str">
        <f t="shared" si="13"/>
        <v>1900</v>
      </c>
      <c r="AEQ2" s="118" t="str">
        <f t="shared" si="13"/>
        <v>1900</v>
      </c>
      <c r="AER2" s="118" t="str">
        <f t="shared" si="13"/>
        <v>1900</v>
      </c>
      <c r="AES2" s="118" t="str">
        <f t="shared" si="13"/>
        <v>1900</v>
      </c>
      <c r="AET2" s="118" t="str">
        <f t="shared" si="13"/>
        <v>1900</v>
      </c>
      <c r="AEU2" s="118" t="str">
        <f t="shared" si="13"/>
        <v>1900</v>
      </c>
      <c r="AEV2" s="118" t="str">
        <f t="shared" si="13"/>
        <v>1900</v>
      </c>
      <c r="AEW2" s="118" t="str">
        <f t="shared" si="13"/>
        <v>1900</v>
      </c>
      <c r="AEX2" s="118" t="str">
        <f t="shared" si="13"/>
        <v>1900</v>
      </c>
      <c r="AEY2" s="118" t="str">
        <f t="shared" si="13"/>
        <v>1900</v>
      </c>
      <c r="AEZ2" s="118" t="str">
        <f t="shared" si="13"/>
        <v>1900</v>
      </c>
      <c r="AFA2" s="118" t="str">
        <f t="shared" si="13"/>
        <v>1900</v>
      </c>
      <c r="AFB2" s="118" t="str">
        <f t="shared" si="13"/>
        <v>1900</v>
      </c>
      <c r="AFC2" s="118" t="str">
        <f t="shared" si="13"/>
        <v>1900</v>
      </c>
      <c r="AFD2" s="118" t="str">
        <f t="shared" si="13"/>
        <v>1900</v>
      </c>
      <c r="AFE2" s="118" t="str">
        <f t="shared" si="13"/>
        <v>1900</v>
      </c>
      <c r="AFF2" s="118" t="str">
        <f t="shared" si="13"/>
        <v>1900</v>
      </c>
      <c r="AFG2" s="118" t="str">
        <f t="shared" si="13"/>
        <v>1900</v>
      </c>
      <c r="AFH2" s="118" t="str">
        <f t="shared" si="13"/>
        <v>1900</v>
      </c>
      <c r="AFI2" s="118" t="str">
        <f t="shared" si="13"/>
        <v>1900</v>
      </c>
      <c r="AFJ2" s="118" t="str">
        <f t="shared" si="13"/>
        <v>1900</v>
      </c>
      <c r="AFK2" s="118" t="str">
        <f t="shared" ref="AFK2:AHV2" si="14">YEAR(AFK5)&amp;IF(AFK5="","","年")</f>
        <v>1900</v>
      </c>
      <c r="AFL2" s="118" t="str">
        <f t="shared" si="14"/>
        <v>1900</v>
      </c>
      <c r="AFM2" s="118" t="str">
        <f t="shared" si="14"/>
        <v>1900</v>
      </c>
      <c r="AFN2" s="118" t="str">
        <f t="shared" si="14"/>
        <v>1900</v>
      </c>
      <c r="AFO2" s="118" t="str">
        <f t="shared" si="14"/>
        <v>1900</v>
      </c>
      <c r="AFP2" s="118" t="str">
        <f t="shared" si="14"/>
        <v>1900</v>
      </c>
      <c r="AFQ2" s="118" t="str">
        <f t="shared" si="14"/>
        <v>1900</v>
      </c>
      <c r="AFR2" s="118" t="str">
        <f t="shared" si="14"/>
        <v>1900</v>
      </c>
      <c r="AFS2" s="118" t="str">
        <f t="shared" si="14"/>
        <v>1900</v>
      </c>
      <c r="AFT2" s="118" t="str">
        <f t="shared" si="14"/>
        <v>1900</v>
      </c>
      <c r="AFU2" s="118" t="str">
        <f t="shared" si="14"/>
        <v>1900</v>
      </c>
      <c r="AFV2" s="118" t="str">
        <f t="shared" si="14"/>
        <v>1900</v>
      </c>
      <c r="AFW2" s="118" t="str">
        <f t="shared" si="14"/>
        <v>1900</v>
      </c>
      <c r="AFX2" s="118" t="str">
        <f t="shared" si="14"/>
        <v>1900</v>
      </c>
      <c r="AFY2" s="118" t="str">
        <f t="shared" si="14"/>
        <v>1900</v>
      </c>
      <c r="AFZ2" s="118" t="str">
        <f t="shared" si="14"/>
        <v>1900</v>
      </c>
      <c r="AGA2" s="118" t="str">
        <f t="shared" si="14"/>
        <v>1900</v>
      </c>
      <c r="AGB2" s="118" t="str">
        <f t="shared" si="14"/>
        <v>1900</v>
      </c>
      <c r="AGC2" s="118" t="str">
        <f t="shared" si="14"/>
        <v>1900</v>
      </c>
      <c r="AGD2" s="118" t="str">
        <f t="shared" si="14"/>
        <v>1900</v>
      </c>
      <c r="AGE2" s="118" t="str">
        <f t="shared" si="14"/>
        <v>1900</v>
      </c>
      <c r="AGF2" s="118" t="str">
        <f t="shared" si="14"/>
        <v>1900</v>
      </c>
      <c r="AGG2" s="118" t="str">
        <f t="shared" si="14"/>
        <v>1900</v>
      </c>
      <c r="AGH2" s="118" t="str">
        <f t="shared" si="14"/>
        <v>1900</v>
      </c>
      <c r="AGI2" s="118" t="str">
        <f t="shared" si="14"/>
        <v>1900</v>
      </c>
      <c r="AGJ2" s="118" t="str">
        <f t="shared" si="14"/>
        <v>1900</v>
      </c>
      <c r="AGK2" s="118" t="str">
        <f t="shared" si="14"/>
        <v>1900</v>
      </c>
      <c r="AGL2" s="118" t="str">
        <f t="shared" si="14"/>
        <v>1900</v>
      </c>
      <c r="AGM2" s="118" t="str">
        <f t="shared" si="14"/>
        <v>1900</v>
      </c>
      <c r="AGN2" s="118" t="str">
        <f t="shared" si="14"/>
        <v>1900</v>
      </c>
      <c r="AGO2" s="118" t="str">
        <f t="shared" si="14"/>
        <v>1900</v>
      </c>
      <c r="AGP2" s="118" t="str">
        <f t="shared" si="14"/>
        <v>1900</v>
      </c>
      <c r="AGQ2" s="118" t="str">
        <f t="shared" si="14"/>
        <v>1900</v>
      </c>
      <c r="AGR2" s="118" t="str">
        <f t="shared" si="14"/>
        <v>1900</v>
      </c>
      <c r="AGS2" s="118" t="str">
        <f t="shared" si="14"/>
        <v>1900</v>
      </c>
      <c r="AGT2" s="118" t="str">
        <f t="shared" si="14"/>
        <v>1900</v>
      </c>
      <c r="AGU2" s="118" t="str">
        <f t="shared" si="14"/>
        <v>1900</v>
      </c>
      <c r="AGV2" s="118" t="str">
        <f t="shared" si="14"/>
        <v>1900</v>
      </c>
      <c r="AGW2" s="118" t="str">
        <f t="shared" si="14"/>
        <v>1900</v>
      </c>
      <c r="AGX2" s="118" t="str">
        <f t="shared" si="14"/>
        <v>1900</v>
      </c>
      <c r="AGY2" s="118" t="str">
        <f t="shared" si="14"/>
        <v>1900</v>
      </c>
      <c r="AGZ2" s="118" t="str">
        <f t="shared" si="14"/>
        <v>1900</v>
      </c>
      <c r="AHA2" s="118" t="str">
        <f t="shared" si="14"/>
        <v>1900</v>
      </c>
      <c r="AHB2" s="118" t="str">
        <f t="shared" si="14"/>
        <v>1900</v>
      </c>
      <c r="AHC2" s="118" t="str">
        <f t="shared" si="14"/>
        <v>1900</v>
      </c>
      <c r="AHD2" s="118" t="str">
        <f t="shared" si="14"/>
        <v>1900</v>
      </c>
      <c r="AHE2" s="118" t="str">
        <f t="shared" si="14"/>
        <v>1900</v>
      </c>
      <c r="AHF2" s="118" t="str">
        <f t="shared" si="14"/>
        <v>1900</v>
      </c>
      <c r="AHG2" s="118" t="str">
        <f t="shared" si="14"/>
        <v>1900</v>
      </c>
      <c r="AHH2" s="118" t="str">
        <f t="shared" si="14"/>
        <v>1900</v>
      </c>
      <c r="AHI2" s="118" t="str">
        <f t="shared" si="14"/>
        <v>1900</v>
      </c>
      <c r="AHJ2" s="118" t="str">
        <f t="shared" si="14"/>
        <v>1900</v>
      </c>
      <c r="AHK2" s="118" t="str">
        <f t="shared" si="14"/>
        <v>1900</v>
      </c>
      <c r="AHL2" s="118" t="str">
        <f t="shared" si="14"/>
        <v>1900</v>
      </c>
      <c r="AHM2" s="118" t="str">
        <f t="shared" si="14"/>
        <v>1900</v>
      </c>
      <c r="AHN2" s="118" t="str">
        <f t="shared" si="14"/>
        <v>1900</v>
      </c>
      <c r="AHO2" s="118" t="str">
        <f t="shared" si="14"/>
        <v>1900</v>
      </c>
      <c r="AHP2" s="118" t="str">
        <f t="shared" si="14"/>
        <v>1900</v>
      </c>
      <c r="AHQ2" s="118" t="str">
        <f t="shared" si="14"/>
        <v>1900</v>
      </c>
      <c r="AHR2" s="118" t="str">
        <f t="shared" si="14"/>
        <v>1900</v>
      </c>
      <c r="AHS2" s="118" t="str">
        <f t="shared" si="14"/>
        <v>1900</v>
      </c>
      <c r="AHT2" s="118" t="str">
        <f t="shared" si="14"/>
        <v>1900</v>
      </c>
      <c r="AHU2" s="118" t="str">
        <f t="shared" si="14"/>
        <v>1900</v>
      </c>
      <c r="AHV2" s="118" t="str">
        <f t="shared" si="14"/>
        <v>1900</v>
      </c>
      <c r="AHW2" s="118" t="str">
        <f t="shared" ref="AHW2:AKH2" si="15">YEAR(AHW5)&amp;IF(AHW5="","","年")</f>
        <v>1900</v>
      </c>
      <c r="AHX2" s="118" t="str">
        <f t="shared" si="15"/>
        <v>1900</v>
      </c>
      <c r="AHY2" s="118" t="str">
        <f t="shared" si="15"/>
        <v>1900</v>
      </c>
      <c r="AHZ2" s="118" t="str">
        <f t="shared" si="15"/>
        <v>1900</v>
      </c>
      <c r="AIA2" s="118" t="str">
        <f t="shared" si="15"/>
        <v>1900</v>
      </c>
      <c r="AIB2" s="118" t="str">
        <f t="shared" si="15"/>
        <v>1900</v>
      </c>
      <c r="AIC2" s="118" t="str">
        <f t="shared" si="15"/>
        <v>1900</v>
      </c>
      <c r="AID2" s="118" t="str">
        <f t="shared" si="15"/>
        <v>1900</v>
      </c>
      <c r="AIE2" s="118" t="str">
        <f t="shared" si="15"/>
        <v>1900</v>
      </c>
      <c r="AIF2" s="118" t="str">
        <f t="shared" si="15"/>
        <v>1900</v>
      </c>
      <c r="AIG2" s="118" t="str">
        <f t="shared" si="15"/>
        <v>1900</v>
      </c>
      <c r="AIH2" s="118" t="str">
        <f t="shared" si="15"/>
        <v>1900</v>
      </c>
      <c r="AII2" s="118" t="str">
        <f t="shared" si="15"/>
        <v>1900</v>
      </c>
      <c r="AIJ2" s="118" t="str">
        <f t="shared" si="15"/>
        <v>1900</v>
      </c>
      <c r="AIK2" s="118" t="str">
        <f t="shared" si="15"/>
        <v>1900</v>
      </c>
      <c r="AIL2" s="118" t="str">
        <f t="shared" si="15"/>
        <v>1900</v>
      </c>
      <c r="AIM2" s="118" t="str">
        <f t="shared" si="15"/>
        <v>1900</v>
      </c>
      <c r="AIN2" s="118" t="str">
        <f t="shared" si="15"/>
        <v>1900</v>
      </c>
      <c r="AIO2" s="118" t="str">
        <f t="shared" si="15"/>
        <v>1900</v>
      </c>
      <c r="AIP2" s="118" t="str">
        <f t="shared" si="15"/>
        <v>1900</v>
      </c>
      <c r="AIQ2" s="118" t="str">
        <f t="shared" si="15"/>
        <v>1900</v>
      </c>
      <c r="AIR2" s="118" t="str">
        <f t="shared" si="15"/>
        <v>1900</v>
      </c>
      <c r="AIS2" s="118" t="str">
        <f t="shared" si="15"/>
        <v>1900</v>
      </c>
      <c r="AIT2" s="118" t="str">
        <f t="shared" si="15"/>
        <v>1900</v>
      </c>
      <c r="AIU2" s="118" t="str">
        <f t="shared" si="15"/>
        <v>1900</v>
      </c>
      <c r="AIV2" s="118" t="str">
        <f t="shared" si="15"/>
        <v>1900</v>
      </c>
      <c r="AIW2" s="118" t="str">
        <f t="shared" si="15"/>
        <v>1900</v>
      </c>
      <c r="AIX2" s="118" t="str">
        <f t="shared" si="15"/>
        <v>1900</v>
      </c>
      <c r="AIY2" s="118" t="str">
        <f t="shared" si="15"/>
        <v>1900</v>
      </c>
      <c r="AIZ2" s="118" t="str">
        <f t="shared" si="15"/>
        <v>1900</v>
      </c>
      <c r="AJA2" s="118" t="str">
        <f t="shared" si="15"/>
        <v>1900</v>
      </c>
      <c r="AJB2" s="118" t="str">
        <f t="shared" si="15"/>
        <v>1900</v>
      </c>
      <c r="AJC2" s="118" t="str">
        <f t="shared" si="15"/>
        <v>1900</v>
      </c>
      <c r="AJD2" s="118" t="str">
        <f t="shared" si="15"/>
        <v>1900</v>
      </c>
      <c r="AJE2" s="118" t="str">
        <f t="shared" si="15"/>
        <v>1900</v>
      </c>
      <c r="AJF2" s="118" t="str">
        <f t="shared" si="15"/>
        <v>1900</v>
      </c>
      <c r="AJG2" s="118" t="str">
        <f t="shared" si="15"/>
        <v>1900</v>
      </c>
      <c r="AJH2" s="118" t="str">
        <f t="shared" si="15"/>
        <v>1900</v>
      </c>
      <c r="AJI2" s="118" t="str">
        <f t="shared" si="15"/>
        <v>1900</v>
      </c>
      <c r="AJJ2" s="118" t="str">
        <f t="shared" si="15"/>
        <v>1900</v>
      </c>
      <c r="AJK2" s="118" t="str">
        <f t="shared" si="15"/>
        <v>1900</v>
      </c>
      <c r="AJL2" s="118" t="str">
        <f t="shared" si="15"/>
        <v>1900</v>
      </c>
      <c r="AJM2" s="118" t="str">
        <f t="shared" si="15"/>
        <v>1900</v>
      </c>
      <c r="AJN2" s="118" t="str">
        <f t="shared" si="15"/>
        <v>1900</v>
      </c>
      <c r="AJO2" s="118" t="str">
        <f t="shared" si="15"/>
        <v>1900</v>
      </c>
      <c r="AJP2" s="118" t="str">
        <f t="shared" si="15"/>
        <v>1900</v>
      </c>
      <c r="AJQ2" s="118" t="str">
        <f t="shared" si="15"/>
        <v>1900</v>
      </c>
      <c r="AJR2" s="118" t="str">
        <f t="shared" si="15"/>
        <v>1900</v>
      </c>
      <c r="AJS2" s="118" t="str">
        <f t="shared" si="15"/>
        <v>1900</v>
      </c>
      <c r="AJT2" s="118" t="str">
        <f t="shared" si="15"/>
        <v>1900</v>
      </c>
      <c r="AJU2" s="118" t="str">
        <f t="shared" si="15"/>
        <v>1900</v>
      </c>
      <c r="AJV2" s="118" t="str">
        <f t="shared" si="15"/>
        <v>1900</v>
      </c>
      <c r="AJW2" s="118" t="str">
        <f t="shared" si="15"/>
        <v>1900</v>
      </c>
      <c r="AJX2" s="118" t="str">
        <f t="shared" si="15"/>
        <v>1900</v>
      </c>
      <c r="AJY2" s="118" t="str">
        <f t="shared" si="15"/>
        <v>1900</v>
      </c>
      <c r="AJZ2" s="118" t="str">
        <f t="shared" si="15"/>
        <v>1900</v>
      </c>
      <c r="AKA2" s="118" t="str">
        <f t="shared" si="15"/>
        <v>1900</v>
      </c>
      <c r="AKB2" s="118" t="str">
        <f t="shared" si="15"/>
        <v>1900</v>
      </c>
      <c r="AKC2" s="118" t="str">
        <f t="shared" si="15"/>
        <v>1900</v>
      </c>
      <c r="AKD2" s="118" t="str">
        <f t="shared" si="15"/>
        <v>1900</v>
      </c>
      <c r="AKE2" s="118" t="str">
        <f t="shared" si="15"/>
        <v>1900</v>
      </c>
      <c r="AKF2" s="118" t="str">
        <f t="shared" si="15"/>
        <v>1900</v>
      </c>
      <c r="AKG2" s="118" t="str">
        <f t="shared" si="15"/>
        <v>1900</v>
      </c>
      <c r="AKH2" s="118" t="str">
        <f t="shared" si="15"/>
        <v>1900</v>
      </c>
      <c r="AKI2" s="118" t="str">
        <f t="shared" ref="AKI2:AMT2" si="16">YEAR(AKI5)&amp;IF(AKI5="","","年")</f>
        <v>1900</v>
      </c>
      <c r="AKJ2" s="118" t="str">
        <f t="shared" si="16"/>
        <v>1900</v>
      </c>
      <c r="AKK2" s="118" t="str">
        <f t="shared" si="16"/>
        <v>1900</v>
      </c>
      <c r="AKL2" s="118" t="str">
        <f t="shared" si="16"/>
        <v>1900</v>
      </c>
      <c r="AKM2" s="118" t="str">
        <f t="shared" si="16"/>
        <v>1900</v>
      </c>
      <c r="AKN2" s="118" t="str">
        <f t="shared" si="16"/>
        <v>1900</v>
      </c>
      <c r="AKO2" s="118" t="str">
        <f t="shared" si="16"/>
        <v>1900</v>
      </c>
      <c r="AKP2" s="118" t="str">
        <f t="shared" si="16"/>
        <v>1900</v>
      </c>
      <c r="AKQ2" s="118" t="str">
        <f t="shared" si="16"/>
        <v>1900</v>
      </c>
      <c r="AKR2" s="118" t="str">
        <f t="shared" si="16"/>
        <v>1900</v>
      </c>
      <c r="AKS2" s="118" t="str">
        <f t="shared" si="16"/>
        <v>1900</v>
      </c>
      <c r="AKT2" s="118" t="str">
        <f t="shared" si="16"/>
        <v>1900</v>
      </c>
      <c r="AKU2" s="118" t="str">
        <f t="shared" si="16"/>
        <v>1900</v>
      </c>
      <c r="AKV2" s="118" t="str">
        <f t="shared" si="16"/>
        <v>1900</v>
      </c>
      <c r="AKW2" s="118" t="str">
        <f t="shared" si="16"/>
        <v>1900</v>
      </c>
      <c r="AKX2" s="118" t="str">
        <f t="shared" si="16"/>
        <v>1900</v>
      </c>
      <c r="AKY2" s="118" t="str">
        <f t="shared" si="16"/>
        <v>1900</v>
      </c>
      <c r="AKZ2" s="118" t="str">
        <f t="shared" si="16"/>
        <v>1900</v>
      </c>
      <c r="ALA2" s="118" t="str">
        <f t="shared" si="16"/>
        <v>1900</v>
      </c>
      <c r="ALB2" s="118" t="str">
        <f t="shared" si="16"/>
        <v>1900</v>
      </c>
      <c r="ALC2" s="118" t="str">
        <f t="shared" si="16"/>
        <v>1900</v>
      </c>
      <c r="ALD2" s="118" t="str">
        <f t="shared" si="16"/>
        <v>1900</v>
      </c>
      <c r="ALE2" s="118" t="str">
        <f t="shared" si="16"/>
        <v>1900</v>
      </c>
      <c r="ALF2" s="118" t="str">
        <f t="shared" si="16"/>
        <v>1900</v>
      </c>
      <c r="ALG2" s="118" t="str">
        <f t="shared" si="16"/>
        <v>1900</v>
      </c>
      <c r="ALH2" s="118" t="str">
        <f t="shared" si="16"/>
        <v>1900</v>
      </c>
      <c r="ALI2" s="118" t="str">
        <f t="shared" si="16"/>
        <v>1900</v>
      </c>
      <c r="ALJ2" s="118" t="str">
        <f t="shared" si="16"/>
        <v>1900</v>
      </c>
      <c r="ALK2" s="118" t="str">
        <f t="shared" si="16"/>
        <v>1900</v>
      </c>
      <c r="ALL2" s="118" t="str">
        <f t="shared" si="16"/>
        <v>1900</v>
      </c>
      <c r="ALM2" s="118" t="str">
        <f t="shared" si="16"/>
        <v>1900</v>
      </c>
      <c r="ALN2" s="118" t="str">
        <f t="shared" si="16"/>
        <v>1900</v>
      </c>
      <c r="ALO2" s="118" t="str">
        <f t="shared" si="16"/>
        <v>1900</v>
      </c>
      <c r="ALP2" s="118" t="str">
        <f t="shared" si="16"/>
        <v>1900</v>
      </c>
      <c r="ALQ2" s="118" t="str">
        <f t="shared" si="16"/>
        <v>1900</v>
      </c>
      <c r="ALR2" s="118" t="str">
        <f t="shared" si="16"/>
        <v>1900</v>
      </c>
      <c r="ALS2" s="118" t="str">
        <f t="shared" si="16"/>
        <v>1900</v>
      </c>
      <c r="ALT2" s="118" t="str">
        <f t="shared" si="16"/>
        <v>1900</v>
      </c>
      <c r="ALU2" s="118" t="str">
        <f t="shared" si="16"/>
        <v>1900</v>
      </c>
      <c r="ALV2" s="118" t="str">
        <f t="shared" si="16"/>
        <v>1900</v>
      </c>
      <c r="ALW2" s="118" t="str">
        <f t="shared" si="16"/>
        <v>1900</v>
      </c>
      <c r="ALX2" s="118" t="str">
        <f t="shared" si="16"/>
        <v>1900</v>
      </c>
      <c r="ALY2" s="118" t="str">
        <f t="shared" si="16"/>
        <v>1900</v>
      </c>
      <c r="ALZ2" s="118" t="str">
        <f t="shared" si="16"/>
        <v>1900</v>
      </c>
      <c r="AMA2" s="118" t="str">
        <f t="shared" si="16"/>
        <v>1900</v>
      </c>
      <c r="AMB2" s="118" t="str">
        <f t="shared" si="16"/>
        <v>1900</v>
      </c>
      <c r="AMC2" s="118" t="str">
        <f t="shared" si="16"/>
        <v>1900</v>
      </c>
      <c r="AMD2" s="118" t="str">
        <f t="shared" si="16"/>
        <v>1900</v>
      </c>
      <c r="AME2" s="118" t="str">
        <f t="shared" si="16"/>
        <v>1900</v>
      </c>
      <c r="AMF2" s="118" t="str">
        <f t="shared" si="16"/>
        <v>1900</v>
      </c>
      <c r="AMG2" s="118" t="str">
        <f t="shared" si="16"/>
        <v>1900</v>
      </c>
      <c r="AMH2" s="118" t="str">
        <f t="shared" si="16"/>
        <v>1900</v>
      </c>
      <c r="AMI2" s="118" t="str">
        <f t="shared" si="16"/>
        <v>1900</v>
      </c>
      <c r="AMJ2" s="118" t="str">
        <f t="shared" si="16"/>
        <v>1900</v>
      </c>
      <c r="AMK2" s="118" t="str">
        <f t="shared" si="16"/>
        <v>1900</v>
      </c>
      <c r="AML2" s="118" t="str">
        <f t="shared" si="16"/>
        <v>1900</v>
      </c>
      <c r="AMM2" s="118" t="str">
        <f t="shared" si="16"/>
        <v>1900</v>
      </c>
      <c r="AMN2" s="118" t="str">
        <f t="shared" si="16"/>
        <v>1900</v>
      </c>
      <c r="AMO2" s="118" t="str">
        <f t="shared" si="16"/>
        <v>1900</v>
      </c>
      <c r="AMP2" s="118" t="str">
        <f t="shared" si="16"/>
        <v>1900</v>
      </c>
      <c r="AMQ2" s="118" t="str">
        <f t="shared" si="16"/>
        <v>1900</v>
      </c>
      <c r="AMR2" s="118" t="str">
        <f t="shared" si="16"/>
        <v>1900</v>
      </c>
      <c r="AMS2" s="118" t="str">
        <f t="shared" si="16"/>
        <v>1900</v>
      </c>
      <c r="AMT2" s="118" t="str">
        <f t="shared" si="16"/>
        <v>1900</v>
      </c>
      <c r="AMU2" s="118" t="str">
        <f t="shared" ref="AMU2:APF2" si="17">YEAR(AMU5)&amp;IF(AMU5="","","年")</f>
        <v>1900</v>
      </c>
      <c r="AMV2" s="118" t="str">
        <f t="shared" si="17"/>
        <v>1900</v>
      </c>
      <c r="AMW2" s="118" t="str">
        <f t="shared" si="17"/>
        <v>1900</v>
      </c>
      <c r="AMX2" s="118" t="str">
        <f t="shared" si="17"/>
        <v>1900</v>
      </c>
      <c r="AMY2" s="118" t="str">
        <f t="shared" si="17"/>
        <v>1900</v>
      </c>
      <c r="AMZ2" s="118" t="str">
        <f t="shared" si="17"/>
        <v>1900</v>
      </c>
      <c r="ANA2" s="118" t="str">
        <f t="shared" si="17"/>
        <v>1900</v>
      </c>
      <c r="ANB2" s="118" t="str">
        <f t="shared" si="17"/>
        <v>1900</v>
      </c>
      <c r="ANC2" s="118" t="str">
        <f t="shared" si="17"/>
        <v>1900</v>
      </c>
      <c r="AND2" s="118" t="str">
        <f t="shared" si="17"/>
        <v>1900</v>
      </c>
      <c r="ANE2" s="118" t="str">
        <f t="shared" si="17"/>
        <v>1900</v>
      </c>
      <c r="ANF2" s="118" t="str">
        <f t="shared" si="17"/>
        <v>1900</v>
      </c>
      <c r="ANG2" s="118" t="str">
        <f t="shared" si="17"/>
        <v>1900</v>
      </c>
      <c r="ANH2" s="118" t="str">
        <f t="shared" si="17"/>
        <v>1900</v>
      </c>
      <c r="ANI2" s="118" t="str">
        <f t="shared" si="17"/>
        <v>1900</v>
      </c>
      <c r="ANJ2" s="118" t="str">
        <f t="shared" si="17"/>
        <v>1900</v>
      </c>
      <c r="ANK2" s="118" t="str">
        <f t="shared" si="17"/>
        <v>1900</v>
      </c>
      <c r="ANL2" s="118" t="str">
        <f t="shared" si="17"/>
        <v>1900</v>
      </c>
      <c r="ANM2" s="118" t="str">
        <f t="shared" si="17"/>
        <v>1900</v>
      </c>
      <c r="ANN2" s="118" t="str">
        <f t="shared" si="17"/>
        <v>1900</v>
      </c>
      <c r="ANO2" s="118" t="str">
        <f t="shared" si="17"/>
        <v>1900</v>
      </c>
      <c r="ANP2" s="118" t="str">
        <f t="shared" si="17"/>
        <v>1900</v>
      </c>
      <c r="ANQ2" s="118" t="str">
        <f t="shared" si="17"/>
        <v>1900</v>
      </c>
      <c r="ANR2" s="118" t="str">
        <f t="shared" si="17"/>
        <v>1900</v>
      </c>
      <c r="ANS2" s="118" t="str">
        <f t="shared" si="17"/>
        <v>1900</v>
      </c>
      <c r="ANT2" s="118" t="str">
        <f t="shared" si="17"/>
        <v>1900</v>
      </c>
      <c r="ANU2" s="118" t="str">
        <f t="shared" si="17"/>
        <v>1900</v>
      </c>
      <c r="ANV2" s="118" t="str">
        <f t="shared" si="17"/>
        <v>1900</v>
      </c>
      <c r="ANW2" s="118" t="str">
        <f t="shared" si="17"/>
        <v>1900</v>
      </c>
      <c r="ANX2" s="118" t="str">
        <f t="shared" si="17"/>
        <v>1900</v>
      </c>
      <c r="ANY2" s="118" t="str">
        <f t="shared" si="17"/>
        <v>1900</v>
      </c>
      <c r="ANZ2" s="118" t="str">
        <f t="shared" si="17"/>
        <v>1900</v>
      </c>
      <c r="AOA2" s="118" t="str">
        <f t="shared" si="17"/>
        <v>1900</v>
      </c>
      <c r="AOB2" s="118" t="str">
        <f t="shared" si="17"/>
        <v>1900</v>
      </c>
      <c r="AOC2" s="118" t="str">
        <f t="shared" si="17"/>
        <v>1900</v>
      </c>
      <c r="AOD2" s="118" t="str">
        <f t="shared" si="17"/>
        <v>1900</v>
      </c>
      <c r="AOE2" s="118" t="str">
        <f t="shared" si="17"/>
        <v>1900</v>
      </c>
      <c r="AOF2" s="118" t="str">
        <f t="shared" si="17"/>
        <v>1900</v>
      </c>
      <c r="AOG2" s="118" t="str">
        <f t="shared" si="17"/>
        <v>1900</v>
      </c>
      <c r="AOH2" s="118" t="str">
        <f t="shared" si="17"/>
        <v>1900</v>
      </c>
      <c r="AOI2" s="118" t="str">
        <f t="shared" si="17"/>
        <v>1900</v>
      </c>
      <c r="AOJ2" s="118" t="str">
        <f t="shared" si="17"/>
        <v>1900</v>
      </c>
      <c r="AOK2" s="118" t="str">
        <f t="shared" si="17"/>
        <v>1900</v>
      </c>
      <c r="AOL2" s="118" t="str">
        <f t="shared" si="17"/>
        <v>1900</v>
      </c>
      <c r="AOM2" s="118" t="str">
        <f t="shared" si="17"/>
        <v>1900</v>
      </c>
      <c r="AON2" s="118" t="str">
        <f t="shared" si="17"/>
        <v>1900</v>
      </c>
      <c r="AOO2" s="118" t="str">
        <f t="shared" si="17"/>
        <v>1900</v>
      </c>
      <c r="AOP2" s="118" t="str">
        <f t="shared" si="17"/>
        <v>1900</v>
      </c>
      <c r="AOQ2" s="118" t="str">
        <f t="shared" si="17"/>
        <v>1900</v>
      </c>
      <c r="AOR2" s="118" t="str">
        <f t="shared" si="17"/>
        <v>1900</v>
      </c>
      <c r="AOS2" s="118" t="str">
        <f t="shared" si="17"/>
        <v>1900</v>
      </c>
      <c r="AOT2" s="118" t="str">
        <f t="shared" si="17"/>
        <v>1900</v>
      </c>
      <c r="AOU2" s="118" t="str">
        <f t="shared" si="17"/>
        <v>1900</v>
      </c>
      <c r="AOV2" s="118" t="str">
        <f t="shared" si="17"/>
        <v>1900</v>
      </c>
      <c r="AOW2" s="118" t="str">
        <f t="shared" si="17"/>
        <v>1900</v>
      </c>
      <c r="AOX2" s="118" t="str">
        <f t="shared" si="17"/>
        <v>1900</v>
      </c>
      <c r="AOY2" s="118" t="str">
        <f t="shared" si="17"/>
        <v>1900</v>
      </c>
      <c r="AOZ2" s="118" t="str">
        <f t="shared" si="17"/>
        <v>1900</v>
      </c>
      <c r="APA2" s="118" t="str">
        <f t="shared" si="17"/>
        <v>1900</v>
      </c>
      <c r="APB2" s="118" t="str">
        <f t="shared" si="17"/>
        <v>1900</v>
      </c>
      <c r="APC2" s="118" t="str">
        <f t="shared" si="17"/>
        <v>1900</v>
      </c>
      <c r="APD2" s="118" t="str">
        <f t="shared" si="17"/>
        <v>1900</v>
      </c>
      <c r="APE2" s="118" t="str">
        <f t="shared" si="17"/>
        <v>1900</v>
      </c>
      <c r="APF2" s="118" t="str">
        <f t="shared" si="17"/>
        <v>1900</v>
      </c>
      <c r="APG2" s="118" t="str">
        <f t="shared" ref="APG2:ARR2" si="18">YEAR(APG5)&amp;IF(APG5="","","年")</f>
        <v>1900</v>
      </c>
      <c r="APH2" s="118" t="str">
        <f t="shared" si="18"/>
        <v>1900</v>
      </c>
      <c r="API2" s="118" t="str">
        <f t="shared" si="18"/>
        <v>1900</v>
      </c>
      <c r="APJ2" s="118" t="str">
        <f t="shared" si="18"/>
        <v>1900</v>
      </c>
      <c r="APK2" s="118" t="str">
        <f t="shared" si="18"/>
        <v>1900</v>
      </c>
      <c r="APL2" s="118" t="str">
        <f t="shared" si="18"/>
        <v>1900</v>
      </c>
      <c r="APM2" s="118" t="str">
        <f t="shared" si="18"/>
        <v>1900</v>
      </c>
      <c r="APN2" s="118" t="str">
        <f t="shared" si="18"/>
        <v>1900</v>
      </c>
      <c r="APO2" s="118" t="str">
        <f t="shared" si="18"/>
        <v>1900</v>
      </c>
      <c r="APP2" s="118" t="str">
        <f t="shared" si="18"/>
        <v>1900</v>
      </c>
      <c r="APQ2" s="118" t="str">
        <f t="shared" si="18"/>
        <v>1900</v>
      </c>
      <c r="APR2" s="118" t="str">
        <f t="shared" si="18"/>
        <v>1900</v>
      </c>
      <c r="APS2" s="118" t="str">
        <f t="shared" si="18"/>
        <v>1900</v>
      </c>
      <c r="APT2" s="118" t="str">
        <f t="shared" si="18"/>
        <v>1900</v>
      </c>
      <c r="APU2" s="118" t="str">
        <f t="shared" si="18"/>
        <v>1900</v>
      </c>
      <c r="APV2" s="118" t="str">
        <f t="shared" si="18"/>
        <v>1900</v>
      </c>
      <c r="APW2" s="118" t="str">
        <f t="shared" si="18"/>
        <v>1900</v>
      </c>
      <c r="APX2" s="118" t="str">
        <f t="shared" si="18"/>
        <v>1900</v>
      </c>
      <c r="APY2" s="118" t="str">
        <f t="shared" si="18"/>
        <v>1900</v>
      </c>
      <c r="APZ2" s="118" t="str">
        <f t="shared" si="18"/>
        <v>1900</v>
      </c>
      <c r="AQA2" s="118" t="str">
        <f t="shared" si="18"/>
        <v>1900</v>
      </c>
      <c r="AQB2" s="118" t="str">
        <f t="shared" si="18"/>
        <v>1900</v>
      </c>
      <c r="AQC2" s="118" t="str">
        <f t="shared" si="18"/>
        <v>1900</v>
      </c>
      <c r="AQD2" s="118" t="str">
        <f t="shared" si="18"/>
        <v>1900</v>
      </c>
      <c r="AQE2" s="118" t="str">
        <f t="shared" si="18"/>
        <v>1900</v>
      </c>
      <c r="AQF2" s="118" t="str">
        <f t="shared" si="18"/>
        <v>1900</v>
      </c>
      <c r="AQG2" s="118" t="str">
        <f t="shared" si="18"/>
        <v>1900</v>
      </c>
      <c r="AQH2" s="118" t="str">
        <f t="shared" si="18"/>
        <v>1900</v>
      </c>
      <c r="AQI2" s="118" t="str">
        <f t="shared" si="18"/>
        <v>1900</v>
      </c>
      <c r="AQJ2" s="118" t="str">
        <f t="shared" si="18"/>
        <v>1900</v>
      </c>
      <c r="AQK2" s="118" t="str">
        <f t="shared" si="18"/>
        <v>1900</v>
      </c>
      <c r="AQL2" s="118" t="str">
        <f t="shared" si="18"/>
        <v>1900</v>
      </c>
      <c r="AQM2" s="118" t="str">
        <f t="shared" si="18"/>
        <v>1900</v>
      </c>
      <c r="AQN2" s="118" t="str">
        <f t="shared" si="18"/>
        <v>1900</v>
      </c>
      <c r="AQO2" s="118" t="str">
        <f t="shared" si="18"/>
        <v>1900</v>
      </c>
      <c r="AQP2" s="118" t="str">
        <f t="shared" si="18"/>
        <v>1900</v>
      </c>
      <c r="AQQ2" s="118" t="str">
        <f t="shared" si="18"/>
        <v>1900</v>
      </c>
      <c r="AQR2" s="118" t="str">
        <f t="shared" si="18"/>
        <v>1900</v>
      </c>
      <c r="AQS2" s="118" t="str">
        <f t="shared" si="18"/>
        <v>1900</v>
      </c>
      <c r="AQT2" s="118" t="str">
        <f t="shared" si="18"/>
        <v>1900</v>
      </c>
      <c r="AQU2" s="118" t="str">
        <f t="shared" si="18"/>
        <v>1900</v>
      </c>
      <c r="AQV2" s="118" t="str">
        <f t="shared" si="18"/>
        <v>1900</v>
      </c>
      <c r="AQW2" s="118" t="str">
        <f t="shared" si="18"/>
        <v>1900</v>
      </c>
      <c r="AQX2" s="118" t="str">
        <f t="shared" si="18"/>
        <v>1900</v>
      </c>
      <c r="AQY2" s="118" t="str">
        <f t="shared" si="18"/>
        <v>1900</v>
      </c>
      <c r="AQZ2" s="118" t="str">
        <f t="shared" si="18"/>
        <v>1900</v>
      </c>
      <c r="ARA2" s="118" t="str">
        <f t="shared" si="18"/>
        <v>1900</v>
      </c>
      <c r="ARB2" s="118" t="str">
        <f t="shared" si="18"/>
        <v>1900</v>
      </c>
      <c r="ARC2" s="118" t="str">
        <f t="shared" si="18"/>
        <v>1900</v>
      </c>
      <c r="ARD2" s="118" t="str">
        <f t="shared" si="18"/>
        <v>1900</v>
      </c>
      <c r="ARE2" s="118" t="str">
        <f t="shared" si="18"/>
        <v>1900</v>
      </c>
      <c r="ARF2" s="118" t="str">
        <f t="shared" si="18"/>
        <v>1900</v>
      </c>
      <c r="ARG2" s="118" t="str">
        <f t="shared" si="18"/>
        <v>1900</v>
      </c>
      <c r="ARH2" s="118" t="str">
        <f t="shared" si="18"/>
        <v>1900</v>
      </c>
      <c r="ARI2" s="118" t="str">
        <f t="shared" si="18"/>
        <v>1900</v>
      </c>
      <c r="ARJ2" s="118" t="str">
        <f t="shared" si="18"/>
        <v>1900</v>
      </c>
      <c r="ARK2" s="118" t="str">
        <f t="shared" si="18"/>
        <v>1900</v>
      </c>
      <c r="ARL2" s="118" t="str">
        <f t="shared" si="18"/>
        <v>1900</v>
      </c>
      <c r="ARM2" s="118" t="str">
        <f t="shared" si="18"/>
        <v>1900</v>
      </c>
      <c r="ARN2" s="118" t="str">
        <f t="shared" si="18"/>
        <v>1900</v>
      </c>
      <c r="ARO2" s="118" t="str">
        <f t="shared" si="18"/>
        <v>1900</v>
      </c>
      <c r="ARP2" s="118" t="str">
        <f t="shared" si="18"/>
        <v>1900</v>
      </c>
      <c r="ARQ2" s="118" t="str">
        <f t="shared" si="18"/>
        <v>1900</v>
      </c>
      <c r="ARR2" s="118" t="str">
        <f t="shared" si="18"/>
        <v>1900</v>
      </c>
      <c r="ARS2" s="118" t="str">
        <f t="shared" ref="ARS2:AUD2" si="19">YEAR(ARS5)&amp;IF(ARS5="","","年")</f>
        <v>1900</v>
      </c>
      <c r="ART2" s="118" t="str">
        <f t="shared" si="19"/>
        <v>1900</v>
      </c>
      <c r="ARU2" s="118" t="str">
        <f t="shared" si="19"/>
        <v>1900</v>
      </c>
      <c r="ARV2" s="118" t="str">
        <f t="shared" si="19"/>
        <v>1900</v>
      </c>
      <c r="ARW2" s="118" t="str">
        <f t="shared" si="19"/>
        <v>1900</v>
      </c>
      <c r="ARX2" s="118" t="str">
        <f t="shared" si="19"/>
        <v>1900</v>
      </c>
      <c r="ARY2" s="118" t="str">
        <f t="shared" si="19"/>
        <v>1900</v>
      </c>
      <c r="ARZ2" s="118" t="str">
        <f t="shared" si="19"/>
        <v>1900</v>
      </c>
      <c r="ASA2" s="118" t="str">
        <f t="shared" si="19"/>
        <v>1900</v>
      </c>
      <c r="ASB2" s="118" t="str">
        <f t="shared" si="19"/>
        <v>1900</v>
      </c>
      <c r="ASC2" s="118" t="str">
        <f t="shared" si="19"/>
        <v>1900</v>
      </c>
      <c r="ASD2" s="118" t="str">
        <f t="shared" si="19"/>
        <v>1900</v>
      </c>
      <c r="ASE2" s="118" t="str">
        <f t="shared" si="19"/>
        <v>1900</v>
      </c>
      <c r="ASF2" s="118" t="str">
        <f t="shared" si="19"/>
        <v>1900</v>
      </c>
      <c r="ASG2" s="118" t="str">
        <f t="shared" si="19"/>
        <v>1900</v>
      </c>
      <c r="ASH2" s="118" t="str">
        <f t="shared" si="19"/>
        <v>1900</v>
      </c>
      <c r="ASI2" s="118" t="str">
        <f t="shared" si="19"/>
        <v>1900</v>
      </c>
      <c r="ASJ2" s="118" t="str">
        <f t="shared" si="19"/>
        <v>1900</v>
      </c>
      <c r="ASK2" s="118" t="str">
        <f t="shared" si="19"/>
        <v>1900</v>
      </c>
      <c r="ASL2" s="118" t="str">
        <f t="shared" si="19"/>
        <v>1900</v>
      </c>
      <c r="ASM2" s="118" t="str">
        <f t="shared" si="19"/>
        <v>1900</v>
      </c>
      <c r="ASN2" s="118" t="str">
        <f t="shared" si="19"/>
        <v>1900</v>
      </c>
      <c r="ASO2" s="118" t="str">
        <f t="shared" si="19"/>
        <v>1900</v>
      </c>
      <c r="ASP2" s="118" t="str">
        <f t="shared" si="19"/>
        <v>1900</v>
      </c>
      <c r="ASQ2" s="118" t="str">
        <f t="shared" si="19"/>
        <v>1900</v>
      </c>
      <c r="ASR2" s="118" t="str">
        <f t="shared" si="19"/>
        <v>1900</v>
      </c>
      <c r="ASS2" s="118" t="str">
        <f t="shared" si="19"/>
        <v>1900</v>
      </c>
      <c r="AST2" s="118" t="str">
        <f t="shared" si="19"/>
        <v>1900</v>
      </c>
      <c r="ASU2" s="118" t="str">
        <f t="shared" si="19"/>
        <v>1900</v>
      </c>
      <c r="ASV2" s="118" t="str">
        <f t="shared" si="19"/>
        <v>1900</v>
      </c>
      <c r="ASW2" s="118" t="str">
        <f t="shared" si="19"/>
        <v>1900</v>
      </c>
      <c r="ASX2" s="118" t="str">
        <f t="shared" si="19"/>
        <v>1900</v>
      </c>
      <c r="ASY2" s="118" t="str">
        <f t="shared" si="19"/>
        <v>1900</v>
      </c>
      <c r="ASZ2" s="118" t="str">
        <f t="shared" si="19"/>
        <v>1900</v>
      </c>
      <c r="ATA2" s="118" t="str">
        <f t="shared" si="19"/>
        <v>1900</v>
      </c>
      <c r="ATB2" s="118" t="str">
        <f t="shared" si="19"/>
        <v>1900</v>
      </c>
      <c r="ATC2" s="118" t="str">
        <f t="shared" si="19"/>
        <v>1900</v>
      </c>
      <c r="ATD2" s="118" t="str">
        <f t="shared" si="19"/>
        <v>1900</v>
      </c>
      <c r="ATE2" s="118" t="str">
        <f t="shared" si="19"/>
        <v>1900</v>
      </c>
      <c r="ATF2" s="118" t="str">
        <f t="shared" si="19"/>
        <v>1900</v>
      </c>
      <c r="ATG2" s="118" t="str">
        <f t="shared" si="19"/>
        <v>1900</v>
      </c>
      <c r="ATH2" s="118" t="str">
        <f t="shared" si="19"/>
        <v>1900</v>
      </c>
      <c r="ATI2" s="118" t="str">
        <f t="shared" si="19"/>
        <v>1900</v>
      </c>
      <c r="ATJ2" s="118" t="str">
        <f t="shared" si="19"/>
        <v>1900</v>
      </c>
      <c r="ATK2" s="118" t="str">
        <f t="shared" si="19"/>
        <v>1900</v>
      </c>
      <c r="ATL2" s="118" t="str">
        <f t="shared" si="19"/>
        <v>1900</v>
      </c>
      <c r="ATM2" s="118" t="str">
        <f t="shared" si="19"/>
        <v>1900</v>
      </c>
      <c r="ATN2" s="118" t="str">
        <f t="shared" si="19"/>
        <v>1900</v>
      </c>
      <c r="ATO2" s="118" t="str">
        <f t="shared" si="19"/>
        <v>1900</v>
      </c>
      <c r="ATP2" s="118" t="str">
        <f t="shared" si="19"/>
        <v>1900</v>
      </c>
      <c r="ATQ2" s="118" t="str">
        <f t="shared" si="19"/>
        <v>1900</v>
      </c>
      <c r="ATR2" s="118" t="str">
        <f t="shared" si="19"/>
        <v>1900</v>
      </c>
      <c r="ATS2" s="118" t="str">
        <f t="shared" si="19"/>
        <v>1900</v>
      </c>
      <c r="ATT2" s="118" t="str">
        <f t="shared" si="19"/>
        <v>1900</v>
      </c>
      <c r="ATU2" s="118" t="str">
        <f t="shared" si="19"/>
        <v>1900</v>
      </c>
      <c r="ATV2" s="118" t="str">
        <f t="shared" si="19"/>
        <v>1900</v>
      </c>
      <c r="ATW2" s="118" t="str">
        <f t="shared" si="19"/>
        <v>1900</v>
      </c>
      <c r="ATX2" s="118" t="str">
        <f t="shared" si="19"/>
        <v>1900</v>
      </c>
      <c r="ATY2" s="118" t="str">
        <f t="shared" si="19"/>
        <v>1900</v>
      </c>
      <c r="ATZ2" s="118" t="str">
        <f t="shared" si="19"/>
        <v>1900</v>
      </c>
      <c r="AUA2" s="118" t="str">
        <f t="shared" si="19"/>
        <v>1900</v>
      </c>
      <c r="AUB2" s="118" t="str">
        <f t="shared" si="19"/>
        <v>1900</v>
      </c>
      <c r="AUC2" s="118" t="str">
        <f t="shared" si="19"/>
        <v>1900</v>
      </c>
      <c r="AUD2" s="118" t="str">
        <f t="shared" si="19"/>
        <v>1900</v>
      </c>
      <c r="AUE2" s="118" t="str">
        <f t="shared" ref="AUE2:AWP2" si="20">YEAR(AUE5)&amp;IF(AUE5="","","年")</f>
        <v>1900</v>
      </c>
      <c r="AUF2" s="118" t="str">
        <f t="shared" si="20"/>
        <v>1900</v>
      </c>
      <c r="AUG2" s="118" t="str">
        <f t="shared" si="20"/>
        <v>1900</v>
      </c>
      <c r="AUH2" s="118" t="str">
        <f t="shared" si="20"/>
        <v>1900</v>
      </c>
      <c r="AUI2" s="118" t="str">
        <f t="shared" si="20"/>
        <v>1900</v>
      </c>
      <c r="AUJ2" s="118" t="str">
        <f t="shared" si="20"/>
        <v>1900</v>
      </c>
      <c r="AUK2" s="118" t="str">
        <f t="shared" si="20"/>
        <v>1900</v>
      </c>
      <c r="AUL2" s="118" t="str">
        <f t="shared" si="20"/>
        <v>1900</v>
      </c>
      <c r="AUM2" s="118" t="str">
        <f t="shared" si="20"/>
        <v>1900</v>
      </c>
      <c r="AUN2" s="118" t="str">
        <f t="shared" si="20"/>
        <v>1900</v>
      </c>
      <c r="AUO2" s="118" t="str">
        <f t="shared" si="20"/>
        <v>1900</v>
      </c>
      <c r="AUP2" s="118" t="str">
        <f t="shared" si="20"/>
        <v>1900</v>
      </c>
      <c r="AUQ2" s="118" t="str">
        <f t="shared" si="20"/>
        <v>1900</v>
      </c>
      <c r="AUR2" s="118" t="str">
        <f t="shared" si="20"/>
        <v>1900</v>
      </c>
      <c r="AUS2" s="118" t="str">
        <f t="shared" si="20"/>
        <v>1900</v>
      </c>
      <c r="AUT2" s="118" t="str">
        <f t="shared" si="20"/>
        <v>1900</v>
      </c>
      <c r="AUU2" s="118" t="str">
        <f t="shared" si="20"/>
        <v>1900</v>
      </c>
      <c r="AUV2" s="118" t="str">
        <f t="shared" si="20"/>
        <v>1900</v>
      </c>
      <c r="AUW2" s="118" t="str">
        <f t="shared" si="20"/>
        <v>1900</v>
      </c>
      <c r="AUX2" s="118" t="str">
        <f t="shared" si="20"/>
        <v>1900</v>
      </c>
      <c r="AUY2" s="118" t="str">
        <f t="shared" si="20"/>
        <v>1900</v>
      </c>
      <c r="AUZ2" s="118" t="str">
        <f t="shared" si="20"/>
        <v>1900</v>
      </c>
      <c r="AVA2" s="118" t="str">
        <f t="shared" si="20"/>
        <v>1900</v>
      </c>
      <c r="AVB2" s="118" t="str">
        <f t="shared" si="20"/>
        <v>1900</v>
      </c>
      <c r="AVC2" s="118" t="str">
        <f t="shared" si="20"/>
        <v>1900</v>
      </c>
      <c r="AVD2" s="118" t="str">
        <f t="shared" si="20"/>
        <v>1900</v>
      </c>
      <c r="AVE2" s="118" t="str">
        <f t="shared" si="20"/>
        <v>1900</v>
      </c>
      <c r="AVF2" s="118" t="str">
        <f t="shared" si="20"/>
        <v>1900</v>
      </c>
      <c r="AVG2" s="118" t="str">
        <f t="shared" si="20"/>
        <v>1900</v>
      </c>
      <c r="AVH2" s="118" t="str">
        <f t="shared" si="20"/>
        <v>1900</v>
      </c>
      <c r="AVI2" s="118" t="str">
        <f t="shared" si="20"/>
        <v>1900</v>
      </c>
      <c r="AVJ2" s="118" t="str">
        <f t="shared" si="20"/>
        <v>1900</v>
      </c>
      <c r="AVK2" s="118" t="str">
        <f t="shared" si="20"/>
        <v>1900</v>
      </c>
      <c r="AVL2" s="118" t="str">
        <f t="shared" si="20"/>
        <v>1900</v>
      </c>
      <c r="AVM2" s="118" t="str">
        <f t="shared" si="20"/>
        <v>1900</v>
      </c>
      <c r="AVN2" s="118" t="str">
        <f t="shared" si="20"/>
        <v>1900</v>
      </c>
      <c r="AVO2" s="118" t="str">
        <f t="shared" si="20"/>
        <v>1900</v>
      </c>
      <c r="AVP2" s="118" t="str">
        <f t="shared" si="20"/>
        <v>1900</v>
      </c>
      <c r="AVQ2" s="118" t="str">
        <f t="shared" si="20"/>
        <v>1900</v>
      </c>
      <c r="AVR2" s="118" t="str">
        <f t="shared" si="20"/>
        <v>1900</v>
      </c>
      <c r="AVS2" s="118" t="str">
        <f t="shared" si="20"/>
        <v>1900</v>
      </c>
      <c r="AVT2" s="118" t="str">
        <f t="shared" si="20"/>
        <v>1900</v>
      </c>
      <c r="AVU2" s="118" t="str">
        <f t="shared" si="20"/>
        <v>1900</v>
      </c>
      <c r="AVV2" s="118" t="str">
        <f t="shared" si="20"/>
        <v>1900</v>
      </c>
      <c r="AVW2" s="118" t="str">
        <f t="shared" si="20"/>
        <v>1900</v>
      </c>
      <c r="AVX2" s="118" t="str">
        <f t="shared" si="20"/>
        <v>1900</v>
      </c>
      <c r="AVY2" s="118" t="str">
        <f t="shared" si="20"/>
        <v>1900</v>
      </c>
      <c r="AVZ2" s="118" t="str">
        <f t="shared" si="20"/>
        <v>1900</v>
      </c>
      <c r="AWA2" s="118" t="str">
        <f t="shared" si="20"/>
        <v>1900</v>
      </c>
      <c r="AWB2" s="118" t="str">
        <f t="shared" si="20"/>
        <v>1900</v>
      </c>
      <c r="AWC2" s="118" t="str">
        <f t="shared" si="20"/>
        <v>1900</v>
      </c>
      <c r="AWD2" s="118" t="str">
        <f t="shared" si="20"/>
        <v>1900</v>
      </c>
      <c r="AWE2" s="118" t="str">
        <f t="shared" si="20"/>
        <v>1900</v>
      </c>
      <c r="AWF2" s="118" t="str">
        <f t="shared" si="20"/>
        <v>1900</v>
      </c>
      <c r="AWG2" s="118" t="str">
        <f t="shared" si="20"/>
        <v>1900</v>
      </c>
      <c r="AWH2" s="118" t="str">
        <f t="shared" si="20"/>
        <v>1900</v>
      </c>
      <c r="AWI2" s="118" t="str">
        <f t="shared" si="20"/>
        <v>1900</v>
      </c>
      <c r="AWJ2" s="118" t="str">
        <f t="shared" si="20"/>
        <v>1900</v>
      </c>
      <c r="AWK2" s="118" t="str">
        <f t="shared" si="20"/>
        <v>1900</v>
      </c>
      <c r="AWL2" s="118" t="str">
        <f t="shared" si="20"/>
        <v>1900</v>
      </c>
      <c r="AWM2" s="118" t="str">
        <f t="shared" si="20"/>
        <v>1900</v>
      </c>
      <c r="AWN2" s="118" t="str">
        <f t="shared" si="20"/>
        <v>1900</v>
      </c>
      <c r="AWO2" s="118" t="str">
        <f t="shared" si="20"/>
        <v>1900</v>
      </c>
      <c r="AWP2" s="118" t="str">
        <f t="shared" si="20"/>
        <v>1900</v>
      </c>
      <c r="AWQ2" s="118" t="str">
        <f t="shared" ref="AWQ2:AZB2" si="21">YEAR(AWQ5)&amp;IF(AWQ5="","","年")</f>
        <v>1900</v>
      </c>
      <c r="AWR2" s="118" t="str">
        <f t="shared" si="21"/>
        <v>1900</v>
      </c>
      <c r="AWS2" s="118" t="str">
        <f t="shared" si="21"/>
        <v>1900</v>
      </c>
      <c r="AWT2" s="118" t="str">
        <f t="shared" si="21"/>
        <v>1900</v>
      </c>
      <c r="AWU2" s="118" t="str">
        <f t="shared" si="21"/>
        <v>1900</v>
      </c>
      <c r="AWV2" s="118" t="str">
        <f t="shared" si="21"/>
        <v>1900</v>
      </c>
      <c r="AWW2" s="118" t="str">
        <f t="shared" si="21"/>
        <v>1900</v>
      </c>
      <c r="AWX2" s="118" t="str">
        <f t="shared" si="21"/>
        <v>1900</v>
      </c>
      <c r="AWY2" s="118" t="str">
        <f t="shared" si="21"/>
        <v>1900</v>
      </c>
      <c r="AWZ2" s="118" t="str">
        <f t="shared" si="21"/>
        <v>1900</v>
      </c>
      <c r="AXA2" s="118" t="str">
        <f t="shared" si="21"/>
        <v>1900</v>
      </c>
      <c r="AXB2" s="118" t="str">
        <f t="shared" si="21"/>
        <v>1900</v>
      </c>
      <c r="AXC2" s="118" t="str">
        <f t="shared" si="21"/>
        <v>1900</v>
      </c>
      <c r="AXD2" s="118" t="str">
        <f t="shared" si="21"/>
        <v>1900</v>
      </c>
      <c r="AXE2" s="118" t="str">
        <f t="shared" si="21"/>
        <v>1900</v>
      </c>
      <c r="AXF2" s="118" t="str">
        <f t="shared" si="21"/>
        <v>1900</v>
      </c>
      <c r="AXG2" s="118" t="str">
        <f t="shared" si="21"/>
        <v>1900</v>
      </c>
      <c r="AXH2" s="118" t="str">
        <f t="shared" si="21"/>
        <v>1900</v>
      </c>
      <c r="AXI2" s="118" t="str">
        <f t="shared" si="21"/>
        <v>1900</v>
      </c>
      <c r="AXJ2" s="118" t="str">
        <f t="shared" si="21"/>
        <v>1900</v>
      </c>
      <c r="AXK2" s="118" t="str">
        <f t="shared" si="21"/>
        <v>1900</v>
      </c>
      <c r="AXL2" s="118" t="str">
        <f t="shared" si="21"/>
        <v>1900</v>
      </c>
      <c r="AXM2" s="118" t="str">
        <f t="shared" si="21"/>
        <v>1900</v>
      </c>
      <c r="AXN2" s="118" t="str">
        <f t="shared" si="21"/>
        <v>1900</v>
      </c>
      <c r="AXO2" s="118" t="str">
        <f t="shared" si="21"/>
        <v>1900</v>
      </c>
      <c r="AXP2" s="118" t="str">
        <f t="shared" si="21"/>
        <v>1900</v>
      </c>
      <c r="AXQ2" s="118" t="str">
        <f t="shared" si="21"/>
        <v>1900</v>
      </c>
      <c r="AXR2" s="118" t="str">
        <f t="shared" si="21"/>
        <v>1900</v>
      </c>
      <c r="AXS2" s="118" t="str">
        <f t="shared" si="21"/>
        <v>1900</v>
      </c>
      <c r="AXT2" s="118" t="str">
        <f t="shared" si="21"/>
        <v>1900</v>
      </c>
      <c r="AXU2" s="118" t="str">
        <f t="shared" si="21"/>
        <v>1900</v>
      </c>
      <c r="AXV2" s="118" t="str">
        <f t="shared" si="21"/>
        <v>1900</v>
      </c>
      <c r="AXW2" s="118" t="str">
        <f t="shared" si="21"/>
        <v>1900</v>
      </c>
      <c r="AXX2" s="118" t="str">
        <f t="shared" si="21"/>
        <v>1900</v>
      </c>
      <c r="AXY2" s="118" t="str">
        <f t="shared" si="21"/>
        <v>1900</v>
      </c>
      <c r="AXZ2" s="118" t="str">
        <f t="shared" si="21"/>
        <v>1900</v>
      </c>
      <c r="AYA2" s="118" t="str">
        <f t="shared" si="21"/>
        <v>1900</v>
      </c>
      <c r="AYB2" s="118" t="str">
        <f t="shared" si="21"/>
        <v>1900</v>
      </c>
      <c r="AYC2" s="118" t="str">
        <f t="shared" si="21"/>
        <v>1900</v>
      </c>
      <c r="AYD2" s="118" t="str">
        <f t="shared" si="21"/>
        <v>1900</v>
      </c>
      <c r="AYE2" s="118" t="str">
        <f t="shared" si="21"/>
        <v>1900</v>
      </c>
      <c r="AYF2" s="118" t="str">
        <f t="shared" si="21"/>
        <v>1900</v>
      </c>
      <c r="AYG2" s="118" t="str">
        <f t="shared" si="21"/>
        <v>1900</v>
      </c>
      <c r="AYH2" s="118" t="str">
        <f t="shared" si="21"/>
        <v>1900</v>
      </c>
      <c r="AYI2" s="118" t="str">
        <f t="shared" si="21"/>
        <v>1900</v>
      </c>
      <c r="AYJ2" s="118" t="str">
        <f t="shared" si="21"/>
        <v>1900</v>
      </c>
      <c r="AYK2" s="118" t="str">
        <f t="shared" si="21"/>
        <v>1900</v>
      </c>
      <c r="AYL2" s="118" t="str">
        <f t="shared" si="21"/>
        <v>1900</v>
      </c>
      <c r="AYM2" s="118" t="str">
        <f t="shared" si="21"/>
        <v>1900</v>
      </c>
      <c r="AYN2" s="118" t="str">
        <f t="shared" si="21"/>
        <v>1900</v>
      </c>
      <c r="AYO2" s="118" t="str">
        <f t="shared" si="21"/>
        <v>1900</v>
      </c>
      <c r="AYP2" s="118" t="str">
        <f t="shared" si="21"/>
        <v>1900</v>
      </c>
      <c r="AYQ2" s="118" t="str">
        <f t="shared" si="21"/>
        <v>1900</v>
      </c>
      <c r="AYR2" s="118" t="str">
        <f t="shared" si="21"/>
        <v>1900</v>
      </c>
      <c r="AYS2" s="118" t="str">
        <f t="shared" si="21"/>
        <v>1900</v>
      </c>
      <c r="AYT2" s="118" t="str">
        <f t="shared" si="21"/>
        <v>1900</v>
      </c>
      <c r="AYU2" s="118" t="str">
        <f t="shared" si="21"/>
        <v>1900</v>
      </c>
      <c r="AYV2" s="118" t="str">
        <f t="shared" si="21"/>
        <v>1900</v>
      </c>
      <c r="AYW2" s="118" t="str">
        <f t="shared" si="21"/>
        <v>1900</v>
      </c>
      <c r="AYX2" s="118" t="str">
        <f t="shared" si="21"/>
        <v>1900</v>
      </c>
      <c r="AYY2" s="118" t="str">
        <f t="shared" si="21"/>
        <v>1900</v>
      </c>
      <c r="AYZ2" s="118" t="str">
        <f t="shared" si="21"/>
        <v>1900</v>
      </c>
      <c r="AZA2" s="118" t="str">
        <f t="shared" si="21"/>
        <v>1900</v>
      </c>
      <c r="AZB2" s="118" t="str">
        <f t="shared" si="21"/>
        <v>1900</v>
      </c>
      <c r="AZC2" s="118" t="str">
        <f t="shared" ref="AZC2:BBN2" si="22">YEAR(AZC5)&amp;IF(AZC5="","","年")</f>
        <v>1900</v>
      </c>
      <c r="AZD2" s="118" t="str">
        <f t="shared" si="22"/>
        <v>1900</v>
      </c>
      <c r="AZE2" s="118" t="str">
        <f t="shared" si="22"/>
        <v>1900</v>
      </c>
      <c r="AZF2" s="118" t="str">
        <f t="shared" si="22"/>
        <v>1900</v>
      </c>
      <c r="AZG2" s="118" t="str">
        <f t="shared" si="22"/>
        <v>1900</v>
      </c>
      <c r="AZH2" s="118" t="str">
        <f t="shared" si="22"/>
        <v>1900</v>
      </c>
      <c r="AZI2" s="118" t="str">
        <f t="shared" si="22"/>
        <v>1900</v>
      </c>
      <c r="AZJ2" s="118" t="str">
        <f t="shared" si="22"/>
        <v>1900</v>
      </c>
      <c r="AZK2" s="118" t="str">
        <f t="shared" si="22"/>
        <v>1900</v>
      </c>
      <c r="AZL2" s="118" t="str">
        <f t="shared" si="22"/>
        <v>1900</v>
      </c>
      <c r="AZM2" s="118" t="str">
        <f t="shared" si="22"/>
        <v>1900</v>
      </c>
      <c r="AZN2" s="118" t="str">
        <f t="shared" si="22"/>
        <v>1900</v>
      </c>
      <c r="AZO2" s="118" t="str">
        <f t="shared" si="22"/>
        <v>1900</v>
      </c>
      <c r="AZP2" s="118" t="str">
        <f t="shared" si="22"/>
        <v>1900</v>
      </c>
      <c r="AZQ2" s="118" t="str">
        <f t="shared" si="22"/>
        <v>1900</v>
      </c>
      <c r="AZR2" s="118" t="str">
        <f t="shared" si="22"/>
        <v>1900</v>
      </c>
      <c r="AZS2" s="118" t="str">
        <f t="shared" si="22"/>
        <v>1900</v>
      </c>
      <c r="AZT2" s="118" t="str">
        <f t="shared" si="22"/>
        <v>1900</v>
      </c>
      <c r="AZU2" s="118" t="str">
        <f t="shared" si="22"/>
        <v>1900</v>
      </c>
      <c r="AZV2" s="118" t="str">
        <f t="shared" si="22"/>
        <v>1900</v>
      </c>
      <c r="AZW2" s="118" t="str">
        <f t="shared" si="22"/>
        <v>1900</v>
      </c>
      <c r="AZX2" s="118" t="str">
        <f t="shared" si="22"/>
        <v>1900</v>
      </c>
      <c r="AZY2" s="118" t="str">
        <f t="shared" si="22"/>
        <v>1900</v>
      </c>
      <c r="AZZ2" s="118" t="str">
        <f t="shared" si="22"/>
        <v>1900</v>
      </c>
      <c r="BAA2" s="118" t="str">
        <f t="shared" si="22"/>
        <v>1900</v>
      </c>
      <c r="BAB2" s="118" t="str">
        <f t="shared" si="22"/>
        <v>1900</v>
      </c>
      <c r="BAC2" s="118" t="str">
        <f t="shared" si="22"/>
        <v>1900</v>
      </c>
      <c r="BAD2" s="118" t="str">
        <f t="shared" si="22"/>
        <v>1900</v>
      </c>
      <c r="BAE2" s="118" t="str">
        <f t="shared" si="22"/>
        <v>1900</v>
      </c>
      <c r="BAF2" s="118" t="str">
        <f t="shared" si="22"/>
        <v>1900</v>
      </c>
      <c r="BAG2" s="118" t="str">
        <f t="shared" si="22"/>
        <v>1900</v>
      </c>
      <c r="BAH2" s="118" t="str">
        <f t="shared" si="22"/>
        <v>1900</v>
      </c>
      <c r="BAI2" s="118" t="str">
        <f t="shared" si="22"/>
        <v>1900</v>
      </c>
      <c r="BAJ2" s="118" t="str">
        <f t="shared" si="22"/>
        <v>1900</v>
      </c>
      <c r="BAK2" s="118" t="str">
        <f t="shared" si="22"/>
        <v>1900</v>
      </c>
      <c r="BAL2" s="118" t="str">
        <f t="shared" si="22"/>
        <v>1900</v>
      </c>
      <c r="BAM2" s="118" t="str">
        <f t="shared" si="22"/>
        <v>1900</v>
      </c>
      <c r="BAN2" s="118" t="str">
        <f t="shared" si="22"/>
        <v>1900</v>
      </c>
      <c r="BAO2" s="118" t="str">
        <f t="shared" si="22"/>
        <v>1900</v>
      </c>
      <c r="BAP2" s="118" t="str">
        <f t="shared" si="22"/>
        <v>1900</v>
      </c>
      <c r="BAQ2" s="118" t="str">
        <f t="shared" si="22"/>
        <v>1900</v>
      </c>
      <c r="BAR2" s="118" t="str">
        <f t="shared" si="22"/>
        <v>1900</v>
      </c>
      <c r="BAS2" s="118" t="str">
        <f t="shared" si="22"/>
        <v>1900</v>
      </c>
      <c r="BAT2" s="118" t="str">
        <f t="shared" si="22"/>
        <v>1900</v>
      </c>
      <c r="BAU2" s="118" t="str">
        <f t="shared" si="22"/>
        <v>1900</v>
      </c>
      <c r="BAV2" s="118" t="str">
        <f t="shared" si="22"/>
        <v>1900</v>
      </c>
      <c r="BAW2" s="118" t="str">
        <f t="shared" si="22"/>
        <v>1900</v>
      </c>
      <c r="BAX2" s="118" t="str">
        <f t="shared" si="22"/>
        <v>1900</v>
      </c>
      <c r="BAY2" s="118" t="str">
        <f t="shared" si="22"/>
        <v>1900</v>
      </c>
      <c r="BAZ2" s="118" t="str">
        <f t="shared" si="22"/>
        <v>1900</v>
      </c>
      <c r="BBA2" s="118" t="str">
        <f t="shared" si="22"/>
        <v>1900</v>
      </c>
      <c r="BBB2" s="118" t="str">
        <f t="shared" si="22"/>
        <v>1900</v>
      </c>
      <c r="BBC2" s="118" t="str">
        <f t="shared" si="22"/>
        <v>1900</v>
      </c>
      <c r="BBD2" s="118" t="str">
        <f t="shared" si="22"/>
        <v>1900</v>
      </c>
      <c r="BBE2" s="118" t="str">
        <f t="shared" si="22"/>
        <v>1900</v>
      </c>
      <c r="BBF2" s="118" t="str">
        <f t="shared" si="22"/>
        <v>1900</v>
      </c>
      <c r="BBG2" s="118" t="str">
        <f t="shared" si="22"/>
        <v>1900</v>
      </c>
      <c r="BBH2" s="118" t="str">
        <f t="shared" si="22"/>
        <v>1900</v>
      </c>
      <c r="BBI2" s="118" t="str">
        <f t="shared" si="22"/>
        <v>1900</v>
      </c>
      <c r="BBJ2" s="118" t="str">
        <f t="shared" si="22"/>
        <v>1900</v>
      </c>
      <c r="BBK2" s="118" t="str">
        <f t="shared" si="22"/>
        <v>1900</v>
      </c>
      <c r="BBL2" s="118" t="str">
        <f t="shared" si="22"/>
        <v>1900</v>
      </c>
      <c r="BBM2" s="118" t="str">
        <f t="shared" si="22"/>
        <v>1900</v>
      </c>
      <c r="BBN2" s="118" t="str">
        <f t="shared" si="22"/>
        <v>1900</v>
      </c>
      <c r="BBO2" s="118" t="str">
        <f t="shared" ref="BBO2:BDZ2" si="23">YEAR(BBO5)&amp;IF(BBO5="","","年")</f>
        <v>1900</v>
      </c>
      <c r="BBP2" s="118" t="str">
        <f t="shared" si="23"/>
        <v>1900</v>
      </c>
      <c r="BBQ2" s="118" t="str">
        <f t="shared" si="23"/>
        <v>1900</v>
      </c>
      <c r="BBR2" s="118" t="str">
        <f t="shared" si="23"/>
        <v>1900</v>
      </c>
      <c r="BBS2" s="118" t="str">
        <f t="shared" si="23"/>
        <v>1900</v>
      </c>
      <c r="BBT2" s="118" t="str">
        <f t="shared" si="23"/>
        <v>1900</v>
      </c>
      <c r="BBU2" s="118" t="str">
        <f t="shared" si="23"/>
        <v>1900</v>
      </c>
      <c r="BBV2" s="118" t="str">
        <f t="shared" si="23"/>
        <v>1900</v>
      </c>
      <c r="BBW2" s="118" t="str">
        <f t="shared" si="23"/>
        <v>1900</v>
      </c>
      <c r="BBX2" s="118" t="str">
        <f t="shared" si="23"/>
        <v>1900</v>
      </c>
      <c r="BBY2" s="118" t="str">
        <f t="shared" si="23"/>
        <v>1900</v>
      </c>
      <c r="BBZ2" s="118" t="str">
        <f t="shared" si="23"/>
        <v>1900</v>
      </c>
      <c r="BCA2" s="118" t="str">
        <f t="shared" si="23"/>
        <v>1900</v>
      </c>
      <c r="BCB2" s="118" t="str">
        <f t="shared" si="23"/>
        <v>1900</v>
      </c>
      <c r="BCC2" s="118" t="str">
        <f t="shared" si="23"/>
        <v>1900</v>
      </c>
      <c r="BCD2" s="118" t="str">
        <f t="shared" si="23"/>
        <v>1900</v>
      </c>
      <c r="BCE2" s="118" t="str">
        <f t="shared" si="23"/>
        <v>1900</v>
      </c>
      <c r="BCF2" s="118" t="str">
        <f t="shared" si="23"/>
        <v>1900</v>
      </c>
      <c r="BCG2" s="118" t="str">
        <f t="shared" si="23"/>
        <v>1900</v>
      </c>
      <c r="BCH2" s="118" t="str">
        <f t="shared" si="23"/>
        <v>1900</v>
      </c>
      <c r="BCI2" s="118" t="str">
        <f t="shared" si="23"/>
        <v>1900</v>
      </c>
      <c r="BCJ2" s="118" t="str">
        <f t="shared" si="23"/>
        <v>1900</v>
      </c>
      <c r="BCK2" s="118" t="str">
        <f t="shared" si="23"/>
        <v>1900</v>
      </c>
      <c r="BCL2" s="118" t="str">
        <f t="shared" si="23"/>
        <v>1900</v>
      </c>
      <c r="BCM2" s="118" t="str">
        <f t="shared" si="23"/>
        <v>1900</v>
      </c>
      <c r="BCN2" s="118" t="str">
        <f t="shared" si="23"/>
        <v>1900</v>
      </c>
      <c r="BCO2" s="118" t="str">
        <f t="shared" si="23"/>
        <v>1900</v>
      </c>
      <c r="BCP2" s="118" t="str">
        <f t="shared" si="23"/>
        <v>1900</v>
      </c>
      <c r="BCQ2" s="118" t="str">
        <f t="shared" si="23"/>
        <v>1900</v>
      </c>
      <c r="BCR2" s="118" t="str">
        <f t="shared" si="23"/>
        <v>1900</v>
      </c>
      <c r="BCS2" s="118" t="str">
        <f t="shared" si="23"/>
        <v>1900</v>
      </c>
      <c r="BCT2" s="118" t="str">
        <f t="shared" si="23"/>
        <v>1900</v>
      </c>
      <c r="BCU2" s="118" t="str">
        <f t="shared" si="23"/>
        <v>1900</v>
      </c>
      <c r="BCV2" s="118" t="str">
        <f t="shared" si="23"/>
        <v>1900</v>
      </c>
      <c r="BCW2" s="118" t="str">
        <f t="shared" si="23"/>
        <v>1900</v>
      </c>
      <c r="BCX2" s="118" t="str">
        <f t="shared" si="23"/>
        <v>1900</v>
      </c>
      <c r="BCY2" s="118" t="str">
        <f t="shared" si="23"/>
        <v>1900</v>
      </c>
      <c r="BCZ2" s="118" t="str">
        <f t="shared" si="23"/>
        <v>1900</v>
      </c>
      <c r="BDA2" s="118" t="str">
        <f t="shared" si="23"/>
        <v>1900</v>
      </c>
      <c r="BDB2" s="118" t="str">
        <f t="shared" si="23"/>
        <v>1900</v>
      </c>
      <c r="BDC2" s="118" t="str">
        <f t="shared" si="23"/>
        <v>1900</v>
      </c>
      <c r="BDD2" s="118" t="str">
        <f t="shared" si="23"/>
        <v>1900</v>
      </c>
      <c r="BDE2" s="118" t="str">
        <f t="shared" si="23"/>
        <v>1900</v>
      </c>
      <c r="BDF2" s="118" t="str">
        <f t="shared" si="23"/>
        <v>1900</v>
      </c>
      <c r="BDG2" s="118" t="str">
        <f t="shared" si="23"/>
        <v>1900</v>
      </c>
      <c r="BDH2" s="118" t="str">
        <f t="shared" si="23"/>
        <v>1900</v>
      </c>
      <c r="BDI2" s="118" t="str">
        <f t="shared" si="23"/>
        <v>1900</v>
      </c>
      <c r="BDJ2" s="118" t="str">
        <f t="shared" si="23"/>
        <v>1900</v>
      </c>
      <c r="BDK2" s="118" t="str">
        <f t="shared" si="23"/>
        <v>1900</v>
      </c>
      <c r="BDL2" s="118" t="str">
        <f t="shared" si="23"/>
        <v>1900</v>
      </c>
      <c r="BDM2" s="118" t="str">
        <f t="shared" si="23"/>
        <v>1900</v>
      </c>
      <c r="BDN2" s="118" t="str">
        <f t="shared" si="23"/>
        <v>1900</v>
      </c>
      <c r="BDO2" s="118" t="str">
        <f t="shared" si="23"/>
        <v>1900</v>
      </c>
      <c r="BDP2" s="118" t="str">
        <f t="shared" si="23"/>
        <v>1900</v>
      </c>
      <c r="BDQ2" s="118" t="str">
        <f t="shared" si="23"/>
        <v>1900</v>
      </c>
      <c r="BDR2" s="118" t="str">
        <f t="shared" si="23"/>
        <v>1900</v>
      </c>
      <c r="BDS2" s="118" t="str">
        <f t="shared" si="23"/>
        <v>1900</v>
      </c>
      <c r="BDT2" s="118" t="str">
        <f t="shared" si="23"/>
        <v>1900</v>
      </c>
      <c r="BDU2" s="118" t="str">
        <f t="shared" si="23"/>
        <v>1900</v>
      </c>
      <c r="BDV2" s="118" t="str">
        <f t="shared" si="23"/>
        <v>1900</v>
      </c>
      <c r="BDW2" s="118" t="str">
        <f t="shared" si="23"/>
        <v>1900</v>
      </c>
      <c r="BDX2" s="118" t="str">
        <f t="shared" si="23"/>
        <v>1900</v>
      </c>
      <c r="BDY2" s="118" t="str">
        <f t="shared" si="23"/>
        <v>1900</v>
      </c>
      <c r="BDZ2" s="118" t="str">
        <f t="shared" si="23"/>
        <v>1900</v>
      </c>
      <c r="BEA2" s="118" t="str">
        <f t="shared" ref="BEA2:BGL2" si="24">YEAR(BEA5)&amp;IF(BEA5="","","年")</f>
        <v>1900</v>
      </c>
      <c r="BEB2" s="118" t="str">
        <f t="shared" si="24"/>
        <v>1900</v>
      </c>
      <c r="BEC2" s="118" t="str">
        <f t="shared" si="24"/>
        <v>1900</v>
      </c>
      <c r="BED2" s="118" t="str">
        <f t="shared" si="24"/>
        <v>1900</v>
      </c>
      <c r="BEE2" s="118" t="str">
        <f t="shared" si="24"/>
        <v>1900</v>
      </c>
      <c r="BEF2" s="118" t="str">
        <f t="shared" si="24"/>
        <v>1900</v>
      </c>
      <c r="BEG2" s="118" t="str">
        <f t="shared" si="24"/>
        <v>1900</v>
      </c>
      <c r="BEH2" s="118" t="str">
        <f t="shared" si="24"/>
        <v>1900</v>
      </c>
      <c r="BEI2" s="118" t="str">
        <f t="shared" si="24"/>
        <v>1900</v>
      </c>
      <c r="BEJ2" s="118" t="str">
        <f t="shared" si="24"/>
        <v>1900</v>
      </c>
      <c r="BEK2" s="118" t="str">
        <f t="shared" si="24"/>
        <v>1900</v>
      </c>
      <c r="BEL2" s="118" t="str">
        <f t="shared" si="24"/>
        <v>1900</v>
      </c>
      <c r="BEM2" s="118" t="str">
        <f t="shared" si="24"/>
        <v>1900</v>
      </c>
      <c r="BEN2" s="118" t="str">
        <f t="shared" si="24"/>
        <v>1900</v>
      </c>
      <c r="BEO2" s="118" t="str">
        <f t="shared" si="24"/>
        <v>1900</v>
      </c>
      <c r="BEP2" s="118" t="str">
        <f t="shared" si="24"/>
        <v>1900</v>
      </c>
      <c r="BEQ2" s="118" t="str">
        <f t="shared" si="24"/>
        <v>1900</v>
      </c>
      <c r="BER2" s="118" t="str">
        <f t="shared" si="24"/>
        <v>1900</v>
      </c>
      <c r="BES2" s="118" t="str">
        <f t="shared" si="24"/>
        <v>1900</v>
      </c>
      <c r="BET2" s="118" t="str">
        <f t="shared" si="24"/>
        <v>1900</v>
      </c>
      <c r="BEU2" s="118" t="str">
        <f t="shared" si="24"/>
        <v>1900</v>
      </c>
      <c r="BEV2" s="118" t="str">
        <f t="shared" si="24"/>
        <v>1900</v>
      </c>
      <c r="BEW2" s="118" t="str">
        <f t="shared" si="24"/>
        <v>1900</v>
      </c>
      <c r="BEX2" s="118" t="str">
        <f t="shared" si="24"/>
        <v>1900</v>
      </c>
      <c r="BEY2" s="118" t="str">
        <f t="shared" si="24"/>
        <v>1900</v>
      </c>
      <c r="BEZ2" s="118" t="str">
        <f t="shared" si="24"/>
        <v>1900</v>
      </c>
      <c r="BFA2" s="118" t="str">
        <f t="shared" si="24"/>
        <v>1900</v>
      </c>
      <c r="BFB2" s="118" t="str">
        <f t="shared" si="24"/>
        <v>1900</v>
      </c>
      <c r="BFC2" s="118" t="str">
        <f t="shared" si="24"/>
        <v>1900</v>
      </c>
      <c r="BFD2" s="118" t="str">
        <f t="shared" si="24"/>
        <v>1900</v>
      </c>
      <c r="BFE2" s="118" t="str">
        <f t="shared" si="24"/>
        <v>1900</v>
      </c>
      <c r="BFF2" s="118" t="str">
        <f t="shared" si="24"/>
        <v>1900</v>
      </c>
      <c r="BFG2" s="118" t="str">
        <f t="shared" si="24"/>
        <v>1900</v>
      </c>
      <c r="BFH2" s="118" t="str">
        <f t="shared" si="24"/>
        <v>1900</v>
      </c>
      <c r="BFI2" s="118" t="str">
        <f t="shared" si="24"/>
        <v>1900</v>
      </c>
      <c r="BFJ2" s="118" t="str">
        <f t="shared" si="24"/>
        <v>1900</v>
      </c>
      <c r="BFK2" s="118" t="str">
        <f t="shared" si="24"/>
        <v>1900</v>
      </c>
      <c r="BFL2" s="118" t="str">
        <f t="shared" si="24"/>
        <v>1900</v>
      </c>
      <c r="BFM2" s="118" t="str">
        <f t="shared" si="24"/>
        <v>1900</v>
      </c>
      <c r="BFN2" s="118" t="str">
        <f t="shared" si="24"/>
        <v>1900</v>
      </c>
      <c r="BFO2" s="118" t="str">
        <f t="shared" si="24"/>
        <v>1900</v>
      </c>
      <c r="BFP2" s="118" t="str">
        <f t="shared" si="24"/>
        <v>1900</v>
      </c>
      <c r="BFQ2" s="118" t="str">
        <f t="shared" si="24"/>
        <v>1900</v>
      </c>
      <c r="BFR2" s="118" t="str">
        <f t="shared" si="24"/>
        <v>1900</v>
      </c>
      <c r="BFS2" s="118" t="str">
        <f t="shared" si="24"/>
        <v>1900</v>
      </c>
      <c r="BFT2" s="118" t="str">
        <f t="shared" si="24"/>
        <v>1900</v>
      </c>
      <c r="BFU2" s="118" t="str">
        <f t="shared" si="24"/>
        <v>1900</v>
      </c>
      <c r="BFV2" s="118" t="str">
        <f t="shared" si="24"/>
        <v>1900</v>
      </c>
      <c r="BFW2" s="118" t="str">
        <f t="shared" si="24"/>
        <v>1900</v>
      </c>
      <c r="BFX2" s="118" t="str">
        <f t="shared" si="24"/>
        <v>1900</v>
      </c>
      <c r="BFY2" s="118" t="str">
        <f t="shared" si="24"/>
        <v>1900</v>
      </c>
      <c r="BFZ2" s="118" t="str">
        <f t="shared" si="24"/>
        <v>1900</v>
      </c>
      <c r="BGA2" s="118" t="str">
        <f t="shared" si="24"/>
        <v>1900</v>
      </c>
      <c r="BGB2" s="118" t="str">
        <f t="shared" si="24"/>
        <v>1900</v>
      </c>
      <c r="BGC2" s="118" t="str">
        <f t="shared" si="24"/>
        <v>1900</v>
      </c>
      <c r="BGD2" s="118" t="str">
        <f t="shared" si="24"/>
        <v>1900</v>
      </c>
      <c r="BGE2" s="118" t="str">
        <f t="shared" si="24"/>
        <v>1900</v>
      </c>
      <c r="BGF2" s="118" t="str">
        <f t="shared" si="24"/>
        <v>1900</v>
      </c>
      <c r="BGG2" s="118" t="str">
        <f t="shared" si="24"/>
        <v>1900</v>
      </c>
      <c r="BGH2" s="118" t="str">
        <f t="shared" si="24"/>
        <v>1900</v>
      </c>
      <c r="BGI2" s="118" t="str">
        <f t="shared" si="24"/>
        <v>1900</v>
      </c>
      <c r="BGJ2" s="118" t="str">
        <f t="shared" si="24"/>
        <v>1900</v>
      </c>
      <c r="BGK2" s="118" t="str">
        <f t="shared" si="24"/>
        <v>1900</v>
      </c>
      <c r="BGL2" s="118" t="str">
        <f t="shared" si="24"/>
        <v>1900</v>
      </c>
      <c r="BGM2" s="118" t="str">
        <f t="shared" ref="BGM2:BIX2" si="25">YEAR(BGM5)&amp;IF(BGM5="","","年")</f>
        <v>1900</v>
      </c>
      <c r="BGN2" s="118" t="str">
        <f t="shared" si="25"/>
        <v>1900</v>
      </c>
      <c r="BGO2" s="118" t="str">
        <f t="shared" si="25"/>
        <v>1900</v>
      </c>
      <c r="BGP2" s="118" t="str">
        <f t="shared" si="25"/>
        <v>1900</v>
      </c>
      <c r="BGQ2" s="118" t="str">
        <f t="shared" si="25"/>
        <v>1900</v>
      </c>
      <c r="BGR2" s="118" t="str">
        <f t="shared" si="25"/>
        <v>1900</v>
      </c>
      <c r="BGS2" s="118" t="str">
        <f t="shared" si="25"/>
        <v>1900</v>
      </c>
      <c r="BGT2" s="118" t="str">
        <f t="shared" si="25"/>
        <v>1900</v>
      </c>
      <c r="BGU2" s="118" t="str">
        <f t="shared" si="25"/>
        <v>1900</v>
      </c>
      <c r="BGV2" s="118" t="str">
        <f t="shared" si="25"/>
        <v>1900</v>
      </c>
      <c r="BGW2" s="118" t="str">
        <f t="shared" si="25"/>
        <v>1900</v>
      </c>
      <c r="BGX2" s="118" t="str">
        <f t="shared" si="25"/>
        <v>1900</v>
      </c>
      <c r="BGY2" s="118" t="str">
        <f t="shared" si="25"/>
        <v>1900</v>
      </c>
      <c r="BGZ2" s="118" t="str">
        <f t="shared" si="25"/>
        <v>1900</v>
      </c>
      <c r="BHA2" s="118" t="str">
        <f t="shared" si="25"/>
        <v>1900</v>
      </c>
      <c r="BHB2" s="118" t="str">
        <f t="shared" si="25"/>
        <v>1900</v>
      </c>
      <c r="BHC2" s="118" t="str">
        <f t="shared" si="25"/>
        <v>1900</v>
      </c>
      <c r="BHD2" s="118" t="str">
        <f t="shared" si="25"/>
        <v>1900</v>
      </c>
      <c r="BHE2" s="118" t="str">
        <f t="shared" si="25"/>
        <v>1900</v>
      </c>
      <c r="BHF2" s="118" t="str">
        <f t="shared" si="25"/>
        <v>1900</v>
      </c>
      <c r="BHG2" s="118" t="str">
        <f t="shared" si="25"/>
        <v>1900</v>
      </c>
      <c r="BHH2" s="118" t="str">
        <f t="shared" si="25"/>
        <v>1900</v>
      </c>
      <c r="BHI2" s="118" t="str">
        <f t="shared" si="25"/>
        <v>1900</v>
      </c>
      <c r="BHJ2" s="118" t="str">
        <f t="shared" si="25"/>
        <v>1900</v>
      </c>
      <c r="BHK2" s="118" t="str">
        <f t="shared" si="25"/>
        <v>1900</v>
      </c>
      <c r="BHL2" s="118" t="str">
        <f t="shared" si="25"/>
        <v>1900</v>
      </c>
      <c r="BHM2" s="118" t="str">
        <f t="shared" si="25"/>
        <v>1900</v>
      </c>
      <c r="BHN2" s="118" t="str">
        <f t="shared" si="25"/>
        <v>1900</v>
      </c>
      <c r="BHO2" s="118" t="str">
        <f t="shared" si="25"/>
        <v>1900</v>
      </c>
      <c r="BHP2" s="118" t="str">
        <f t="shared" si="25"/>
        <v>1900</v>
      </c>
      <c r="BHQ2" s="118" t="str">
        <f t="shared" si="25"/>
        <v>1900</v>
      </c>
      <c r="BHR2" s="118" t="str">
        <f t="shared" si="25"/>
        <v>1900</v>
      </c>
      <c r="BHS2" s="118" t="str">
        <f t="shared" si="25"/>
        <v>1900</v>
      </c>
      <c r="BHT2" s="118" t="str">
        <f t="shared" si="25"/>
        <v>1900</v>
      </c>
      <c r="BHU2" s="118" t="str">
        <f t="shared" si="25"/>
        <v>1900</v>
      </c>
      <c r="BHV2" s="118" t="str">
        <f t="shared" si="25"/>
        <v>1900</v>
      </c>
      <c r="BHW2" s="118" t="str">
        <f t="shared" si="25"/>
        <v>1900</v>
      </c>
      <c r="BHX2" s="118" t="str">
        <f t="shared" si="25"/>
        <v>1900</v>
      </c>
      <c r="BHY2" s="118" t="str">
        <f t="shared" si="25"/>
        <v>1900</v>
      </c>
      <c r="BHZ2" s="118" t="str">
        <f t="shared" si="25"/>
        <v>1900</v>
      </c>
      <c r="BIA2" s="118" t="str">
        <f t="shared" si="25"/>
        <v>1900</v>
      </c>
      <c r="BIB2" s="118" t="str">
        <f t="shared" si="25"/>
        <v>1900</v>
      </c>
      <c r="BIC2" s="118" t="str">
        <f t="shared" si="25"/>
        <v>1900</v>
      </c>
      <c r="BID2" s="118" t="str">
        <f t="shared" si="25"/>
        <v>1900</v>
      </c>
      <c r="BIE2" s="118" t="str">
        <f t="shared" si="25"/>
        <v>1900</v>
      </c>
      <c r="BIF2" s="118" t="str">
        <f t="shared" si="25"/>
        <v>1900</v>
      </c>
      <c r="BIG2" s="118" t="str">
        <f t="shared" si="25"/>
        <v>1900</v>
      </c>
      <c r="BIH2" s="118" t="str">
        <f t="shared" si="25"/>
        <v>1900</v>
      </c>
      <c r="BII2" s="118" t="str">
        <f t="shared" si="25"/>
        <v>1900</v>
      </c>
      <c r="BIJ2" s="118" t="str">
        <f t="shared" si="25"/>
        <v>1900</v>
      </c>
      <c r="BIK2" s="118" t="str">
        <f t="shared" si="25"/>
        <v>1900</v>
      </c>
      <c r="BIL2" s="118" t="str">
        <f t="shared" si="25"/>
        <v>1900</v>
      </c>
      <c r="BIM2" s="118" t="str">
        <f t="shared" si="25"/>
        <v>1900</v>
      </c>
      <c r="BIN2" s="118" t="str">
        <f t="shared" si="25"/>
        <v>1900</v>
      </c>
      <c r="BIO2" s="118" t="str">
        <f t="shared" si="25"/>
        <v>1900</v>
      </c>
      <c r="BIP2" s="118" t="str">
        <f t="shared" si="25"/>
        <v>1900</v>
      </c>
      <c r="BIQ2" s="118" t="str">
        <f t="shared" si="25"/>
        <v>1900</v>
      </c>
      <c r="BIR2" s="118" t="str">
        <f t="shared" si="25"/>
        <v>1900</v>
      </c>
      <c r="BIS2" s="118" t="str">
        <f t="shared" si="25"/>
        <v>1900</v>
      </c>
      <c r="BIT2" s="118" t="str">
        <f t="shared" si="25"/>
        <v>1900</v>
      </c>
      <c r="BIU2" s="118" t="str">
        <f t="shared" si="25"/>
        <v>1900</v>
      </c>
      <c r="BIV2" s="118" t="str">
        <f t="shared" si="25"/>
        <v>1900</v>
      </c>
      <c r="BIW2" s="118" t="str">
        <f t="shared" si="25"/>
        <v>1900</v>
      </c>
      <c r="BIX2" s="118" t="str">
        <f t="shared" si="25"/>
        <v>1900</v>
      </c>
      <c r="BIY2" s="118" t="str">
        <f t="shared" ref="BIY2:BLJ2" si="26">YEAR(BIY5)&amp;IF(BIY5="","","年")</f>
        <v>1900</v>
      </c>
      <c r="BIZ2" s="118" t="str">
        <f t="shared" si="26"/>
        <v>1900</v>
      </c>
      <c r="BJA2" s="118" t="str">
        <f t="shared" si="26"/>
        <v>1900</v>
      </c>
      <c r="BJB2" s="118" t="str">
        <f t="shared" si="26"/>
        <v>1900</v>
      </c>
      <c r="BJC2" s="118" t="str">
        <f t="shared" si="26"/>
        <v>1900</v>
      </c>
      <c r="BJD2" s="118" t="str">
        <f t="shared" si="26"/>
        <v>1900</v>
      </c>
      <c r="BJE2" s="118" t="str">
        <f t="shared" si="26"/>
        <v>1900</v>
      </c>
      <c r="BJF2" s="118" t="str">
        <f t="shared" si="26"/>
        <v>1900</v>
      </c>
      <c r="BJG2" s="118" t="str">
        <f t="shared" si="26"/>
        <v>1900</v>
      </c>
      <c r="BJH2" s="118" t="str">
        <f t="shared" si="26"/>
        <v>1900</v>
      </c>
      <c r="BJI2" s="118" t="str">
        <f t="shared" si="26"/>
        <v>1900</v>
      </c>
      <c r="BJJ2" s="118" t="str">
        <f t="shared" si="26"/>
        <v>1900</v>
      </c>
      <c r="BJK2" s="118" t="str">
        <f t="shared" si="26"/>
        <v>1900</v>
      </c>
      <c r="BJL2" s="118" t="str">
        <f t="shared" si="26"/>
        <v>1900</v>
      </c>
      <c r="BJM2" s="118" t="str">
        <f t="shared" si="26"/>
        <v>1900</v>
      </c>
      <c r="BJN2" s="118" t="str">
        <f t="shared" si="26"/>
        <v>1900</v>
      </c>
      <c r="BJO2" s="118" t="str">
        <f t="shared" si="26"/>
        <v>1900</v>
      </c>
      <c r="BJP2" s="118" t="str">
        <f t="shared" si="26"/>
        <v>1900</v>
      </c>
      <c r="BJQ2" s="118" t="str">
        <f t="shared" si="26"/>
        <v>1900</v>
      </c>
      <c r="BJR2" s="118" t="str">
        <f t="shared" si="26"/>
        <v>1900</v>
      </c>
      <c r="BJS2" s="118" t="str">
        <f t="shared" si="26"/>
        <v>1900</v>
      </c>
      <c r="BJT2" s="118" t="str">
        <f t="shared" si="26"/>
        <v>1900</v>
      </c>
      <c r="BJU2" s="118" t="str">
        <f t="shared" si="26"/>
        <v>1900</v>
      </c>
      <c r="BJV2" s="118" t="str">
        <f t="shared" si="26"/>
        <v>1900</v>
      </c>
      <c r="BJW2" s="118" t="str">
        <f t="shared" si="26"/>
        <v>1900</v>
      </c>
      <c r="BJX2" s="118" t="str">
        <f t="shared" si="26"/>
        <v>1900</v>
      </c>
      <c r="BJY2" s="118" t="str">
        <f t="shared" si="26"/>
        <v>1900</v>
      </c>
      <c r="BJZ2" s="118" t="str">
        <f t="shared" si="26"/>
        <v>1900</v>
      </c>
      <c r="BKA2" s="118" t="str">
        <f t="shared" si="26"/>
        <v>1900</v>
      </c>
      <c r="BKB2" s="118" t="str">
        <f t="shared" si="26"/>
        <v>1900</v>
      </c>
      <c r="BKC2" s="118" t="str">
        <f t="shared" si="26"/>
        <v>1900</v>
      </c>
      <c r="BKD2" s="118" t="str">
        <f t="shared" si="26"/>
        <v>1900</v>
      </c>
      <c r="BKE2" s="118" t="str">
        <f t="shared" si="26"/>
        <v>1900</v>
      </c>
      <c r="BKF2" s="118" t="str">
        <f t="shared" si="26"/>
        <v>1900</v>
      </c>
      <c r="BKG2" s="118" t="str">
        <f t="shared" si="26"/>
        <v>1900</v>
      </c>
      <c r="BKH2" s="118" t="str">
        <f t="shared" si="26"/>
        <v>1900</v>
      </c>
      <c r="BKI2" s="118" t="str">
        <f t="shared" si="26"/>
        <v>1900</v>
      </c>
      <c r="BKJ2" s="118" t="str">
        <f t="shared" si="26"/>
        <v>1900</v>
      </c>
      <c r="BKK2" s="118" t="str">
        <f t="shared" si="26"/>
        <v>1900</v>
      </c>
      <c r="BKL2" s="118" t="str">
        <f t="shared" si="26"/>
        <v>1900</v>
      </c>
      <c r="BKM2" s="118" t="str">
        <f t="shared" si="26"/>
        <v>1900</v>
      </c>
      <c r="BKN2" s="118" t="str">
        <f t="shared" si="26"/>
        <v>1900</v>
      </c>
      <c r="BKO2" s="118" t="str">
        <f t="shared" si="26"/>
        <v>1900</v>
      </c>
      <c r="BKP2" s="118" t="str">
        <f t="shared" si="26"/>
        <v>1900</v>
      </c>
      <c r="BKQ2" s="118" t="str">
        <f t="shared" si="26"/>
        <v>1900</v>
      </c>
      <c r="BKR2" s="118" t="str">
        <f t="shared" si="26"/>
        <v>1900</v>
      </c>
      <c r="BKS2" s="118" t="str">
        <f t="shared" si="26"/>
        <v>1900</v>
      </c>
      <c r="BKT2" s="118" t="str">
        <f t="shared" si="26"/>
        <v>1900</v>
      </c>
      <c r="BKU2" s="118" t="str">
        <f t="shared" si="26"/>
        <v>1900</v>
      </c>
      <c r="BKV2" s="118" t="str">
        <f t="shared" si="26"/>
        <v>1900</v>
      </c>
      <c r="BKW2" s="118" t="str">
        <f t="shared" si="26"/>
        <v>1900</v>
      </c>
      <c r="BKX2" s="118" t="str">
        <f t="shared" si="26"/>
        <v>1900</v>
      </c>
      <c r="BKY2" s="118" t="str">
        <f t="shared" si="26"/>
        <v>1900</v>
      </c>
      <c r="BKZ2" s="118" t="str">
        <f t="shared" si="26"/>
        <v>1900</v>
      </c>
      <c r="BLA2" s="118" t="str">
        <f t="shared" si="26"/>
        <v>1900</v>
      </c>
      <c r="BLB2" s="118" t="str">
        <f t="shared" si="26"/>
        <v>1900</v>
      </c>
      <c r="BLC2" s="118" t="str">
        <f t="shared" si="26"/>
        <v>1900</v>
      </c>
      <c r="BLD2" s="118" t="str">
        <f t="shared" si="26"/>
        <v>1900</v>
      </c>
      <c r="BLE2" s="118" t="str">
        <f t="shared" si="26"/>
        <v>1900</v>
      </c>
      <c r="BLF2" s="118" t="str">
        <f t="shared" si="26"/>
        <v>1900</v>
      </c>
      <c r="BLG2" s="118" t="str">
        <f t="shared" si="26"/>
        <v>1900</v>
      </c>
      <c r="BLH2" s="118" t="str">
        <f t="shared" si="26"/>
        <v>1900</v>
      </c>
      <c r="BLI2" s="118" t="str">
        <f t="shared" si="26"/>
        <v>1900</v>
      </c>
      <c r="BLJ2" s="118" t="str">
        <f t="shared" si="26"/>
        <v>1900</v>
      </c>
      <c r="BLK2" s="118" t="str">
        <f t="shared" ref="BLK2:BNV2" si="27">YEAR(BLK5)&amp;IF(BLK5="","","年")</f>
        <v>1900</v>
      </c>
      <c r="BLL2" s="118" t="str">
        <f t="shared" si="27"/>
        <v>1900</v>
      </c>
      <c r="BLM2" s="118" t="str">
        <f t="shared" si="27"/>
        <v>1900</v>
      </c>
      <c r="BLN2" s="118" t="str">
        <f t="shared" si="27"/>
        <v>1900</v>
      </c>
      <c r="BLO2" s="118" t="str">
        <f t="shared" si="27"/>
        <v>1900</v>
      </c>
      <c r="BLP2" s="118" t="str">
        <f t="shared" si="27"/>
        <v>1900</v>
      </c>
      <c r="BLQ2" s="118" t="str">
        <f t="shared" si="27"/>
        <v>1900</v>
      </c>
      <c r="BLR2" s="118" t="str">
        <f t="shared" si="27"/>
        <v>1900</v>
      </c>
      <c r="BLS2" s="118" t="str">
        <f t="shared" si="27"/>
        <v>1900</v>
      </c>
      <c r="BLT2" s="118" t="str">
        <f t="shared" si="27"/>
        <v>1900</v>
      </c>
      <c r="BLU2" s="118" t="str">
        <f t="shared" si="27"/>
        <v>1900</v>
      </c>
      <c r="BLV2" s="118" t="str">
        <f t="shared" si="27"/>
        <v>1900</v>
      </c>
      <c r="BLW2" s="118" t="str">
        <f t="shared" si="27"/>
        <v>1900</v>
      </c>
      <c r="BLX2" s="118" t="str">
        <f t="shared" si="27"/>
        <v>1900</v>
      </c>
      <c r="BLY2" s="118" t="str">
        <f t="shared" si="27"/>
        <v>1900</v>
      </c>
      <c r="BLZ2" s="118" t="str">
        <f t="shared" si="27"/>
        <v>1900</v>
      </c>
      <c r="BMA2" s="118" t="str">
        <f t="shared" si="27"/>
        <v>1900</v>
      </c>
      <c r="BMB2" s="118" t="str">
        <f t="shared" si="27"/>
        <v>1900</v>
      </c>
      <c r="BMC2" s="118" t="str">
        <f t="shared" si="27"/>
        <v>1900</v>
      </c>
      <c r="BMD2" s="118" t="str">
        <f t="shared" si="27"/>
        <v>1900</v>
      </c>
      <c r="BME2" s="118" t="str">
        <f t="shared" si="27"/>
        <v>1900</v>
      </c>
      <c r="BMF2" s="118" t="str">
        <f t="shared" si="27"/>
        <v>1900</v>
      </c>
      <c r="BMG2" s="118" t="str">
        <f t="shared" si="27"/>
        <v>1900</v>
      </c>
      <c r="BMH2" s="118" t="str">
        <f t="shared" si="27"/>
        <v>1900</v>
      </c>
      <c r="BMI2" s="118" t="str">
        <f t="shared" si="27"/>
        <v>1900</v>
      </c>
      <c r="BMJ2" s="118" t="str">
        <f t="shared" si="27"/>
        <v>1900</v>
      </c>
      <c r="BMK2" s="118" t="str">
        <f t="shared" si="27"/>
        <v>1900</v>
      </c>
      <c r="BML2" s="118" t="str">
        <f t="shared" si="27"/>
        <v>1900</v>
      </c>
      <c r="BMM2" s="118" t="str">
        <f t="shared" si="27"/>
        <v>1900</v>
      </c>
      <c r="BMN2" s="118" t="str">
        <f t="shared" si="27"/>
        <v>1900</v>
      </c>
      <c r="BMO2" s="118" t="str">
        <f t="shared" si="27"/>
        <v>1900</v>
      </c>
      <c r="BMP2" s="118" t="str">
        <f t="shared" si="27"/>
        <v>1900</v>
      </c>
      <c r="BMQ2" s="118" t="str">
        <f t="shared" si="27"/>
        <v>1900</v>
      </c>
      <c r="BMR2" s="118" t="str">
        <f t="shared" si="27"/>
        <v>1900</v>
      </c>
      <c r="BMS2" s="118" t="str">
        <f t="shared" si="27"/>
        <v>1900</v>
      </c>
      <c r="BMT2" s="118" t="str">
        <f t="shared" si="27"/>
        <v>1900</v>
      </c>
      <c r="BMU2" s="118" t="str">
        <f t="shared" si="27"/>
        <v>1900</v>
      </c>
      <c r="BMV2" s="118" t="str">
        <f t="shared" si="27"/>
        <v>1900</v>
      </c>
      <c r="BMW2" s="118" t="str">
        <f t="shared" si="27"/>
        <v>1900</v>
      </c>
      <c r="BMX2" s="118" t="str">
        <f t="shared" si="27"/>
        <v>1900</v>
      </c>
      <c r="BMY2" s="118" t="str">
        <f t="shared" si="27"/>
        <v>1900</v>
      </c>
      <c r="BMZ2" s="118" t="str">
        <f t="shared" si="27"/>
        <v>1900</v>
      </c>
      <c r="BNA2" s="118" t="str">
        <f t="shared" si="27"/>
        <v>1900</v>
      </c>
      <c r="BNB2" s="118" t="str">
        <f t="shared" si="27"/>
        <v>1900</v>
      </c>
      <c r="BNC2" s="118" t="str">
        <f t="shared" si="27"/>
        <v>1900</v>
      </c>
      <c r="BND2" s="118" t="str">
        <f t="shared" si="27"/>
        <v>1900</v>
      </c>
      <c r="BNE2" s="118" t="str">
        <f t="shared" si="27"/>
        <v>1900</v>
      </c>
      <c r="BNF2" s="118" t="str">
        <f t="shared" si="27"/>
        <v>1900</v>
      </c>
      <c r="BNG2" s="118" t="str">
        <f t="shared" si="27"/>
        <v>1900</v>
      </c>
      <c r="BNH2" s="118" t="str">
        <f t="shared" si="27"/>
        <v>1900</v>
      </c>
      <c r="BNI2" s="118" t="str">
        <f t="shared" si="27"/>
        <v>1900</v>
      </c>
      <c r="BNJ2" s="118" t="str">
        <f t="shared" si="27"/>
        <v>1900</v>
      </c>
      <c r="BNK2" s="118" t="str">
        <f t="shared" si="27"/>
        <v>1900</v>
      </c>
      <c r="BNL2" s="118" t="str">
        <f t="shared" si="27"/>
        <v>1900</v>
      </c>
      <c r="BNM2" s="118" t="str">
        <f t="shared" si="27"/>
        <v>1900</v>
      </c>
      <c r="BNN2" s="118" t="str">
        <f t="shared" si="27"/>
        <v>1900</v>
      </c>
      <c r="BNO2" s="118" t="str">
        <f t="shared" si="27"/>
        <v>1900</v>
      </c>
      <c r="BNP2" s="118" t="str">
        <f t="shared" si="27"/>
        <v>1900</v>
      </c>
      <c r="BNQ2" s="118" t="str">
        <f t="shared" si="27"/>
        <v>1900</v>
      </c>
      <c r="BNR2" s="118" t="str">
        <f t="shared" si="27"/>
        <v>1900</v>
      </c>
      <c r="BNS2" s="118" t="str">
        <f t="shared" si="27"/>
        <v>1900</v>
      </c>
      <c r="BNT2" s="118" t="str">
        <f t="shared" si="27"/>
        <v>1900</v>
      </c>
      <c r="BNU2" s="118" t="str">
        <f t="shared" si="27"/>
        <v>1900</v>
      </c>
      <c r="BNV2" s="118" t="str">
        <f t="shared" si="27"/>
        <v>1900</v>
      </c>
      <c r="BNW2" s="118" t="str">
        <f t="shared" ref="BNW2:BQH2" si="28">YEAR(BNW5)&amp;IF(BNW5="","","年")</f>
        <v>1900</v>
      </c>
      <c r="BNX2" s="118" t="str">
        <f t="shared" si="28"/>
        <v>1900</v>
      </c>
      <c r="BNY2" s="118" t="str">
        <f t="shared" si="28"/>
        <v>1900</v>
      </c>
      <c r="BNZ2" s="118" t="str">
        <f t="shared" si="28"/>
        <v>1900</v>
      </c>
      <c r="BOA2" s="118" t="str">
        <f t="shared" si="28"/>
        <v>1900</v>
      </c>
      <c r="BOB2" s="118" t="str">
        <f t="shared" si="28"/>
        <v>1900</v>
      </c>
      <c r="BOC2" s="118" t="str">
        <f t="shared" si="28"/>
        <v>1900</v>
      </c>
      <c r="BOD2" s="118" t="str">
        <f t="shared" si="28"/>
        <v>1900</v>
      </c>
      <c r="BOE2" s="118" t="str">
        <f t="shared" si="28"/>
        <v>1900</v>
      </c>
      <c r="BOF2" s="118" t="str">
        <f t="shared" si="28"/>
        <v>1900</v>
      </c>
      <c r="BOG2" s="118" t="str">
        <f t="shared" si="28"/>
        <v>1900</v>
      </c>
      <c r="BOH2" s="118" t="str">
        <f t="shared" si="28"/>
        <v>1900</v>
      </c>
      <c r="BOI2" s="118" t="str">
        <f t="shared" si="28"/>
        <v>1900</v>
      </c>
      <c r="BOJ2" s="118" t="str">
        <f t="shared" si="28"/>
        <v>1900</v>
      </c>
      <c r="BOK2" s="118" t="str">
        <f t="shared" si="28"/>
        <v>1900</v>
      </c>
      <c r="BOL2" s="118" t="str">
        <f t="shared" si="28"/>
        <v>1900</v>
      </c>
      <c r="BOM2" s="118" t="str">
        <f t="shared" si="28"/>
        <v>1900</v>
      </c>
      <c r="BON2" s="118" t="str">
        <f t="shared" si="28"/>
        <v>1900</v>
      </c>
      <c r="BOO2" s="118" t="str">
        <f t="shared" si="28"/>
        <v>1900</v>
      </c>
      <c r="BOP2" s="118" t="str">
        <f t="shared" si="28"/>
        <v>1900</v>
      </c>
      <c r="BOQ2" s="118" t="str">
        <f t="shared" si="28"/>
        <v>1900</v>
      </c>
      <c r="BOR2" s="118" t="str">
        <f t="shared" si="28"/>
        <v>1900</v>
      </c>
      <c r="BOS2" s="118" t="str">
        <f t="shared" si="28"/>
        <v>1900</v>
      </c>
      <c r="BOT2" s="118" t="str">
        <f t="shared" si="28"/>
        <v>1900</v>
      </c>
      <c r="BOU2" s="118" t="str">
        <f t="shared" si="28"/>
        <v>1900</v>
      </c>
      <c r="BOV2" s="118" t="str">
        <f t="shared" si="28"/>
        <v>1900</v>
      </c>
      <c r="BOW2" s="118" t="str">
        <f t="shared" si="28"/>
        <v>1900</v>
      </c>
      <c r="BOX2" s="118" t="str">
        <f t="shared" si="28"/>
        <v>1900</v>
      </c>
      <c r="BOY2" s="118" t="str">
        <f t="shared" si="28"/>
        <v>1900</v>
      </c>
      <c r="BOZ2" s="118" t="str">
        <f t="shared" si="28"/>
        <v>1900</v>
      </c>
      <c r="BPA2" s="118" t="str">
        <f t="shared" si="28"/>
        <v>1900</v>
      </c>
      <c r="BPB2" s="118" t="str">
        <f t="shared" si="28"/>
        <v>1900</v>
      </c>
      <c r="BPC2" s="118" t="str">
        <f t="shared" si="28"/>
        <v>1900</v>
      </c>
      <c r="BPD2" s="118" t="str">
        <f t="shared" si="28"/>
        <v>1900</v>
      </c>
      <c r="BPE2" s="118" t="str">
        <f t="shared" si="28"/>
        <v>1900</v>
      </c>
      <c r="BPF2" s="118" t="str">
        <f t="shared" si="28"/>
        <v>1900</v>
      </c>
      <c r="BPG2" s="118" t="str">
        <f t="shared" si="28"/>
        <v>1900</v>
      </c>
      <c r="BPH2" s="118" t="str">
        <f t="shared" si="28"/>
        <v>1900</v>
      </c>
      <c r="BPI2" s="118" t="str">
        <f t="shared" si="28"/>
        <v>1900</v>
      </c>
      <c r="BPJ2" s="118" t="str">
        <f t="shared" si="28"/>
        <v>1900</v>
      </c>
      <c r="BPK2" s="118" t="str">
        <f t="shared" si="28"/>
        <v>1900</v>
      </c>
      <c r="BPL2" s="118" t="str">
        <f t="shared" si="28"/>
        <v>1900</v>
      </c>
      <c r="BPM2" s="118" t="str">
        <f t="shared" si="28"/>
        <v>1900</v>
      </c>
      <c r="BPN2" s="118" t="str">
        <f t="shared" si="28"/>
        <v>1900</v>
      </c>
      <c r="BPO2" s="118" t="str">
        <f t="shared" si="28"/>
        <v>1900</v>
      </c>
      <c r="BPP2" s="118" t="str">
        <f t="shared" si="28"/>
        <v>1900</v>
      </c>
      <c r="BPQ2" s="118" t="str">
        <f t="shared" si="28"/>
        <v>1900</v>
      </c>
      <c r="BPR2" s="118" t="str">
        <f t="shared" si="28"/>
        <v>1900</v>
      </c>
      <c r="BPS2" s="118" t="str">
        <f t="shared" si="28"/>
        <v>1900</v>
      </c>
      <c r="BPT2" s="118" t="str">
        <f t="shared" si="28"/>
        <v>1900</v>
      </c>
      <c r="BPU2" s="118" t="str">
        <f t="shared" si="28"/>
        <v>1900</v>
      </c>
      <c r="BPV2" s="118" t="str">
        <f t="shared" si="28"/>
        <v>1900</v>
      </c>
      <c r="BPW2" s="118" t="str">
        <f t="shared" si="28"/>
        <v>1900</v>
      </c>
      <c r="BPX2" s="118" t="str">
        <f t="shared" si="28"/>
        <v>1900</v>
      </c>
      <c r="BPY2" s="118" t="str">
        <f t="shared" si="28"/>
        <v>1900</v>
      </c>
      <c r="BPZ2" s="118" t="str">
        <f t="shared" si="28"/>
        <v>1900</v>
      </c>
      <c r="BQA2" s="118" t="str">
        <f t="shared" si="28"/>
        <v>1900</v>
      </c>
      <c r="BQB2" s="118" t="str">
        <f t="shared" si="28"/>
        <v>1900</v>
      </c>
      <c r="BQC2" s="118" t="str">
        <f t="shared" si="28"/>
        <v>1900</v>
      </c>
      <c r="BQD2" s="118" t="str">
        <f t="shared" si="28"/>
        <v>1900</v>
      </c>
      <c r="BQE2" s="118" t="str">
        <f t="shared" si="28"/>
        <v>1900</v>
      </c>
      <c r="BQF2" s="118" t="str">
        <f t="shared" si="28"/>
        <v>1900</v>
      </c>
      <c r="BQG2" s="118" t="str">
        <f t="shared" si="28"/>
        <v>1900</v>
      </c>
      <c r="BQH2" s="118" t="str">
        <f t="shared" si="28"/>
        <v>1900</v>
      </c>
      <c r="BQI2" s="118" t="str">
        <f t="shared" ref="BQI2:BST2" si="29">YEAR(BQI5)&amp;IF(BQI5="","","年")</f>
        <v>1900</v>
      </c>
      <c r="BQJ2" s="118" t="str">
        <f t="shared" si="29"/>
        <v>1900</v>
      </c>
      <c r="BQK2" s="118" t="str">
        <f t="shared" si="29"/>
        <v>1900</v>
      </c>
      <c r="BQL2" s="118" t="str">
        <f t="shared" si="29"/>
        <v>1900</v>
      </c>
      <c r="BQM2" s="118" t="str">
        <f t="shared" si="29"/>
        <v>1900</v>
      </c>
      <c r="BQN2" s="118" t="str">
        <f t="shared" si="29"/>
        <v>1900</v>
      </c>
      <c r="BQO2" s="118" t="str">
        <f t="shared" si="29"/>
        <v>1900</v>
      </c>
      <c r="BQP2" s="118" t="str">
        <f t="shared" si="29"/>
        <v>1900</v>
      </c>
      <c r="BQQ2" s="118" t="str">
        <f t="shared" si="29"/>
        <v>1900</v>
      </c>
      <c r="BQR2" s="118" t="str">
        <f t="shared" si="29"/>
        <v>1900</v>
      </c>
      <c r="BQS2" s="118" t="str">
        <f t="shared" si="29"/>
        <v>1900</v>
      </c>
      <c r="BQT2" s="118" t="str">
        <f t="shared" si="29"/>
        <v>1900</v>
      </c>
      <c r="BQU2" s="118" t="str">
        <f t="shared" si="29"/>
        <v>1900</v>
      </c>
      <c r="BQV2" s="118" t="str">
        <f t="shared" si="29"/>
        <v>1900</v>
      </c>
      <c r="BQW2" s="118" t="str">
        <f t="shared" si="29"/>
        <v>1900</v>
      </c>
      <c r="BQX2" s="118" t="str">
        <f t="shared" si="29"/>
        <v>1900</v>
      </c>
      <c r="BQY2" s="118" t="str">
        <f t="shared" si="29"/>
        <v>1900</v>
      </c>
      <c r="BQZ2" s="118" t="str">
        <f t="shared" si="29"/>
        <v>1900</v>
      </c>
      <c r="BRA2" s="118" t="str">
        <f t="shared" si="29"/>
        <v>1900</v>
      </c>
      <c r="BRB2" s="118" t="str">
        <f t="shared" si="29"/>
        <v>1900</v>
      </c>
      <c r="BRC2" s="118" t="str">
        <f t="shared" si="29"/>
        <v>1900</v>
      </c>
      <c r="BRD2" s="118" t="str">
        <f t="shared" si="29"/>
        <v>1900</v>
      </c>
      <c r="BRE2" s="118" t="str">
        <f t="shared" si="29"/>
        <v>1900</v>
      </c>
      <c r="BRF2" s="118" t="str">
        <f t="shared" si="29"/>
        <v>1900</v>
      </c>
      <c r="BRG2" s="118" t="str">
        <f t="shared" si="29"/>
        <v>1900</v>
      </c>
      <c r="BRH2" s="118" t="str">
        <f t="shared" si="29"/>
        <v>1900</v>
      </c>
      <c r="BRI2" s="118" t="str">
        <f t="shared" si="29"/>
        <v>1900</v>
      </c>
      <c r="BRJ2" s="118" t="str">
        <f t="shared" si="29"/>
        <v>1900</v>
      </c>
      <c r="BRK2" s="118" t="str">
        <f t="shared" si="29"/>
        <v>1900</v>
      </c>
      <c r="BRL2" s="118" t="str">
        <f t="shared" si="29"/>
        <v>1900</v>
      </c>
      <c r="BRM2" s="118" t="str">
        <f t="shared" si="29"/>
        <v>1900</v>
      </c>
      <c r="BRN2" s="118" t="str">
        <f t="shared" si="29"/>
        <v>1900</v>
      </c>
      <c r="BRO2" s="118" t="str">
        <f t="shared" si="29"/>
        <v>1900</v>
      </c>
      <c r="BRP2" s="118" t="str">
        <f t="shared" si="29"/>
        <v>1900</v>
      </c>
      <c r="BRQ2" s="118" t="str">
        <f t="shared" si="29"/>
        <v>1900</v>
      </c>
      <c r="BRR2" s="118" t="str">
        <f t="shared" si="29"/>
        <v>1900</v>
      </c>
      <c r="BRS2" s="118" t="str">
        <f t="shared" si="29"/>
        <v>1900</v>
      </c>
      <c r="BRT2" s="118" t="str">
        <f t="shared" si="29"/>
        <v>1900</v>
      </c>
      <c r="BRU2" s="118" t="str">
        <f t="shared" si="29"/>
        <v>1900</v>
      </c>
      <c r="BRV2" s="118" t="str">
        <f t="shared" si="29"/>
        <v>1900</v>
      </c>
      <c r="BRW2" s="118" t="str">
        <f t="shared" si="29"/>
        <v>1900</v>
      </c>
      <c r="BRX2" s="118" t="str">
        <f t="shared" si="29"/>
        <v>1900</v>
      </c>
      <c r="BRY2" s="118" t="str">
        <f t="shared" si="29"/>
        <v>1900</v>
      </c>
      <c r="BRZ2" s="118" t="str">
        <f t="shared" si="29"/>
        <v>1900</v>
      </c>
      <c r="BSA2" s="118" t="str">
        <f t="shared" si="29"/>
        <v>1900</v>
      </c>
      <c r="BSB2" s="118" t="str">
        <f t="shared" si="29"/>
        <v>1900</v>
      </c>
      <c r="BSC2" s="118" t="str">
        <f t="shared" si="29"/>
        <v>1900</v>
      </c>
      <c r="BSD2" s="118" t="str">
        <f t="shared" si="29"/>
        <v>1900</v>
      </c>
      <c r="BSE2" s="118" t="str">
        <f t="shared" si="29"/>
        <v>1900</v>
      </c>
      <c r="BSF2" s="118" t="str">
        <f t="shared" si="29"/>
        <v>1900</v>
      </c>
      <c r="BSG2" s="118" t="str">
        <f t="shared" si="29"/>
        <v>1900</v>
      </c>
      <c r="BSH2" s="118" t="str">
        <f t="shared" si="29"/>
        <v>1900</v>
      </c>
      <c r="BSI2" s="118" t="str">
        <f t="shared" si="29"/>
        <v>1900</v>
      </c>
      <c r="BSJ2" s="118" t="str">
        <f t="shared" si="29"/>
        <v>1900</v>
      </c>
      <c r="BSK2" s="118" t="str">
        <f t="shared" si="29"/>
        <v>1900</v>
      </c>
      <c r="BSL2" s="118" t="str">
        <f t="shared" si="29"/>
        <v>1900</v>
      </c>
      <c r="BSM2" s="118" t="str">
        <f t="shared" si="29"/>
        <v>1900</v>
      </c>
      <c r="BSN2" s="118" t="str">
        <f t="shared" si="29"/>
        <v>1900</v>
      </c>
      <c r="BSO2" s="118" t="str">
        <f t="shared" si="29"/>
        <v>1900</v>
      </c>
      <c r="BSP2" s="118" t="str">
        <f t="shared" si="29"/>
        <v>1900</v>
      </c>
      <c r="BSQ2" s="118" t="str">
        <f t="shared" si="29"/>
        <v>1900</v>
      </c>
      <c r="BSR2" s="118" t="str">
        <f t="shared" si="29"/>
        <v>1900</v>
      </c>
      <c r="BSS2" s="118" t="str">
        <f t="shared" si="29"/>
        <v>1900</v>
      </c>
      <c r="BST2" s="118" t="str">
        <f t="shared" si="29"/>
        <v>1900</v>
      </c>
      <c r="BSU2" s="118" t="str">
        <f t="shared" ref="BSU2:BVF2" si="30">YEAR(BSU5)&amp;IF(BSU5="","","年")</f>
        <v>1900</v>
      </c>
      <c r="BSV2" s="118" t="str">
        <f t="shared" si="30"/>
        <v>1900</v>
      </c>
      <c r="BSW2" s="118" t="str">
        <f t="shared" si="30"/>
        <v>1900</v>
      </c>
      <c r="BSX2" s="118" t="str">
        <f t="shared" si="30"/>
        <v>1900</v>
      </c>
      <c r="BSY2" s="118" t="str">
        <f t="shared" si="30"/>
        <v>1900</v>
      </c>
      <c r="BSZ2" s="118" t="str">
        <f t="shared" si="30"/>
        <v>1900</v>
      </c>
      <c r="BTA2" s="118" t="str">
        <f t="shared" si="30"/>
        <v>1900</v>
      </c>
      <c r="BTB2" s="118" t="str">
        <f t="shared" si="30"/>
        <v>1900</v>
      </c>
      <c r="BTC2" s="118" t="str">
        <f t="shared" si="30"/>
        <v>1900</v>
      </c>
      <c r="BTD2" s="118" t="str">
        <f t="shared" si="30"/>
        <v>1900</v>
      </c>
      <c r="BTE2" s="118" t="str">
        <f t="shared" si="30"/>
        <v>1900</v>
      </c>
      <c r="BTF2" s="118" t="str">
        <f t="shared" si="30"/>
        <v>1900</v>
      </c>
      <c r="BTG2" s="118" t="str">
        <f t="shared" si="30"/>
        <v>1900</v>
      </c>
      <c r="BTH2" s="118" t="str">
        <f t="shared" si="30"/>
        <v>1900</v>
      </c>
      <c r="BTI2" s="118" t="str">
        <f t="shared" si="30"/>
        <v>1900</v>
      </c>
      <c r="BTJ2" s="118" t="str">
        <f t="shared" si="30"/>
        <v>1900</v>
      </c>
      <c r="BTK2" s="118" t="str">
        <f t="shared" si="30"/>
        <v>1900</v>
      </c>
      <c r="BTL2" s="118" t="str">
        <f t="shared" si="30"/>
        <v>1900</v>
      </c>
      <c r="BTM2" s="118" t="str">
        <f t="shared" si="30"/>
        <v>1900</v>
      </c>
      <c r="BTN2" s="118" t="str">
        <f t="shared" si="30"/>
        <v>1900</v>
      </c>
      <c r="BTO2" s="118" t="str">
        <f t="shared" si="30"/>
        <v>1900</v>
      </c>
      <c r="BTP2" s="118" t="str">
        <f t="shared" si="30"/>
        <v>1900</v>
      </c>
      <c r="BTQ2" s="118" t="str">
        <f t="shared" si="30"/>
        <v>1900</v>
      </c>
      <c r="BTR2" s="118" t="str">
        <f t="shared" si="30"/>
        <v>1900</v>
      </c>
      <c r="BTS2" s="118" t="str">
        <f t="shared" si="30"/>
        <v>1900</v>
      </c>
      <c r="BTT2" s="118" t="str">
        <f t="shared" si="30"/>
        <v>1900</v>
      </c>
      <c r="BTU2" s="118" t="str">
        <f t="shared" si="30"/>
        <v>1900</v>
      </c>
      <c r="BTV2" s="118" t="str">
        <f t="shared" si="30"/>
        <v>1900</v>
      </c>
      <c r="BTW2" s="118" t="str">
        <f t="shared" si="30"/>
        <v>1900</v>
      </c>
      <c r="BTX2" s="118" t="str">
        <f t="shared" si="30"/>
        <v>1900</v>
      </c>
      <c r="BTY2" s="118" t="str">
        <f t="shared" si="30"/>
        <v>1900</v>
      </c>
      <c r="BTZ2" s="118" t="str">
        <f t="shared" si="30"/>
        <v>1900</v>
      </c>
      <c r="BUA2" s="118" t="str">
        <f t="shared" si="30"/>
        <v>1900</v>
      </c>
      <c r="BUB2" s="118" t="str">
        <f t="shared" si="30"/>
        <v>1900</v>
      </c>
      <c r="BUC2" s="118" t="str">
        <f t="shared" si="30"/>
        <v>1900</v>
      </c>
      <c r="BUD2" s="118" t="str">
        <f t="shared" si="30"/>
        <v>1900</v>
      </c>
      <c r="BUE2" s="118" t="str">
        <f t="shared" si="30"/>
        <v>1900</v>
      </c>
      <c r="BUF2" s="118" t="str">
        <f t="shared" si="30"/>
        <v>1900</v>
      </c>
      <c r="BUG2" s="118" t="str">
        <f t="shared" si="30"/>
        <v>1900</v>
      </c>
      <c r="BUH2" s="118" t="str">
        <f t="shared" si="30"/>
        <v>1900</v>
      </c>
      <c r="BUI2" s="118" t="str">
        <f t="shared" si="30"/>
        <v>1900</v>
      </c>
      <c r="BUJ2" s="118" t="str">
        <f t="shared" si="30"/>
        <v>1900</v>
      </c>
      <c r="BUK2" s="118" t="str">
        <f t="shared" si="30"/>
        <v>1900</v>
      </c>
      <c r="BUL2" s="118" t="str">
        <f t="shared" si="30"/>
        <v>1900</v>
      </c>
      <c r="BUM2" s="118" t="str">
        <f t="shared" si="30"/>
        <v>1900</v>
      </c>
      <c r="BUN2" s="118" t="str">
        <f t="shared" si="30"/>
        <v>1900</v>
      </c>
      <c r="BUO2" s="118" t="str">
        <f t="shared" si="30"/>
        <v>1900</v>
      </c>
      <c r="BUP2" s="118" t="str">
        <f t="shared" si="30"/>
        <v>1900</v>
      </c>
      <c r="BUQ2" s="118" t="str">
        <f t="shared" si="30"/>
        <v>1900</v>
      </c>
      <c r="BUR2" s="118" t="str">
        <f t="shared" si="30"/>
        <v>1900</v>
      </c>
      <c r="BUS2" s="118" t="str">
        <f t="shared" si="30"/>
        <v>1900</v>
      </c>
      <c r="BUT2" s="118" t="str">
        <f t="shared" si="30"/>
        <v>1900</v>
      </c>
      <c r="BUU2" s="118" t="str">
        <f t="shared" si="30"/>
        <v>1900</v>
      </c>
      <c r="BUV2" s="118" t="str">
        <f t="shared" si="30"/>
        <v>1900</v>
      </c>
      <c r="BUW2" s="118" t="str">
        <f t="shared" si="30"/>
        <v>1900</v>
      </c>
      <c r="BUX2" s="118" t="str">
        <f t="shared" si="30"/>
        <v>1900</v>
      </c>
      <c r="BUY2" s="118" t="str">
        <f t="shared" si="30"/>
        <v>1900</v>
      </c>
      <c r="BUZ2" s="118" t="str">
        <f t="shared" si="30"/>
        <v>1900</v>
      </c>
      <c r="BVA2" s="118" t="str">
        <f t="shared" si="30"/>
        <v>1900</v>
      </c>
      <c r="BVB2" s="118" t="str">
        <f t="shared" si="30"/>
        <v>1900</v>
      </c>
      <c r="BVC2" s="118" t="str">
        <f t="shared" si="30"/>
        <v>1900</v>
      </c>
      <c r="BVD2" s="118" t="str">
        <f t="shared" si="30"/>
        <v>1900</v>
      </c>
      <c r="BVE2" s="118" t="str">
        <f t="shared" si="30"/>
        <v>1900</v>
      </c>
      <c r="BVF2" s="118" t="str">
        <f t="shared" si="30"/>
        <v>1900</v>
      </c>
      <c r="BVG2" s="118" t="str">
        <f t="shared" ref="BVG2:BXR2" si="31">YEAR(BVG5)&amp;IF(BVG5="","","年")</f>
        <v>1900</v>
      </c>
      <c r="BVH2" s="118" t="str">
        <f t="shared" si="31"/>
        <v>1900</v>
      </c>
      <c r="BVI2" s="118" t="str">
        <f t="shared" si="31"/>
        <v>1900</v>
      </c>
      <c r="BVJ2" s="118" t="str">
        <f t="shared" si="31"/>
        <v>1900</v>
      </c>
      <c r="BVK2" s="118" t="str">
        <f t="shared" si="31"/>
        <v>1900</v>
      </c>
      <c r="BVL2" s="118" t="str">
        <f t="shared" si="31"/>
        <v>1900</v>
      </c>
      <c r="BVM2" s="118" t="str">
        <f t="shared" si="31"/>
        <v>1900</v>
      </c>
      <c r="BVN2" s="118" t="str">
        <f t="shared" si="31"/>
        <v>1900</v>
      </c>
      <c r="BVO2" s="118" t="str">
        <f t="shared" si="31"/>
        <v>1900</v>
      </c>
      <c r="BVP2" s="118" t="str">
        <f t="shared" si="31"/>
        <v>1900</v>
      </c>
      <c r="BVQ2" s="118" t="str">
        <f t="shared" si="31"/>
        <v>1900</v>
      </c>
      <c r="BVR2" s="118" t="str">
        <f t="shared" si="31"/>
        <v>1900</v>
      </c>
      <c r="BVS2" s="118" t="str">
        <f t="shared" si="31"/>
        <v>1900</v>
      </c>
      <c r="BVT2" s="118" t="str">
        <f t="shared" si="31"/>
        <v>1900</v>
      </c>
      <c r="BVU2" s="118" t="str">
        <f t="shared" si="31"/>
        <v>1900</v>
      </c>
      <c r="BVV2" s="118" t="str">
        <f t="shared" si="31"/>
        <v>1900</v>
      </c>
      <c r="BVW2" s="118" t="str">
        <f t="shared" si="31"/>
        <v>1900</v>
      </c>
      <c r="BVX2" s="118" t="str">
        <f t="shared" si="31"/>
        <v>1900</v>
      </c>
      <c r="BVY2" s="118" t="str">
        <f t="shared" si="31"/>
        <v>1900</v>
      </c>
      <c r="BVZ2" s="118" t="str">
        <f t="shared" si="31"/>
        <v>1900</v>
      </c>
      <c r="BWA2" s="118" t="str">
        <f t="shared" si="31"/>
        <v>1900</v>
      </c>
      <c r="BWB2" s="118" t="str">
        <f t="shared" si="31"/>
        <v>1900</v>
      </c>
      <c r="BWC2" s="118" t="str">
        <f t="shared" si="31"/>
        <v>1900</v>
      </c>
      <c r="BWD2" s="118" t="str">
        <f t="shared" si="31"/>
        <v>1900</v>
      </c>
      <c r="BWE2" s="118" t="str">
        <f t="shared" si="31"/>
        <v>1900</v>
      </c>
      <c r="BWF2" s="118" t="str">
        <f t="shared" si="31"/>
        <v>1900</v>
      </c>
      <c r="BWG2" s="118" t="str">
        <f t="shared" si="31"/>
        <v>1900</v>
      </c>
      <c r="BWH2" s="118" t="str">
        <f t="shared" si="31"/>
        <v>1900</v>
      </c>
      <c r="BWI2" s="118" t="str">
        <f t="shared" si="31"/>
        <v>1900</v>
      </c>
      <c r="BWJ2" s="118" t="str">
        <f t="shared" si="31"/>
        <v>1900</v>
      </c>
      <c r="BWK2" s="118" t="str">
        <f t="shared" si="31"/>
        <v>1900</v>
      </c>
      <c r="BWL2" s="118" t="str">
        <f t="shared" si="31"/>
        <v>1900</v>
      </c>
      <c r="BWM2" s="118" t="str">
        <f t="shared" si="31"/>
        <v>1900</v>
      </c>
      <c r="BWN2" s="118" t="str">
        <f t="shared" si="31"/>
        <v>1900</v>
      </c>
      <c r="BWO2" s="118" t="str">
        <f t="shared" si="31"/>
        <v>1900</v>
      </c>
      <c r="BWP2" s="118" t="str">
        <f t="shared" si="31"/>
        <v>1900</v>
      </c>
      <c r="BWQ2" s="118" t="str">
        <f t="shared" si="31"/>
        <v>1900</v>
      </c>
      <c r="BWR2" s="118" t="str">
        <f t="shared" si="31"/>
        <v>1900</v>
      </c>
      <c r="BWS2" s="118" t="str">
        <f t="shared" si="31"/>
        <v>1900</v>
      </c>
      <c r="BWT2" s="118" t="str">
        <f t="shared" si="31"/>
        <v>1900</v>
      </c>
      <c r="BWU2" s="118" t="str">
        <f t="shared" si="31"/>
        <v>1900</v>
      </c>
      <c r="BWV2" s="118" t="str">
        <f t="shared" si="31"/>
        <v>1900</v>
      </c>
      <c r="BWW2" s="118" t="str">
        <f t="shared" si="31"/>
        <v>1900</v>
      </c>
      <c r="BWX2" s="118" t="str">
        <f t="shared" si="31"/>
        <v>1900</v>
      </c>
      <c r="BWY2" s="118" t="str">
        <f t="shared" si="31"/>
        <v>1900</v>
      </c>
      <c r="BWZ2" s="118" t="str">
        <f t="shared" si="31"/>
        <v>1900</v>
      </c>
      <c r="BXA2" s="118" t="str">
        <f t="shared" si="31"/>
        <v>1900</v>
      </c>
      <c r="BXB2" s="118" t="str">
        <f t="shared" si="31"/>
        <v>1900</v>
      </c>
      <c r="BXC2" s="118" t="str">
        <f t="shared" si="31"/>
        <v>1900</v>
      </c>
      <c r="BXD2" s="118" t="str">
        <f t="shared" si="31"/>
        <v>1900</v>
      </c>
      <c r="BXE2" s="118" t="str">
        <f t="shared" si="31"/>
        <v>1900</v>
      </c>
      <c r="BXF2" s="118" t="str">
        <f t="shared" si="31"/>
        <v>1900</v>
      </c>
      <c r="BXG2" s="118" t="str">
        <f t="shared" si="31"/>
        <v>1900</v>
      </c>
      <c r="BXH2" s="118" t="str">
        <f t="shared" si="31"/>
        <v>1900</v>
      </c>
      <c r="BXI2" s="118" t="str">
        <f t="shared" si="31"/>
        <v>1900</v>
      </c>
      <c r="BXJ2" s="118" t="str">
        <f t="shared" si="31"/>
        <v>1900</v>
      </c>
      <c r="BXK2" s="118" t="str">
        <f t="shared" si="31"/>
        <v>1900</v>
      </c>
      <c r="BXL2" s="118" t="str">
        <f t="shared" si="31"/>
        <v>1900</v>
      </c>
      <c r="BXM2" s="118" t="str">
        <f t="shared" si="31"/>
        <v>1900</v>
      </c>
      <c r="BXN2" s="118" t="str">
        <f t="shared" si="31"/>
        <v>1900</v>
      </c>
      <c r="BXO2" s="118" t="str">
        <f t="shared" si="31"/>
        <v>1900</v>
      </c>
      <c r="BXP2" s="118" t="str">
        <f t="shared" si="31"/>
        <v>1900</v>
      </c>
      <c r="BXQ2" s="118" t="str">
        <f t="shared" si="31"/>
        <v>1900</v>
      </c>
      <c r="BXR2" s="118" t="str">
        <f t="shared" si="31"/>
        <v>1900</v>
      </c>
      <c r="BXS2" s="118" t="str">
        <f t="shared" ref="BXS2:CAD2" si="32">YEAR(BXS5)&amp;IF(BXS5="","","年")</f>
        <v>1900</v>
      </c>
      <c r="BXT2" s="118" t="str">
        <f t="shared" si="32"/>
        <v>1900</v>
      </c>
      <c r="BXU2" s="118" t="str">
        <f t="shared" si="32"/>
        <v>1900</v>
      </c>
      <c r="BXV2" s="118" t="str">
        <f t="shared" si="32"/>
        <v>1900</v>
      </c>
      <c r="BXW2" s="118" t="str">
        <f t="shared" si="32"/>
        <v>1900</v>
      </c>
      <c r="BXX2" s="118" t="str">
        <f t="shared" si="32"/>
        <v>1900</v>
      </c>
      <c r="BXY2" s="118" t="str">
        <f t="shared" si="32"/>
        <v>1900</v>
      </c>
      <c r="BXZ2" s="118" t="str">
        <f t="shared" si="32"/>
        <v>1900</v>
      </c>
      <c r="BYA2" s="118" t="str">
        <f t="shared" si="32"/>
        <v>1900</v>
      </c>
      <c r="BYB2" s="118" t="str">
        <f t="shared" si="32"/>
        <v>1900</v>
      </c>
      <c r="BYC2" s="118" t="str">
        <f t="shared" si="32"/>
        <v>1900</v>
      </c>
      <c r="BYD2" s="118" t="str">
        <f t="shared" si="32"/>
        <v>1900</v>
      </c>
      <c r="BYE2" s="118" t="str">
        <f t="shared" si="32"/>
        <v>1900</v>
      </c>
      <c r="BYF2" s="118" t="str">
        <f t="shared" si="32"/>
        <v>1900</v>
      </c>
      <c r="BYG2" s="118" t="str">
        <f t="shared" si="32"/>
        <v>1900</v>
      </c>
      <c r="BYH2" s="118" t="str">
        <f t="shared" si="32"/>
        <v>1900</v>
      </c>
      <c r="BYI2" s="118" t="str">
        <f t="shared" si="32"/>
        <v>1900</v>
      </c>
      <c r="BYJ2" s="118" t="str">
        <f t="shared" si="32"/>
        <v>1900</v>
      </c>
      <c r="BYK2" s="118" t="str">
        <f t="shared" si="32"/>
        <v>1900</v>
      </c>
      <c r="BYL2" s="118" t="str">
        <f t="shared" si="32"/>
        <v>1900</v>
      </c>
      <c r="BYM2" s="118" t="str">
        <f t="shared" si="32"/>
        <v>1900</v>
      </c>
      <c r="BYN2" s="118" t="str">
        <f t="shared" si="32"/>
        <v>1900</v>
      </c>
      <c r="BYO2" s="118" t="str">
        <f t="shared" si="32"/>
        <v>1900</v>
      </c>
      <c r="BYP2" s="118" t="str">
        <f t="shared" si="32"/>
        <v>1900</v>
      </c>
      <c r="BYQ2" s="118" t="str">
        <f t="shared" si="32"/>
        <v>1900</v>
      </c>
      <c r="BYR2" s="118" t="str">
        <f t="shared" si="32"/>
        <v>1900</v>
      </c>
      <c r="BYS2" s="118" t="str">
        <f t="shared" si="32"/>
        <v>1900</v>
      </c>
      <c r="BYT2" s="118" t="str">
        <f t="shared" si="32"/>
        <v>1900</v>
      </c>
      <c r="BYU2" s="118" t="str">
        <f t="shared" si="32"/>
        <v>1900</v>
      </c>
      <c r="BYV2" s="118" t="str">
        <f t="shared" si="32"/>
        <v>1900</v>
      </c>
      <c r="BYW2" s="118" t="str">
        <f t="shared" si="32"/>
        <v>1900</v>
      </c>
      <c r="BYX2" s="118" t="str">
        <f t="shared" si="32"/>
        <v>1900</v>
      </c>
      <c r="BYY2" s="118" t="str">
        <f t="shared" si="32"/>
        <v>1900</v>
      </c>
      <c r="BYZ2" s="118" t="str">
        <f t="shared" si="32"/>
        <v>1900</v>
      </c>
      <c r="BZA2" s="118" t="str">
        <f t="shared" si="32"/>
        <v>1900</v>
      </c>
      <c r="BZB2" s="118" t="str">
        <f t="shared" si="32"/>
        <v>1900</v>
      </c>
      <c r="BZC2" s="118" t="str">
        <f t="shared" si="32"/>
        <v>1900</v>
      </c>
      <c r="BZD2" s="118" t="str">
        <f t="shared" si="32"/>
        <v>1900</v>
      </c>
      <c r="BZE2" s="118" t="str">
        <f t="shared" si="32"/>
        <v>1900</v>
      </c>
      <c r="BZF2" s="118" t="str">
        <f t="shared" si="32"/>
        <v>1900</v>
      </c>
      <c r="BZG2" s="118" t="str">
        <f t="shared" si="32"/>
        <v>1900</v>
      </c>
      <c r="BZH2" s="118" t="str">
        <f t="shared" si="32"/>
        <v>1900</v>
      </c>
      <c r="BZI2" s="118" t="str">
        <f t="shared" si="32"/>
        <v>1900</v>
      </c>
      <c r="BZJ2" s="118" t="str">
        <f t="shared" si="32"/>
        <v>1900</v>
      </c>
      <c r="BZK2" s="118" t="str">
        <f t="shared" si="32"/>
        <v>1900</v>
      </c>
      <c r="BZL2" s="118" t="str">
        <f t="shared" si="32"/>
        <v>1900</v>
      </c>
      <c r="BZM2" s="118" t="str">
        <f t="shared" si="32"/>
        <v>1900</v>
      </c>
      <c r="BZN2" s="118" t="str">
        <f t="shared" si="32"/>
        <v>1900</v>
      </c>
      <c r="BZO2" s="118" t="str">
        <f t="shared" si="32"/>
        <v>1900</v>
      </c>
      <c r="BZP2" s="118" t="str">
        <f t="shared" si="32"/>
        <v>1900</v>
      </c>
      <c r="BZQ2" s="118" t="str">
        <f t="shared" si="32"/>
        <v>1900</v>
      </c>
      <c r="BZR2" s="118" t="str">
        <f t="shared" si="32"/>
        <v>1900</v>
      </c>
      <c r="BZS2" s="118" t="str">
        <f t="shared" si="32"/>
        <v>1900</v>
      </c>
      <c r="BZT2" s="118" t="str">
        <f t="shared" si="32"/>
        <v>1900</v>
      </c>
      <c r="BZU2" s="118" t="str">
        <f t="shared" si="32"/>
        <v>1900</v>
      </c>
      <c r="BZV2" s="118" t="str">
        <f t="shared" si="32"/>
        <v>1900</v>
      </c>
      <c r="BZW2" s="118" t="str">
        <f t="shared" si="32"/>
        <v>1900</v>
      </c>
      <c r="BZX2" s="118" t="str">
        <f t="shared" si="32"/>
        <v>1900</v>
      </c>
      <c r="BZY2" s="118" t="str">
        <f t="shared" si="32"/>
        <v>1900</v>
      </c>
      <c r="BZZ2" s="118" t="str">
        <f t="shared" si="32"/>
        <v>1900</v>
      </c>
      <c r="CAA2" s="118" t="str">
        <f t="shared" si="32"/>
        <v>1900</v>
      </c>
      <c r="CAB2" s="118" t="str">
        <f t="shared" si="32"/>
        <v>1900</v>
      </c>
      <c r="CAC2" s="118" t="str">
        <f t="shared" si="32"/>
        <v>1900</v>
      </c>
      <c r="CAD2" s="118" t="str">
        <f t="shared" si="32"/>
        <v>1900</v>
      </c>
      <c r="CAE2" s="118" t="str">
        <f t="shared" ref="CAE2:CCP2" si="33">YEAR(CAE5)&amp;IF(CAE5="","","年")</f>
        <v>1900</v>
      </c>
      <c r="CAF2" s="118" t="str">
        <f t="shared" si="33"/>
        <v>1900</v>
      </c>
      <c r="CAG2" s="118" t="str">
        <f t="shared" si="33"/>
        <v>1900</v>
      </c>
      <c r="CAH2" s="118" t="str">
        <f t="shared" si="33"/>
        <v>1900</v>
      </c>
      <c r="CAI2" s="118" t="str">
        <f t="shared" si="33"/>
        <v>1900</v>
      </c>
      <c r="CAJ2" s="118" t="str">
        <f t="shared" si="33"/>
        <v>1900</v>
      </c>
      <c r="CAK2" s="118" t="str">
        <f t="shared" si="33"/>
        <v>1900</v>
      </c>
      <c r="CAL2" s="118" t="str">
        <f t="shared" si="33"/>
        <v>1900</v>
      </c>
      <c r="CAM2" s="118" t="str">
        <f t="shared" si="33"/>
        <v>1900</v>
      </c>
      <c r="CAN2" s="118" t="str">
        <f t="shared" si="33"/>
        <v>1900</v>
      </c>
      <c r="CAO2" s="118" t="str">
        <f t="shared" si="33"/>
        <v>1900</v>
      </c>
      <c r="CAP2" s="118" t="str">
        <f t="shared" si="33"/>
        <v>1900</v>
      </c>
      <c r="CAQ2" s="118" t="str">
        <f t="shared" si="33"/>
        <v>1900</v>
      </c>
      <c r="CAR2" s="118" t="str">
        <f t="shared" si="33"/>
        <v>1900</v>
      </c>
      <c r="CAS2" s="118" t="str">
        <f t="shared" si="33"/>
        <v>1900</v>
      </c>
      <c r="CAT2" s="118" t="str">
        <f t="shared" si="33"/>
        <v>1900</v>
      </c>
      <c r="CAU2" s="118" t="str">
        <f t="shared" si="33"/>
        <v>1900</v>
      </c>
      <c r="CAV2" s="118" t="str">
        <f t="shared" si="33"/>
        <v>1900</v>
      </c>
      <c r="CAW2" s="118" t="str">
        <f t="shared" si="33"/>
        <v>1900</v>
      </c>
      <c r="CAX2" s="118" t="str">
        <f t="shared" si="33"/>
        <v>1900</v>
      </c>
      <c r="CAY2" s="118" t="str">
        <f t="shared" si="33"/>
        <v>1900</v>
      </c>
      <c r="CAZ2" s="118" t="str">
        <f t="shared" si="33"/>
        <v>1900</v>
      </c>
      <c r="CBA2" s="118" t="str">
        <f t="shared" si="33"/>
        <v>1900</v>
      </c>
      <c r="CBB2" s="118" t="str">
        <f t="shared" si="33"/>
        <v>1900</v>
      </c>
      <c r="CBC2" s="118" t="str">
        <f t="shared" si="33"/>
        <v>1900</v>
      </c>
      <c r="CBD2" s="118" t="str">
        <f t="shared" si="33"/>
        <v>1900</v>
      </c>
      <c r="CBE2" s="118" t="str">
        <f t="shared" si="33"/>
        <v>1900</v>
      </c>
      <c r="CBF2" s="118" t="str">
        <f t="shared" si="33"/>
        <v>1900</v>
      </c>
      <c r="CBG2" s="118" t="str">
        <f t="shared" si="33"/>
        <v>1900</v>
      </c>
      <c r="CBH2" s="118" t="str">
        <f t="shared" si="33"/>
        <v>1900</v>
      </c>
      <c r="CBI2" s="118" t="str">
        <f t="shared" si="33"/>
        <v>1900</v>
      </c>
      <c r="CBJ2" s="118" t="str">
        <f t="shared" si="33"/>
        <v>1900</v>
      </c>
      <c r="CBK2" s="118" t="str">
        <f t="shared" si="33"/>
        <v>1900</v>
      </c>
      <c r="CBL2" s="118" t="str">
        <f t="shared" si="33"/>
        <v>1900</v>
      </c>
      <c r="CBM2" s="118" t="str">
        <f t="shared" si="33"/>
        <v>1900</v>
      </c>
      <c r="CBN2" s="118" t="str">
        <f t="shared" si="33"/>
        <v>1900</v>
      </c>
      <c r="CBO2" s="118" t="str">
        <f t="shared" si="33"/>
        <v>1900</v>
      </c>
      <c r="CBP2" s="118" t="str">
        <f t="shared" si="33"/>
        <v>1900</v>
      </c>
      <c r="CBQ2" s="118" t="str">
        <f t="shared" si="33"/>
        <v>1900</v>
      </c>
      <c r="CBR2" s="118" t="str">
        <f t="shared" si="33"/>
        <v>1900</v>
      </c>
      <c r="CBS2" s="118" t="str">
        <f t="shared" si="33"/>
        <v>1900</v>
      </c>
      <c r="CBT2" s="118" t="str">
        <f t="shared" si="33"/>
        <v>1900</v>
      </c>
      <c r="CBU2" s="118" t="str">
        <f t="shared" si="33"/>
        <v>1900</v>
      </c>
      <c r="CBV2" s="118" t="str">
        <f t="shared" si="33"/>
        <v>1900</v>
      </c>
      <c r="CBW2" s="118" t="str">
        <f t="shared" si="33"/>
        <v>1900</v>
      </c>
      <c r="CBX2" s="118" t="str">
        <f t="shared" si="33"/>
        <v>1900</v>
      </c>
      <c r="CBY2" s="118" t="str">
        <f t="shared" si="33"/>
        <v>1900</v>
      </c>
      <c r="CBZ2" s="118" t="str">
        <f t="shared" si="33"/>
        <v>1900</v>
      </c>
      <c r="CCA2" s="118" t="str">
        <f t="shared" si="33"/>
        <v>1900</v>
      </c>
      <c r="CCB2" s="118" t="str">
        <f t="shared" si="33"/>
        <v>1900</v>
      </c>
      <c r="CCC2" s="118" t="str">
        <f t="shared" si="33"/>
        <v>1900</v>
      </c>
      <c r="CCD2" s="118" t="str">
        <f t="shared" si="33"/>
        <v>1900</v>
      </c>
      <c r="CCE2" s="118" t="str">
        <f t="shared" si="33"/>
        <v>1900</v>
      </c>
      <c r="CCF2" s="118" t="str">
        <f t="shared" si="33"/>
        <v>1900</v>
      </c>
      <c r="CCG2" s="118" t="str">
        <f t="shared" si="33"/>
        <v>1900</v>
      </c>
      <c r="CCH2" s="118" t="str">
        <f t="shared" si="33"/>
        <v>1900</v>
      </c>
      <c r="CCI2" s="118" t="str">
        <f t="shared" si="33"/>
        <v>1900</v>
      </c>
      <c r="CCJ2" s="118" t="str">
        <f t="shared" si="33"/>
        <v>1900</v>
      </c>
      <c r="CCK2" s="118" t="str">
        <f t="shared" si="33"/>
        <v>1900</v>
      </c>
      <c r="CCL2" s="118" t="str">
        <f t="shared" si="33"/>
        <v>1900</v>
      </c>
      <c r="CCM2" s="118" t="str">
        <f t="shared" si="33"/>
        <v>1900</v>
      </c>
      <c r="CCN2" s="118" t="str">
        <f t="shared" si="33"/>
        <v>1900</v>
      </c>
      <c r="CCO2" s="118" t="str">
        <f t="shared" si="33"/>
        <v>1900</v>
      </c>
      <c r="CCP2" s="118" t="str">
        <f t="shared" si="33"/>
        <v>1900</v>
      </c>
      <c r="CCQ2" s="118" t="str">
        <f t="shared" ref="CCQ2:CFB2" si="34">YEAR(CCQ5)&amp;IF(CCQ5="","","年")</f>
        <v>1900</v>
      </c>
      <c r="CCR2" s="118" t="str">
        <f t="shared" si="34"/>
        <v>1900</v>
      </c>
      <c r="CCS2" s="118" t="str">
        <f t="shared" si="34"/>
        <v>1900</v>
      </c>
      <c r="CCT2" s="118" t="str">
        <f t="shared" si="34"/>
        <v>1900</v>
      </c>
      <c r="CCU2" s="118" t="str">
        <f t="shared" si="34"/>
        <v>1900</v>
      </c>
      <c r="CCV2" s="118" t="str">
        <f t="shared" si="34"/>
        <v>1900</v>
      </c>
      <c r="CCW2" s="118" t="str">
        <f t="shared" si="34"/>
        <v>1900</v>
      </c>
      <c r="CCX2" s="118" t="str">
        <f t="shared" si="34"/>
        <v>1900</v>
      </c>
      <c r="CCY2" s="118" t="str">
        <f t="shared" si="34"/>
        <v>1900</v>
      </c>
      <c r="CCZ2" s="118" t="str">
        <f t="shared" si="34"/>
        <v>1900</v>
      </c>
      <c r="CDA2" s="118" t="str">
        <f t="shared" si="34"/>
        <v>1900</v>
      </c>
      <c r="CDB2" s="118" t="str">
        <f t="shared" si="34"/>
        <v>1900</v>
      </c>
      <c r="CDC2" s="118" t="str">
        <f t="shared" si="34"/>
        <v>1900</v>
      </c>
      <c r="CDD2" s="118" t="str">
        <f t="shared" si="34"/>
        <v>1900</v>
      </c>
      <c r="CDE2" s="118" t="str">
        <f t="shared" si="34"/>
        <v>1900</v>
      </c>
      <c r="CDF2" s="118" t="str">
        <f t="shared" si="34"/>
        <v>1900</v>
      </c>
      <c r="CDG2" s="118" t="str">
        <f t="shared" si="34"/>
        <v>1900</v>
      </c>
      <c r="CDH2" s="118" t="str">
        <f t="shared" si="34"/>
        <v>1900</v>
      </c>
      <c r="CDI2" s="118" t="str">
        <f t="shared" si="34"/>
        <v>1900</v>
      </c>
      <c r="CDJ2" s="118" t="str">
        <f t="shared" si="34"/>
        <v>1900</v>
      </c>
      <c r="CDK2" s="118" t="str">
        <f t="shared" si="34"/>
        <v>1900</v>
      </c>
      <c r="CDL2" s="118" t="str">
        <f t="shared" si="34"/>
        <v>1900</v>
      </c>
      <c r="CDM2" s="118" t="str">
        <f t="shared" si="34"/>
        <v>1900</v>
      </c>
      <c r="CDN2" s="118" t="str">
        <f t="shared" si="34"/>
        <v>1900</v>
      </c>
      <c r="CDO2" s="118" t="str">
        <f t="shared" si="34"/>
        <v>1900</v>
      </c>
      <c r="CDP2" s="118" t="str">
        <f t="shared" si="34"/>
        <v>1900</v>
      </c>
      <c r="CDQ2" s="118" t="str">
        <f t="shared" si="34"/>
        <v>1900</v>
      </c>
      <c r="CDR2" s="118" t="str">
        <f t="shared" si="34"/>
        <v>1900</v>
      </c>
      <c r="CDS2" s="118" t="str">
        <f t="shared" si="34"/>
        <v>1900</v>
      </c>
      <c r="CDT2" s="118" t="str">
        <f t="shared" si="34"/>
        <v>1900</v>
      </c>
      <c r="CDU2" s="118" t="str">
        <f t="shared" si="34"/>
        <v>1900</v>
      </c>
      <c r="CDV2" s="118" t="str">
        <f t="shared" si="34"/>
        <v>1900</v>
      </c>
      <c r="CDW2" s="118" t="str">
        <f t="shared" si="34"/>
        <v>1900</v>
      </c>
      <c r="CDX2" s="118" t="str">
        <f t="shared" si="34"/>
        <v>1900</v>
      </c>
      <c r="CDY2" s="118" t="str">
        <f t="shared" si="34"/>
        <v>1900</v>
      </c>
      <c r="CDZ2" s="118" t="str">
        <f t="shared" si="34"/>
        <v>1900</v>
      </c>
      <c r="CEA2" s="118" t="str">
        <f t="shared" si="34"/>
        <v>1900</v>
      </c>
      <c r="CEB2" s="118" t="str">
        <f t="shared" si="34"/>
        <v>1900</v>
      </c>
      <c r="CEC2" s="118" t="str">
        <f t="shared" si="34"/>
        <v>1900</v>
      </c>
      <c r="CED2" s="118" t="str">
        <f t="shared" si="34"/>
        <v>1900</v>
      </c>
      <c r="CEE2" s="118" t="str">
        <f t="shared" si="34"/>
        <v>1900</v>
      </c>
      <c r="CEF2" s="118" t="str">
        <f t="shared" si="34"/>
        <v>1900</v>
      </c>
      <c r="CEG2" s="118" t="str">
        <f t="shared" si="34"/>
        <v>1900</v>
      </c>
      <c r="CEH2" s="118" t="str">
        <f t="shared" si="34"/>
        <v>1900</v>
      </c>
      <c r="CEI2" s="118" t="str">
        <f t="shared" si="34"/>
        <v>1900</v>
      </c>
      <c r="CEJ2" s="118" t="str">
        <f t="shared" si="34"/>
        <v>1900</v>
      </c>
      <c r="CEK2" s="118" t="str">
        <f t="shared" si="34"/>
        <v>1900</v>
      </c>
      <c r="CEL2" s="118" t="str">
        <f t="shared" si="34"/>
        <v>1900</v>
      </c>
      <c r="CEM2" s="118" t="str">
        <f t="shared" si="34"/>
        <v>1900</v>
      </c>
      <c r="CEN2" s="118" t="str">
        <f t="shared" si="34"/>
        <v>1900</v>
      </c>
      <c r="CEO2" s="118" t="str">
        <f t="shared" si="34"/>
        <v>1900</v>
      </c>
      <c r="CEP2" s="118" t="str">
        <f t="shared" si="34"/>
        <v>1900</v>
      </c>
      <c r="CEQ2" s="118" t="str">
        <f t="shared" si="34"/>
        <v>1900</v>
      </c>
      <c r="CER2" s="118" t="str">
        <f t="shared" si="34"/>
        <v>1900</v>
      </c>
      <c r="CES2" s="118" t="str">
        <f t="shared" si="34"/>
        <v>1900</v>
      </c>
      <c r="CET2" s="118" t="str">
        <f t="shared" si="34"/>
        <v>1900</v>
      </c>
      <c r="CEU2" s="118" t="str">
        <f t="shared" si="34"/>
        <v>1900</v>
      </c>
      <c r="CEV2" s="118" t="str">
        <f t="shared" si="34"/>
        <v>1900</v>
      </c>
      <c r="CEW2" s="118" t="str">
        <f t="shared" si="34"/>
        <v>1900</v>
      </c>
      <c r="CEX2" s="118" t="str">
        <f t="shared" si="34"/>
        <v>1900</v>
      </c>
      <c r="CEY2" s="118" t="str">
        <f t="shared" si="34"/>
        <v>1900</v>
      </c>
      <c r="CEZ2" s="118" t="str">
        <f t="shared" si="34"/>
        <v>1900</v>
      </c>
      <c r="CFA2" s="118" t="str">
        <f t="shared" si="34"/>
        <v>1900</v>
      </c>
      <c r="CFB2" s="118" t="str">
        <f t="shared" si="34"/>
        <v>1900</v>
      </c>
      <c r="CFC2" s="118" t="str">
        <f t="shared" ref="CFC2:CHN2" si="35">YEAR(CFC5)&amp;IF(CFC5="","","年")</f>
        <v>1900</v>
      </c>
      <c r="CFD2" s="118" t="str">
        <f t="shared" si="35"/>
        <v>1900</v>
      </c>
      <c r="CFE2" s="118" t="str">
        <f t="shared" si="35"/>
        <v>1900</v>
      </c>
      <c r="CFF2" s="118" t="str">
        <f t="shared" si="35"/>
        <v>1900</v>
      </c>
      <c r="CFG2" s="118" t="str">
        <f t="shared" si="35"/>
        <v>1900</v>
      </c>
      <c r="CFH2" s="118" t="str">
        <f t="shared" si="35"/>
        <v>1900</v>
      </c>
      <c r="CFI2" s="118" t="str">
        <f t="shared" si="35"/>
        <v>1900</v>
      </c>
      <c r="CFJ2" s="118" t="str">
        <f t="shared" si="35"/>
        <v>1900</v>
      </c>
      <c r="CFK2" s="118" t="str">
        <f t="shared" si="35"/>
        <v>1900</v>
      </c>
      <c r="CFL2" s="118" t="str">
        <f t="shared" si="35"/>
        <v>1900</v>
      </c>
      <c r="CFM2" s="118" t="str">
        <f t="shared" si="35"/>
        <v>1900</v>
      </c>
      <c r="CFN2" s="118" t="str">
        <f t="shared" si="35"/>
        <v>1900</v>
      </c>
      <c r="CFO2" s="118" t="str">
        <f t="shared" si="35"/>
        <v>1900</v>
      </c>
      <c r="CFP2" s="118" t="str">
        <f t="shared" si="35"/>
        <v>1900</v>
      </c>
      <c r="CFQ2" s="118" t="str">
        <f t="shared" si="35"/>
        <v>1900</v>
      </c>
      <c r="CFR2" s="118" t="str">
        <f t="shared" si="35"/>
        <v>1900</v>
      </c>
      <c r="CFS2" s="118" t="str">
        <f t="shared" si="35"/>
        <v>1900</v>
      </c>
      <c r="CFT2" s="118" t="str">
        <f t="shared" si="35"/>
        <v>1900</v>
      </c>
      <c r="CFU2" s="118" t="str">
        <f t="shared" si="35"/>
        <v>1900</v>
      </c>
      <c r="CFV2" s="118" t="str">
        <f t="shared" si="35"/>
        <v>1900</v>
      </c>
      <c r="CFW2" s="118" t="str">
        <f t="shared" si="35"/>
        <v>1900</v>
      </c>
      <c r="CFX2" s="118" t="str">
        <f t="shared" si="35"/>
        <v>1900</v>
      </c>
      <c r="CFY2" s="118" t="str">
        <f t="shared" si="35"/>
        <v>1900</v>
      </c>
      <c r="CFZ2" s="118" t="str">
        <f t="shared" si="35"/>
        <v>1900</v>
      </c>
      <c r="CGA2" s="118" t="str">
        <f t="shared" si="35"/>
        <v>1900</v>
      </c>
      <c r="CGB2" s="118" t="str">
        <f t="shared" si="35"/>
        <v>1900</v>
      </c>
      <c r="CGC2" s="118" t="str">
        <f t="shared" si="35"/>
        <v>1900</v>
      </c>
      <c r="CGD2" s="118" t="str">
        <f t="shared" si="35"/>
        <v>1900</v>
      </c>
      <c r="CGE2" s="118" t="str">
        <f t="shared" si="35"/>
        <v>1900</v>
      </c>
      <c r="CGF2" s="118" t="str">
        <f t="shared" si="35"/>
        <v>1900</v>
      </c>
      <c r="CGG2" s="118" t="str">
        <f t="shared" si="35"/>
        <v>1900</v>
      </c>
      <c r="CGH2" s="118" t="str">
        <f t="shared" si="35"/>
        <v>1900</v>
      </c>
      <c r="CGI2" s="118" t="str">
        <f t="shared" si="35"/>
        <v>1900</v>
      </c>
      <c r="CGJ2" s="118" t="str">
        <f t="shared" si="35"/>
        <v>1900</v>
      </c>
      <c r="CGK2" s="118" t="str">
        <f t="shared" si="35"/>
        <v>1900</v>
      </c>
      <c r="CGL2" s="118" t="str">
        <f t="shared" si="35"/>
        <v>1900</v>
      </c>
      <c r="CGM2" s="118" t="str">
        <f t="shared" si="35"/>
        <v>1900</v>
      </c>
      <c r="CGN2" s="118" t="str">
        <f t="shared" si="35"/>
        <v>1900</v>
      </c>
      <c r="CGO2" s="118" t="str">
        <f t="shared" si="35"/>
        <v>1900</v>
      </c>
      <c r="CGP2" s="118" t="str">
        <f t="shared" si="35"/>
        <v>1900</v>
      </c>
      <c r="CGQ2" s="118" t="str">
        <f t="shared" si="35"/>
        <v>1900</v>
      </c>
      <c r="CGR2" s="118" t="str">
        <f t="shared" si="35"/>
        <v>1900</v>
      </c>
      <c r="CGS2" s="118" t="str">
        <f t="shared" si="35"/>
        <v>1900</v>
      </c>
      <c r="CGT2" s="118" t="str">
        <f t="shared" si="35"/>
        <v>1900</v>
      </c>
      <c r="CGU2" s="118" t="str">
        <f t="shared" si="35"/>
        <v>1900</v>
      </c>
      <c r="CGV2" s="118" t="str">
        <f t="shared" si="35"/>
        <v>1900</v>
      </c>
      <c r="CGW2" s="118" t="str">
        <f t="shared" si="35"/>
        <v>1900</v>
      </c>
      <c r="CGX2" s="118" t="str">
        <f t="shared" si="35"/>
        <v>1900</v>
      </c>
      <c r="CGY2" s="118" t="str">
        <f t="shared" si="35"/>
        <v>1900</v>
      </c>
      <c r="CGZ2" s="118" t="str">
        <f t="shared" si="35"/>
        <v>1900</v>
      </c>
      <c r="CHA2" s="118" t="str">
        <f t="shared" si="35"/>
        <v>1900</v>
      </c>
      <c r="CHB2" s="118" t="str">
        <f t="shared" si="35"/>
        <v>1900</v>
      </c>
      <c r="CHC2" s="118" t="str">
        <f t="shared" si="35"/>
        <v>1900</v>
      </c>
      <c r="CHD2" s="118" t="str">
        <f t="shared" si="35"/>
        <v>1900</v>
      </c>
      <c r="CHE2" s="118" t="str">
        <f t="shared" si="35"/>
        <v>1900</v>
      </c>
      <c r="CHF2" s="118" t="str">
        <f t="shared" si="35"/>
        <v>1900</v>
      </c>
      <c r="CHG2" s="118" t="str">
        <f t="shared" si="35"/>
        <v>1900</v>
      </c>
      <c r="CHH2" s="118" t="str">
        <f t="shared" si="35"/>
        <v>1900</v>
      </c>
      <c r="CHI2" s="118" t="str">
        <f t="shared" si="35"/>
        <v>1900</v>
      </c>
      <c r="CHJ2" s="118" t="str">
        <f t="shared" si="35"/>
        <v>1900</v>
      </c>
      <c r="CHK2" s="118" t="str">
        <f t="shared" si="35"/>
        <v>1900</v>
      </c>
      <c r="CHL2" s="118" t="str">
        <f t="shared" si="35"/>
        <v>1900</v>
      </c>
      <c r="CHM2" s="118" t="str">
        <f t="shared" si="35"/>
        <v>1900</v>
      </c>
      <c r="CHN2" s="118" t="str">
        <f t="shared" si="35"/>
        <v>1900</v>
      </c>
      <c r="CHO2" s="118" t="str">
        <f t="shared" ref="CHO2:CJZ2" si="36">YEAR(CHO5)&amp;IF(CHO5="","","年")</f>
        <v>1900</v>
      </c>
      <c r="CHP2" s="118" t="str">
        <f t="shared" si="36"/>
        <v>1900</v>
      </c>
      <c r="CHQ2" s="118" t="str">
        <f t="shared" si="36"/>
        <v>1900</v>
      </c>
      <c r="CHR2" s="118" t="str">
        <f t="shared" si="36"/>
        <v>1900</v>
      </c>
      <c r="CHS2" s="118" t="str">
        <f t="shared" si="36"/>
        <v>1900</v>
      </c>
      <c r="CHT2" s="118" t="str">
        <f t="shared" si="36"/>
        <v>1900</v>
      </c>
      <c r="CHU2" s="118" t="str">
        <f t="shared" si="36"/>
        <v>1900</v>
      </c>
      <c r="CHV2" s="118" t="str">
        <f t="shared" si="36"/>
        <v>1900</v>
      </c>
      <c r="CHW2" s="118" t="str">
        <f t="shared" si="36"/>
        <v>1900</v>
      </c>
      <c r="CHX2" s="118" t="str">
        <f t="shared" si="36"/>
        <v>1900</v>
      </c>
      <c r="CHY2" s="118" t="str">
        <f t="shared" si="36"/>
        <v>1900</v>
      </c>
      <c r="CHZ2" s="118" t="str">
        <f t="shared" si="36"/>
        <v>1900</v>
      </c>
      <c r="CIA2" s="118" t="str">
        <f t="shared" si="36"/>
        <v>1900</v>
      </c>
      <c r="CIB2" s="118" t="str">
        <f t="shared" si="36"/>
        <v>1900</v>
      </c>
      <c r="CIC2" s="118" t="str">
        <f t="shared" si="36"/>
        <v>1900</v>
      </c>
      <c r="CID2" s="118" t="str">
        <f t="shared" si="36"/>
        <v>1900</v>
      </c>
      <c r="CIE2" s="118" t="str">
        <f t="shared" si="36"/>
        <v>1900</v>
      </c>
      <c r="CIF2" s="118" t="str">
        <f t="shared" si="36"/>
        <v>1900</v>
      </c>
      <c r="CIG2" s="118" t="str">
        <f t="shared" si="36"/>
        <v>1900</v>
      </c>
      <c r="CIH2" s="118" t="str">
        <f t="shared" si="36"/>
        <v>1900</v>
      </c>
      <c r="CII2" s="118" t="str">
        <f t="shared" si="36"/>
        <v>1900</v>
      </c>
      <c r="CIJ2" s="118" t="str">
        <f t="shared" si="36"/>
        <v>1900</v>
      </c>
      <c r="CIK2" s="118" t="str">
        <f t="shared" si="36"/>
        <v>1900</v>
      </c>
      <c r="CIL2" s="118" t="str">
        <f t="shared" si="36"/>
        <v>1900</v>
      </c>
      <c r="CIM2" s="118" t="str">
        <f t="shared" si="36"/>
        <v>1900</v>
      </c>
      <c r="CIN2" s="118" t="str">
        <f t="shared" si="36"/>
        <v>1900</v>
      </c>
      <c r="CIO2" s="118" t="str">
        <f t="shared" si="36"/>
        <v>1900</v>
      </c>
      <c r="CIP2" s="118" t="str">
        <f t="shared" si="36"/>
        <v>1900</v>
      </c>
      <c r="CIQ2" s="118" t="str">
        <f t="shared" si="36"/>
        <v>1900</v>
      </c>
      <c r="CIR2" s="118" t="str">
        <f t="shared" si="36"/>
        <v>1900</v>
      </c>
      <c r="CIS2" s="118" t="str">
        <f t="shared" si="36"/>
        <v>1900</v>
      </c>
      <c r="CIT2" s="118" t="str">
        <f t="shared" si="36"/>
        <v>1900</v>
      </c>
      <c r="CIU2" s="118" t="str">
        <f t="shared" si="36"/>
        <v>1900</v>
      </c>
      <c r="CIV2" s="118" t="str">
        <f t="shared" si="36"/>
        <v>1900</v>
      </c>
      <c r="CIW2" s="118" t="str">
        <f t="shared" si="36"/>
        <v>1900</v>
      </c>
      <c r="CIX2" s="118" t="str">
        <f t="shared" si="36"/>
        <v>1900</v>
      </c>
      <c r="CIY2" s="118" t="str">
        <f t="shared" si="36"/>
        <v>1900</v>
      </c>
      <c r="CIZ2" s="118" t="str">
        <f t="shared" si="36"/>
        <v>1900</v>
      </c>
      <c r="CJA2" s="118" t="str">
        <f t="shared" si="36"/>
        <v>1900</v>
      </c>
      <c r="CJB2" s="118" t="str">
        <f t="shared" si="36"/>
        <v>1900</v>
      </c>
      <c r="CJC2" s="118" t="str">
        <f t="shared" si="36"/>
        <v>1900</v>
      </c>
      <c r="CJD2" s="118" t="str">
        <f t="shared" si="36"/>
        <v>1900</v>
      </c>
      <c r="CJE2" s="118" t="str">
        <f t="shared" si="36"/>
        <v>1900</v>
      </c>
      <c r="CJF2" s="118" t="str">
        <f t="shared" si="36"/>
        <v>1900</v>
      </c>
      <c r="CJG2" s="118" t="str">
        <f t="shared" si="36"/>
        <v>1900</v>
      </c>
      <c r="CJH2" s="118" t="str">
        <f t="shared" si="36"/>
        <v>1900</v>
      </c>
      <c r="CJI2" s="118" t="str">
        <f t="shared" si="36"/>
        <v>1900</v>
      </c>
      <c r="CJJ2" s="118" t="str">
        <f t="shared" si="36"/>
        <v>1900</v>
      </c>
      <c r="CJK2" s="118" t="str">
        <f t="shared" si="36"/>
        <v>1900</v>
      </c>
      <c r="CJL2" s="118" t="str">
        <f t="shared" si="36"/>
        <v>1900</v>
      </c>
      <c r="CJM2" s="118" t="str">
        <f t="shared" si="36"/>
        <v>1900</v>
      </c>
      <c r="CJN2" s="118" t="str">
        <f t="shared" si="36"/>
        <v>1900</v>
      </c>
      <c r="CJO2" s="118" t="str">
        <f t="shared" si="36"/>
        <v>1900</v>
      </c>
      <c r="CJP2" s="118" t="str">
        <f t="shared" si="36"/>
        <v>1900</v>
      </c>
      <c r="CJQ2" s="118" t="str">
        <f t="shared" si="36"/>
        <v>1900</v>
      </c>
      <c r="CJR2" s="118" t="str">
        <f t="shared" si="36"/>
        <v>1900</v>
      </c>
      <c r="CJS2" s="118" t="str">
        <f t="shared" si="36"/>
        <v>1900</v>
      </c>
      <c r="CJT2" s="118" t="str">
        <f t="shared" si="36"/>
        <v>1900</v>
      </c>
      <c r="CJU2" s="118" t="str">
        <f t="shared" si="36"/>
        <v>1900</v>
      </c>
      <c r="CJV2" s="118" t="str">
        <f t="shared" si="36"/>
        <v>1900</v>
      </c>
      <c r="CJW2" s="118" t="str">
        <f t="shared" si="36"/>
        <v>1900</v>
      </c>
      <c r="CJX2" s="118" t="str">
        <f t="shared" si="36"/>
        <v>1900</v>
      </c>
      <c r="CJY2" s="118" t="str">
        <f t="shared" si="36"/>
        <v>1900</v>
      </c>
      <c r="CJZ2" s="118" t="str">
        <f t="shared" si="36"/>
        <v>1900</v>
      </c>
      <c r="CKA2" s="118" t="str">
        <f t="shared" ref="CKA2:CML2" si="37">YEAR(CKA5)&amp;IF(CKA5="","","年")</f>
        <v>1900</v>
      </c>
      <c r="CKB2" s="118" t="str">
        <f t="shared" si="37"/>
        <v>1900</v>
      </c>
      <c r="CKC2" s="118" t="str">
        <f t="shared" si="37"/>
        <v>1900</v>
      </c>
      <c r="CKD2" s="118" t="str">
        <f t="shared" si="37"/>
        <v>1900</v>
      </c>
      <c r="CKE2" s="118" t="str">
        <f t="shared" si="37"/>
        <v>1900</v>
      </c>
      <c r="CKF2" s="118" t="str">
        <f t="shared" si="37"/>
        <v>1900</v>
      </c>
      <c r="CKG2" s="118" t="str">
        <f t="shared" si="37"/>
        <v>1900</v>
      </c>
      <c r="CKH2" s="118" t="str">
        <f t="shared" si="37"/>
        <v>1900</v>
      </c>
      <c r="CKI2" s="118" t="str">
        <f t="shared" si="37"/>
        <v>1900</v>
      </c>
      <c r="CKJ2" s="118" t="str">
        <f t="shared" si="37"/>
        <v>1900</v>
      </c>
      <c r="CKK2" s="118" t="str">
        <f t="shared" si="37"/>
        <v>1900</v>
      </c>
      <c r="CKL2" s="118" t="str">
        <f t="shared" si="37"/>
        <v>1900</v>
      </c>
      <c r="CKM2" s="118" t="str">
        <f t="shared" si="37"/>
        <v>1900</v>
      </c>
      <c r="CKN2" s="118" t="str">
        <f t="shared" si="37"/>
        <v>1900</v>
      </c>
      <c r="CKO2" s="118" t="str">
        <f t="shared" si="37"/>
        <v>1900</v>
      </c>
      <c r="CKP2" s="118" t="str">
        <f t="shared" si="37"/>
        <v>1900</v>
      </c>
      <c r="CKQ2" s="118" t="str">
        <f t="shared" si="37"/>
        <v>1900</v>
      </c>
      <c r="CKR2" s="118" t="str">
        <f t="shared" si="37"/>
        <v>1900</v>
      </c>
      <c r="CKS2" s="118" t="str">
        <f t="shared" si="37"/>
        <v>1900</v>
      </c>
      <c r="CKT2" s="118" t="str">
        <f t="shared" si="37"/>
        <v>1900</v>
      </c>
      <c r="CKU2" s="118" t="str">
        <f t="shared" si="37"/>
        <v>1900</v>
      </c>
      <c r="CKV2" s="118" t="str">
        <f t="shared" si="37"/>
        <v>1900</v>
      </c>
      <c r="CKW2" s="118" t="str">
        <f t="shared" si="37"/>
        <v>1900</v>
      </c>
      <c r="CKX2" s="118" t="str">
        <f t="shared" si="37"/>
        <v>1900</v>
      </c>
      <c r="CKY2" s="118" t="str">
        <f t="shared" si="37"/>
        <v>1900</v>
      </c>
      <c r="CKZ2" s="118" t="str">
        <f t="shared" si="37"/>
        <v>1900</v>
      </c>
      <c r="CLA2" s="118" t="str">
        <f t="shared" si="37"/>
        <v>1900</v>
      </c>
      <c r="CLB2" s="118" t="str">
        <f t="shared" si="37"/>
        <v>1900</v>
      </c>
      <c r="CLC2" s="118" t="str">
        <f t="shared" si="37"/>
        <v>1900</v>
      </c>
      <c r="CLD2" s="118" t="str">
        <f t="shared" si="37"/>
        <v>1900</v>
      </c>
      <c r="CLE2" s="118" t="str">
        <f t="shared" si="37"/>
        <v>1900</v>
      </c>
      <c r="CLF2" s="118" t="str">
        <f t="shared" si="37"/>
        <v>1900</v>
      </c>
      <c r="CLG2" s="118" t="str">
        <f t="shared" si="37"/>
        <v>1900</v>
      </c>
      <c r="CLH2" s="118" t="str">
        <f t="shared" si="37"/>
        <v>1900</v>
      </c>
      <c r="CLI2" s="118" t="str">
        <f t="shared" si="37"/>
        <v>1900</v>
      </c>
      <c r="CLJ2" s="118" t="str">
        <f t="shared" si="37"/>
        <v>1900</v>
      </c>
      <c r="CLK2" s="118" t="str">
        <f t="shared" si="37"/>
        <v>1900</v>
      </c>
      <c r="CLL2" s="118" t="str">
        <f t="shared" si="37"/>
        <v>1900</v>
      </c>
      <c r="CLM2" s="118" t="str">
        <f t="shared" si="37"/>
        <v>1900</v>
      </c>
      <c r="CLN2" s="118" t="str">
        <f t="shared" si="37"/>
        <v>1900</v>
      </c>
      <c r="CLO2" s="118" t="str">
        <f t="shared" si="37"/>
        <v>1900</v>
      </c>
      <c r="CLP2" s="118" t="str">
        <f t="shared" si="37"/>
        <v>1900</v>
      </c>
      <c r="CLQ2" s="118" t="str">
        <f t="shared" si="37"/>
        <v>1900</v>
      </c>
      <c r="CLR2" s="118" t="str">
        <f t="shared" si="37"/>
        <v>1900</v>
      </c>
      <c r="CLS2" s="118" t="str">
        <f t="shared" si="37"/>
        <v>1900</v>
      </c>
      <c r="CLT2" s="118" t="str">
        <f t="shared" si="37"/>
        <v>1900</v>
      </c>
      <c r="CLU2" s="118" t="str">
        <f t="shared" si="37"/>
        <v>1900</v>
      </c>
      <c r="CLV2" s="118" t="str">
        <f t="shared" si="37"/>
        <v>1900</v>
      </c>
      <c r="CLW2" s="118" t="str">
        <f t="shared" si="37"/>
        <v>1900</v>
      </c>
      <c r="CLX2" s="118" t="str">
        <f t="shared" si="37"/>
        <v>1900</v>
      </c>
      <c r="CLY2" s="118" t="str">
        <f t="shared" si="37"/>
        <v>1900</v>
      </c>
      <c r="CLZ2" s="118" t="str">
        <f t="shared" si="37"/>
        <v>1900</v>
      </c>
      <c r="CMA2" s="118" t="str">
        <f t="shared" si="37"/>
        <v>1900</v>
      </c>
      <c r="CMB2" s="118" t="str">
        <f t="shared" si="37"/>
        <v>1900</v>
      </c>
      <c r="CMC2" s="118" t="str">
        <f t="shared" si="37"/>
        <v>1900</v>
      </c>
      <c r="CMD2" s="118" t="str">
        <f t="shared" si="37"/>
        <v>1900</v>
      </c>
      <c r="CME2" s="118" t="str">
        <f t="shared" si="37"/>
        <v>1900</v>
      </c>
      <c r="CMF2" s="118" t="str">
        <f t="shared" si="37"/>
        <v>1900</v>
      </c>
      <c r="CMG2" s="118" t="str">
        <f t="shared" si="37"/>
        <v>1900</v>
      </c>
      <c r="CMH2" s="118" t="str">
        <f t="shared" si="37"/>
        <v>1900</v>
      </c>
      <c r="CMI2" s="118" t="str">
        <f t="shared" si="37"/>
        <v>1900</v>
      </c>
      <c r="CMJ2" s="118" t="str">
        <f t="shared" si="37"/>
        <v>1900</v>
      </c>
      <c r="CMK2" s="118" t="str">
        <f t="shared" si="37"/>
        <v>1900</v>
      </c>
      <c r="CML2" s="118" t="str">
        <f t="shared" si="37"/>
        <v>1900</v>
      </c>
      <c r="CMM2" s="118" t="str">
        <f t="shared" ref="CMM2:COX2" si="38">YEAR(CMM5)&amp;IF(CMM5="","","年")</f>
        <v>1900</v>
      </c>
      <c r="CMN2" s="118" t="str">
        <f t="shared" si="38"/>
        <v>1900</v>
      </c>
      <c r="CMO2" s="118" t="str">
        <f t="shared" si="38"/>
        <v>1900</v>
      </c>
      <c r="CMP2" s="118" t="str">
        <f t="shared" si="38"/>
        <v>1900</v>
      </c>
      <c r="CMQ2" s="118" t="str">
        <f t="shared" si="38"/>
        <v>1900</v>
      </c>
      <c r="CMR2" s="118" t="str">
        <f t="shared" si="38"/>
        <v>1900</v>
      </c>
      <c r="CMS2" s="118" t="str">
        <f t="shared" si="38"/>
        <v>1900</v>
      </c>
      <c r="CMT2" s="118" t="str">
        <f t="shared" si="38"/>
        <v>1900</v>
      </c>
      <c r="CMU2" s="118" t="str">
        <f t="shared" si="38"/>
        <v>1900</v>
      </c>
      <c r="CMV2" s="118" t="str">
        <f t="shared" si="38"/>
        <v>1900</v>
      </c>
      <c r="CMW2" s="118" t="str">
        <f t="shared" si="38"/>
        <v>1900</v>
      </c>
      <c r="CMX2" s="118" t="str">
        <f t="shared" si="38"/>
        <v>1900</v>
      </c>
      <c r="CMY2" s="118" t="str">
        <f t="shared" si="38"/>
        <v>1900</v>
      </c>
      <c r="CMZ2" s="118" t="str">
        <f t="shared" si="38"/>
        <v>1900</v>
      </c>
      <c r="CNA2" s="118" t="str">
        <f t="shared" si="38"/>
        <v>1900</v>
      </c>
      <c r="CNB2" s="118" t="str">
        <f t="shared" si="38"/>
        <v>1900</v>
      </c>
      <c r="CNC2" s="118" t="str">
        <f t="shared" si="38"/>
        <v>1900</v>
      </c>
      <c r="CND2" s="118" t="str">
        <f t="shared" si="38"/>
        <v>1900</v>
      </c>
      <c r="CNE2" s="118" t="str">
        <f t="shared" si="38"/>
        <v>1900</v>
      </c>
      <c r="CNF2" s="118" t="str">
        <f t="shared" si="38"/>
        <v>1900</v>
      </c>
      <c r="CNG2" s="118" t="str">
        <f t="shared" si="38"/>
        <v>1900</v>
      </c>
      <c r="CNH2" s="118" t="str">
        <f t="shared" si="38"/>
        <v>1900</v>
      </c>
      <c r="CNI2" s="118" t="str">
        <f t="shared" si="38"/>
        <v>1900</v>
      </c>
      <c r="CNJ2" s="118" t="str">
        <f t="shared" si="38"/>
        <v>1900</v>
      </c>
      <c r="CNK2" s="118" t="str">
        <f t="shared" si="38"/>
        <v>1900</v>
      </c>
      <c r="CNL2" s="118" t="str">
        <f t="shared" si="38"/>
        <v>1900</v>
      </c>
      <c r="CNM2" s="118" t="str">
        <f t="shared" si="38"/>
        <v>1900</v>
      </c>
      <c r="CNN2" s="118" t="str">
        <f t="shared" si="38"/>
        <v>1900</v>
      </c>
      <c r="CNO2" s="118" t="str">
        <f t="shared" si="38"/>
        <v>1900</v>
      </c>
      <c r="CNP2" s="118" t="str">
        <f t="shared" si="38"/>
        <v>1900</v>
      </c>
      <c r="CNQ2" s="118" t="str">
        <f t="shared" si="38"/>
        <v>1900</v>
      </c>
      <c r="CNR2" s="118" t="str">
        <f t="shared" si="38"/>
        <v>1900</v>
      </c>
      <c r="CNS2" s="118" t="str">
        <f t="shared" si="38"/>
        <v>1900</v>
      </c>
      <c r="CNT2" s="118" t="str">
        <f t="shared" si="38"/>
        <v>1900</v>
      </c>
      <c r="CNU2" s="118" t="str">
        <f t="shared" si="38"/>
        <v>1900</v>
      </c>
      <c r="CNV2" s="118" t="str">
        <f t="shared" si="38"/>
        <v>1900</v>
      </c>
      <c r="CNW2" s="118" t="str">
        <f t="shared" si="38"/>
        <v>1900</v>
      </c>
      <c r="CNX2" s="118" t="str">
        <f t="shared" si="38"/>
        <v>1900</v>
      </c>
      <c r="CNY2" s="118" t="str">
        <f t="shared" si="38"/>
        <v>1900</v>
      </c>
      <c r="CNZ2" s="118" t="str">
        <f t="shared" si="38"/>
        <v>1900</v>
      </c>
      <c r="COA2" s="118" t="str">
        <f t="shared" si="38"/>
        <v>1900</v>
      </c>
      <c r="COB2" s="118" t="str">
        <f t="shared" si="38"/>
        <v>1900</v>
      </c>
      <c r="COC2" s="118" t="str">
        <f t="shared" si="38"/>
        <v>1900</v>
      </c>
      <c r="COD2" s="118" t="str">
        <f t="shared" si="38"/>
        <v>1900</v>
      </c>
      <c r="COE2" s="118" t="str">
        <f t="shared" si="38"/>
        <v>1900</v>
      </c>
      <c r="COF2" s="118" t="str">
        <f t="shared" si="38"/>
        <v>1900</v>
      </c>
      <c r="COG2" s="118" t="str">
        <f t="shared" si="38"/>
        <v>1900</v>
      </c>
      <c r="COH2" s="118" t="str">
        <f t="shared" si="38"/>
        <v>1900</v>
      </c>
      <c r="COI2" s="118" t="str">
        <f t="shared" si="38"/>
        <v>1900</v>
      </c>
      <c r="COJ2" s="118" t="str">
        <f t="shared" si="38"/>
        <v>1900</v>
      </c>
      <c r="COK2" s="118" t="str">
        <f t="shared" si="38"/>
        <v>1900</v>
      </c>
      <c r="COL2" s="118" t="str">
        <f t="shared" si="38"/>
        <v>1900</v>
      </c>
      <c r="COM2" s="118" t="str">
        <f t="shared" si="38"/>
        <v>1900</v>
      </c>
      <c r="CON2" s="118" t="str">
        <f t="shared" si="38"/>
        <v>1900</v>
      </c>
      <c r="COO2" s="118" t="str">
        <f t="shared" si="38"/>
        <v>1900</v>
      </c>
      <c r="COP2" s="118" t="str">
        <f t="shared" si="38"/>
        <v>1900</v>
      </c>
      <c r="COQ2" s="118" t="str">
        <f t="shared" si="38"/>
        <v>1900</v>
      </c>
      <c r="COR2" s="118" t="str">
        <f t="shared" si="38"/>
        <v>1900</v>
      </c>
      <c r="COS2" s="118" t="str">
        <f t="shared" si="38"/>
        <v>1900</v>
      </c>
      <c r="COT2" s="118" t="str">
        <f t="shared" si="38"/>
        <v>1900</v>
      </c>
      <c r="COU2" s="118" t="str">
        <f t="shared" si="38"/>
        <v>1900</v>
      </c>
      <c r="COV2" s="118" t="str">
        <f t="shared" si="38"/>
        <v>1900</v>
      </c>
      <c r="COW2" s="118" t="str">
        <f t="shared" si="38"/>
        <v>1900</v>
      </c>
      <c r="COX2" s="118" t="str">
        <f t="shared" si="38"/>
        <v>1900</v>
      </c>
      <c r="COY2" s="118" t="str">
        <f t="shared" ref="COY2:CRJ2" si="39">YEAR(COY5)&amp;IF(COY5="","","年")</f>
        <v>1900</v>
      </c>
      <c r="COZ2" s="118" t="str">
        <f t="shared" si="39"/>
        <v>1900</v>
      </c>
      <c r="CPA2" s="118" t="str">
        <f t="shared" si="39"/>
        <v>1900</v>
      </c>
      <c r="CPB2" s="118" t="str">
        <f t="shared" si="39"/>
        <v>1900</v>
      </c>
      <c r="CPC2" s="118" t="str">
        <f t="shared" si="39"/>
        <v>1900</v>
      </c>
      <c r="CPD2" s="118" t="str">
        <f t="shared" si="39"/>
        <v>1900</v>
      </c>
      <c r="CPE2" s="118" t="str">
        <f t="shared" si="39"/>
        <v>1900</v>
      </c>
      <c r="CPF2" s="118" t="str">
        <f t="shared" si="39"/>
        <v>1900</v>
      </c>
      <c r="CPG2" s="118" t="str">
        <f t="shared" si="39"/>
        <v>1900</v>
      </c>
      <c r="CPH2" s="118" t="str">
        <f t="shared" si="39"/>
        <v>1900</v>
      </c>
      <c r="CPI2" s="118" t="str">
        <f t="shared" si="39"/>
        <v>1900</v>
      </c>
      <c r="CPJ2" s="118" t="str">
        <f t="shared" si="39"/>
        <v>1900</v>
      </c>
      <c r="CPK2" s="118" t="str">
        <f t="shared" si="39"/>
        <v>1900</v>
      </c>
      <c r="CPL2" s="118" t="str">
        <f t="shared" si="39"/>
        <v>1900</v>
      </c>
      <c r="CPM2" s="118" t="str">
        <f t="shared" si="39"/>
        <v>1900</v>
      </c>
      <c r="CPN2" s="118" t="str">
        <f t="shared" si="39"/>
        <v>1900</v>
      </c>
      <c r="CPO2" s="118" t="str">
        <f t="shared" si="39"/>
        <v>1900</v>
      </c>
      <c r="CPP2" s="118" t="str">
        <f t="shared" si="39"/>
        <v>1900</v>
      </c>
      <c r="CPQ2" s="118" t="str">
        <f t="shared" si="39"/>
        <v>1900</v>
      </c>
      <c r="CPR2" s="118" t="str">
        <f t="shared" si="39"/>
        <v>1900</v>
      </c>
      <c r="CPS2" s="118" t="str">
        <f t="shared" si="39"/>
        <v>1900</v>
      </c>
      <c r="CPT2" s="118" t="str">
        <f t="shared" si="39"/>
        <v>1900</v>
      </c>
      <c r="CPU2" s="118" t="str">
        <f t="shared" si="39"/>
        <v>1900</v>
      </c>
      <c r="CPV2" s="118" t="str">
        <f t="shared" si="39"/>
        <v>1900</v>
      </c>
      <c r="CPW2" s="118" t="str">
        <f t="shared" si="39"/>
        <v>1900</v>
      </c>
      <c r="CPX2" s="118" t="str">
        <f t="shared" si="39"/>
        <v>1900</v>
      </c>
      <c r="CPY2" s="118" t="str">
        <f t="shared" si="39"/>
        <v>1900</v>
      </c>
      <c r="CPZ2" s="118" t="str">
        <f t="shared" si="39"/>
        <v>1900</v>
      </c>
      <c r="CQA2" s="118" t="str">
        <f t="shared" si="39"/>
        <v>1900</v>
      </c>
      <c r="CQB2" s="118" t="str">
        <f t="shared" si="39"/>
        <v>1900</v>
      </c>
      <c r="CQC2" s="118" t="str">
        <f t="shared" si="39"/>
        <v>1900</v>
      </c>
      <c r="CQD2" s="118" t="str">
        <f t="shared" si="39"/>
        <v>1900</v>
      </c>
      <c r="CQE2" s="118" t="str">
        <f t="shared" si="39"/>
        <v>1900</v>
      </c>
      <c r="CQF2" s="118" t="str">
        <f t="shared" si="39"/>
        <v>1900</v>
      </c>
      <c r="CQG2" s="118" t="str">
        <f t="shared" si="39"/>
        <v>1900</v>
      </c>
      <c r="CQH2" s="118" t="str">
        <f t="shared" si="39"/>
        <v>1900</v>
      </c>
      <c r="CQI2" s="118" t="str">
        <f t="shared" si="39"/>
        <v>1900</v>
      </c>
      <c r="CQJ2" s="118" t="str">
        <f t="shared" si="39"/>
        <v>1900</v>
      </c>
      <c r="CQK2" s="118" t="str">
        <f t="shared" si="39"/>
        <v>1900</v>
      </c>
      <c r="CQL2" s="118" t="str">
        <f t="shared" si="39"/>
        <v>1900</v>
      </c>
      <c r="CQM2" s="118" t="str">
        <f t="shared" si="39"/>
        <v>1900</v>
      </c>
      <c r="CQN2" s="118" t="str">
        <f t="shared" si="39"/>
        <v>1900</v>
      </c>
      <c r="CQO2" s="118" t="str">
        <f t="shared" si="39"/>
        <v>1900</v>
      </c>
      <c r="CQP2" s="118" t="str">
        <f t="shared" si="39"/>
        <v>1900</v>
      </c>
      <c r="CQQ2" s="118" t="str">
        <f t="shared" si="39"/>
        <v>1900</v>
      </c>
      <c r="CQR2" s="118" t="str">
        <f t="shared" si="39"/>
        <v>1900</v>
      </c>
      <c r="CQS2" s="118" t="str">
        <f t="shared" si="39"/>
        <v>1900</v>
      </c>
      <c r="CQT2" s="118" t="str">
        <f t="shared" si="39"/>
        <v>1900</v>
      </c>
      <c r="CQU2" s="118" t="str">
        <f t="shared" si="39"/>
        <v>1900</v>
      </c>
      <c r="CQV2" s="118" t="str">
        <f t="shared" si="39"/>
        <v>1900</v>
      </c>
      <c r="CQW2" s="118" t="str">
        <f t="shared" si="39"/>
        <v>1900</v>
      </c>
      <c r="CQX2" s="118" t="str">
        <f t="shared" si="39"/>
        <v>1900</v>
      </c>
      <c r="CQY2" s="118" t="str">
        <f t="shared" si="39"/>
        <v>1900</v>
      </c>
      <c r="CQZ2" s="118" t="str">
        <f t="shared" si="39"/>
        <v>1900</v>
      </c>
      <c r="CRA2" s="118" t="str">
        <f t="shared" si="39"/>
        <v>1900</v>
      </c>
      <c r="CRB2" s="118" t="str">
        <f t="shared" si="39"/>
        <v>1900</v>
      </c>
      <c r="CRC2" s="118" t="str">
        <f t="shared" si="39"/>
        <v>1900</v>
      </c>
      <c r="CRD2" s="118" t="str">
        <f t="shared" si="39"/>
        <v>1900</v>
      </c>
      <c r="CRE2" s="118" t="str">
        <f t="shared" si="39"/>
        <v>1900</v>
      </c>
      <c r="CRF2" s="118" t="str">
        <f t="shared" si="39"/>
        <v>1900</v>
      </c>
      <c r="CRG2" s="118" t="str">
        <f t="shared" si="39"/>
        <v>1900</v>
      </c>
      <c r="CRH2" s="118" t="str">
        <f t="shared" si="39"/>
        <v>1900</v>
      </c>
      <c r="CRI2" s="118" t="str">
        <f t="shared" si="39"/>
        <v>1900</v>
      </c>
      <c r="CRJ2" s="118" t="str">
        <f t="shared" si="39"/>
        <v>1900</v>
      </c>
      <c r="CRK2" s="118" t="str">
        <f t="shared" ref="CRK2:CTV2" si="40">YEAR(CRK5)&amp;IF(CRK5="","","年")</f>
        <v>1900</v>
      </c>
      <c r="CRL2" s="118" t="str">
        <f t="shared" si="40"/>
        <v>1900</v>
      </c>
      <c r="CRM2" s="118" t="str">
        <f t="shared" si="40"/>
        <v>1900</v>
      </c>
      <c r="CRN2" s="118" t="str">
        <f t="shared" si="40"/>
        <v>1900</v>
      </c>
      <c r="CRO2" s="118" t="str">
        <f t="shared" si="40"/>
        <v>1900</v>
      </c>
      <c r="CRP2" s="118" t="str">
        <f t="shared" si="40"/>
        <v>1900</v>
      </c>
      <c r="CRQ2" s="118" t="str">
        <f t="shared" si="40"/>
        <v>1900</v>
      </c>
      <c r="CRR2" s="118" t="str">
        <f t="shared" si="40"/>
        <v>1900</v>
      </c>
      <c r="CRS2" s="118" t="str">
        <f t="shared" si="40"/>
        <v>1900</v>
      </c>
      <c r="CRT2" s="118" t="str">
        <f t="shared" si="40"/>
        <v>1900</v>
      </c>
      <c r="CRU2" s="118" t="str">
        <f t="shared" si="40"/>
        <v>1900</v>
      </c>
      <c r="CRV2" s="118" t="str">
        <f t="shared" si="40"/>
        <v>1900</v>
      </c>
      <c r="CRW2" s="118" t="str">
        <f t="shared" si="40"/>
        <v>1900</v>
      </c>
      <c r="CRX2" s="118" t="str">
        <f t="shared" si="40"/>
        <v>1900</v>
      </c>
      <c r="CRY2" s="118" t="str">
        <f t="shared" si="40"/>
        <v>1900</v>
      </c>
      <c r="CRZ2" s="118" t="str">
        <f t="shared" si="40"/>
        <v>1900</v>
      </c>
      <c r="CSA2" s="118" t="str">
        <f t="shared" si="40"/>
        <v>1900</v>
      </c>
      <c r="CSB2" s="118" t="str">
        <f t="shared" si="40"/>
        <v>1900</v>
      </c>
      <c r="CSC2" s="118" t="str">
        <f t="shared" si="40"/>
        <v>1900</v>
      </c>
      <c r="CSD2" s="118" t="str">
        <f t="shared" si="40"/>
        <v>1900</v>
      </c>
      <c r="CSE2" s="118" t="str">
        <f t="shared" si="40"/>
        <v>1900</v>
      </c>
      <c r="CSF2" s="118" t="str">
        <f t="shared" si="40"/>
        <v>1900</v>
      </c>
      <c r="CSG2" s="118" t="str">
        <f t="shared" si="40"/>
        <v>1900</v>
      </c>
      <c r="CSH2" s="118" t="str">
        <f t="shared" si="40"/>
        <v>1900</v>
      </c>
      <c r="CSI2" s="118" t="str">
        <f t="shared" si="40"/>
        <v>1900</v>
      </c>
      <c r="CSJ2" s="118" t="str">
        <f t="shared" si="40"/>
        <v>1900</v>
      </c>
      <c r="CSK2" s="118" t="str">
        <f t="shared" si="40"/>
        <v>1900</v>
      </c>
      <c r="CSL2" s="118" t="str">
        <f t="shared" si="40"/>
        <v>1900</v>
      </c>
      <c r="CSM2" s="118" t="str">
        <f t="shared" si="40"/>
        <v>1900</v>
      </c>
      <c r="CSN2" s="118" t="str">
        <f t="shared" si="40"/>
        <v>1900</v>
      </c>
      <c r="CSO2" s="118" t="str">
        <f t="shared" si="40"/>
        <v>1900</v>
      </c>
      <c r="CSP2" s="118" t="str">
        <f t="shared" si="40"/>
        <v>1900</v>
      </c>
      <c r="CSQ2" s="118" t="str">
        <f t="shared" si="40"/>
        <v>1900</v>
      </c>
      <c r="CSR2" s="118" t="str">
        <f t="shared" si="40"/>
        <v>1900</v>
      </c>
      <c r="CSS2" s="118" t="str">
        <f t="shared" si="40"/>
        <v>1900</v>
      </c>
      <c r="CST2" s="118" t="str">
        <f t="shared" si="40"/>
        <v>1900</v>
      </c>
      <c r="CSU2" s="118" t="str">
        <f t="shared" si="40"/>
        <v>1900</v>
      </c>
      <c r="CSV2" s="118" t="str">
        <f t="shared" si="40"/>
        <v>1900</v>
      </c>
      <c r="CSW2" s="118" t="str">
        <f t="shared" si="40"/>
        <v>1900</v>
      </c>
      <c r="CSX2" s="118" t="str">
        <f t="shared" si="40"/>
        <v>1900</v>
      </c>
      <c r="CSY2" s="118" t="str">
        <f t="shared" si="40"/>
        <v>1900</v>
      </c>
      <c r="CSZ2" s="118" t="str">
        <f t="shared" si="40"/>
        <v>1900</v>
      </c>
      <c r="CTA2" s="118" t="str">
        <f t="shared" si="40"/>
        <v>1900</v>
      </c>
      <c r="CTB2" s="118" t="str">
        <f t="shared" si="40"/>
        <v>1900</v>
      </c>
      <c r="CTC2" s="118" t="str">
        <f t="shared" si="40"/>
        <v>1900</v>
      </c>
      <c r="CTD2" s="118" t="str">
        <f t="shared" si="40"/>
        <v>1900</v>
      </c>
      <c r="CTE2" s="118" t="str">
        <f t="shared" si="40"/>
        <v>1900</v>
      </c>
      <c r="CTF2" s="118" t="str">
        <f t="shared" si="40"/>
        <v>1900</v>
      </c>
      <c r="CTG2" s="118" t="str">
        <f t="shared" si="40"/>
        <v>1900</v>
      </c>
      <c r="CTH2" s="118" t="str">
        <f t="shared" si="40"/>
        <v>1900</v>
      </c>
      <c r="CTI2" s="118" t="str">
        <f t="shared" si="40"/>
        <v>1900</v>
      </c>
      <c r="CTJ2" s="118" t="str">
        <f t="shared" si="40"/>
        <v>1900</v>
      </c>
      <c r="CTK2" s="118" t="str">
        <f t="shared" si="40"/>
        <v>1900</v>
      </c>
      <c r="CTL2" s="118" t="str">
        <f t="shared" si="40"/>
        <v>1900</v>
      </c>
      <c r="CTM2" s="118" t="str">
        <f t="shared" si="40"/>
        <v>1900</v>
      </c>
      <c r="CTN2" s="118" t="str">
        <f t="shared" si="40"/>
        <v>1900</v>
      </c>
      <c r="CTO2" s="118" t="str">
        <f t="shared" si="40"/>
        <v>1900</v>
      </c>
      <c r="CTP2" s="118" t="str">
        <f t="shared" si="40"/>
        <v>1900</v>
      </c>
      <c r="CTQ2" s="118" t="str">
        <f t="shared" si="40"/>
        <v>1900</v>
      </c>
      <c r="CTR2" s="118" t="str">
        <f t="shared" si="40"/>
        <v>1900</v>
      </c>
      <c r="CTS2" s="118" t="str">
        <f t="shared" si="40"/>
        <v>1900</v>
      </c>
      <c r="CTT2" s="118" t="str">
        <f t="shared" si="40"/>
        <v>1900</v>
      </c>
      <c r="CTU2" s="118" t="str">
        <f t="shared" si="40"/>
        <v>1900</v>
      </c>
      <c r="CTV2" s="118" t="str">
        <f t="shared" si="40"/>
        <v>1900</v>
      </c>
      <c r="CTW2" s="118" t="str">
        <f t="shared" ref="CTW2:CWH2" si="41">YEAR(CTW5)&amp;IF(CTW5="","","年")</f>
        <v>1900</v>
      </c>
      <c r="CTX2" s="118" t="str">
        <f t="shared" si="41"/>
        <v>1900</v>
      </c>
      <c r="CTY2" s="118" t="str">
        <f t="shared" si="41"/>
        <v>1900</v>
      </c>
      <c r="CTZ2" s="118" t="str">
        <f t="shared" si="41"/>
        <v>1900</v>
      </c>
      <c r="CUA2" s="118" t="str">
        <f t="shared" si="41"/>
        <v>1900</v>
      </c>
      <c r="CUB2" s="118" t="str">
        <f t="shared" si="41"/>
        <v>1900</v>
      </c>
      <c r="CUC2" s="118" t="str">
        <f t="shared" si="41"/>
        <v>1900</v>
      </c>
      <c r="CUD2" s="118" t="str">
        <f t="shared" si="41"/>
        <v>1900</v>
      </c>
      <c r="CUE2" s="118" t="str">
        <f t="shared" si="41"/>
        <v>1900</v>
      </c>
      <c r="CUF2" s="118" t="str">
        <f t="shared" si="41"/>
        <v>1900</v>
      </c>
      <c r="CUG2" s="118" t="str">
        <f t="shared" si="41"/>
        <v>1900</v>
      </c>
      <c r="CUH2" s="118" t="str">
        <f t="shared" si="41"/>
        <v>1900</v>
      </c>
      <c r="CUI2" s="118" t="str">
        <f t="shared" si="41"/>
        <v>1900</v>
      </c>
      <c r="CUJ2" s="118" t="str">
        <f t="shared" si="41"/>
        <v>1900</v>
      </c>
      <c r="CUK2" s="118" t="str">
        <f t="shared" si="41"/>
        <v>1900</v>
      </c>
      <c r="CUL2" s="118" t="str">
        <f t="shared" si="41"/>
        <v>1900</v>
      </c>
      <c r="CUM2" s="118" t="str">
        <f t="shared" si="41"/>
        <v>1900</v>
      </c>
      <c r="CUN2" s="118" t="str">
        <f t="shared" si="41"/>
        <v>1900</v>
      </c>
      <c r="CUO2" s="118" t="str">
        <f t="shared" si="41"/>
        <v>1900</v>
      </c>
      <c r="CUP2" s="118" t="str">
        <f t="shared" si="41"/>
        <v>1900</v>
      </c>
      <c r="CUQ2" s="118" t="str">
        <f t="shared" si="41"/>
        <v>1900</v>
      </c>
      <c r="CUR2" s="118" t="str">
        <f t="shared" si="41"/>
        <v>1900</v>
      </c>
      <c r="CUS2" s="118" t="str">
        <f t="shared" si="41"/>
        <v>1900</v>
      </c>
      <c r="CUT2" s="118" t="str">
        <f t="shared" si="41"/>
        <v>1900</v>
      </c>
      <c r="CUU2" s="118" t="str">
        <f t="shared" si="41"/>
        <v>1900</v>
      </c>
      <c r="CUV2" s="118" t="str">
        <f t="shared" si="41"/>
        <v>1900</v>
      </c>
      <c r="CUW2" s="118" t="str">
        <f t="shared" si="41"/>
        <v>1900</v>
      </c>
      <c r="CUX2" s="118" t="str">
        <f t="shared" si="41"/>
        <v>1900</v>
      </c>
      <c r="CUY2" s="118" t="str">
        <f t="shared" si="41"/>
        <v>1900</v>
      </c>
      <c r="CUZ2" s="118" t="str">
        <f t="shared" si="41"/>
        <v>1900</v>
      </c>
      <c r="CVA2" s="118" t="str">
        <f t="shared" si="41"/>
        <v>1900</v>
      </c>
      <c r="CVB2" s="118" t="str">
        <f t="shared" si="41"/>
        <v>1900</v>
      </c>
      <c r="CVC2" s="118" t="str">
        <f t="shared" si="41"/>
        <v>1900</v>
      </c>
      <c r="CVD2" s="118" t="str">
        <f t="shared" si="41"/>
        <v>1900</v>
      </c>
      <c r="CVE2" s="118" t="str">
        <f t="shared" si="41"/>
        <v>1900</v>
      </c>
      <c r="CVF2" s="118" t="str">
        <f t="shared" si="41"/>
        <v>1900</v>
      </c>
      <c r="CVG2" s="118" t="str">
        <f t="shared" si="41"/>
        <v>1900</v>
      </c>
      <c r="CVH2" s="118" t="str">
        <f t="shared" si="41"/>
        <v>1900</v>
      </c>
      <c r="CVI2" s="118" t="str">
        <f t="shared" si="41"/>
        <v>1900</v>
      </c>
      <c r="CVJ2" s="118" t="str">
        <f t="shared" si="41"/>
        <v>1900</v>
      </c>
      <c r="CVK2" s="118" t="str">
        <f t="shared" si="41"/>
        <v>1900</v>
      </c>
      <c r="CVL2" s="118" t="str">
        <f t="shared" si="41"/>
        <v>1900</v>
      </c>
      <c r="CVM2" s="118" t="str">
        <f t="shared" si="41"/>
        <v>1900</v>
      </c>
      <c r="CVN2" s="118" t="str">
        <f t="shared" si="41"/>
        <v>1900</v>
      </c>
      <c r="CVO2" s="118" t="str">
        <f t="shared" si="41"/>
        <v>1900</v>
      </c>
      <c r="CVP2" s="118" t="str">
        <f t="shared" si="41"/>
        <v>1900</v>
      </c>
      <c r="CVQ2" s="118" t="str">
        <f t="shared" si="41"/>
        <v>1900</v>
      </c>
      <c r="CVR2" s="118" t="str">
        <f t="shared" si="41"/>
        <v>1900</v>
      </c>
      <c r="CVS2" s="118" t="str">
        <f t="shared" si="41"/>
        <v>1900</v>
      </c>
      <c r="CVT2" s="118" t="str">
        <f t="shared" si="41"/>
        <v>1900</v>
      </c>
      <c r="CVU2" s="118" t="str">
        <f t="shared" si="41"/>
        <v>1900</v>
      </c>
      <c r="CVV2" s="118" t="str">
        <f t="shared" si="41"/>
        <v>1900</v>
      </c>
      <c r="CVW2" s="118" t="str">
        <f t="shared" si="41"/>
        <v>1900</v>
      </c>
      <c r="CVX2" s="118" t="str">
        <f t="shared" si="41"/>
        <v>1900</v>
      </c>
      <c r="CVY2" s="118" t="str">
        <f t="shared" si="41"/>
        <v>1900</v>
      </c>
      <c r="CVZ2" s="118" t="str">
        <f t="shared" si="41"/>
        <v>1900</v>
      </c>
      <c r="CWA2" s="118" t="str">
        <f t="shared" si="41"/>
        <v>1900</v>
      </c>
      <c r="CWB2" s="118" t="str">
        <f t="shared" si="41"/>
        <v>1900</v>
      </c>
      <c r="CWC2" s="118" t="str">
        <f t="shared" si="41"/>
        <v>1900</v>
      </c>
      <c r="CWD2" s="118" t="str">
        <f t="shared" si="41"/>
        <v>1900</v>
      </c>
      <c r="CWE2" s="118" t="str">
        <f t="shared" si="41"/>
        <v>1900</v>
      </c>
      <c r="CWF2" s="118" t="str">
        <f t="shared" si="41"/>
        <v>1900</v>
      </c>
      <c r="CWG2" s="118" t="str">
        <f t="shared" si="41"/>
        <v>1900</v>
      </c>
      <c r="CWH2" s="118" t="str">
        <f t="shared" si="41"/>
        <v>1900</v>
      </c>
      <c r="CWI2" s="118" t="str">
        <f t="shared" ref="CWI2:CYT2" si="42">YEAR(CWI5)&amp;IF(CWI5="","","年")</f>
        <v>1900</v>
      </c>
      <c r="CWJ2" s="118" t="str">
        <f t="shared" si="42"/>
        <v>1900</v>
      </c>
      <c r="CWK2" s="118" t="str">
        <f t="shared" si="42"/>
        <v>1900</v>
      </c>
      <c r="CWL2" s="118" t="str">
        <f t="shared" si="42"/>
        <v>1900</v>
      </c>
      <c r="CWM2" s="118" t="str">
        <f t="shared" si="42"/>
        <v>1900</v>
      </c>
      <c r="CWN2" s="118" t="str">
        <f t="shared" si="42"/>
        <v>1900</v>
      </c>
      <c r="CWO2" s="118" t="str">
        <f t="shared" si="42"/>
        <v>1900</v>
      </c>
      <c r="CWP2" s="118" t="str">
        <f t="shared" si="42"/>
        <v>1900</v>
      </c>
      <c r="CWQ2" s="118" t="str">
        <f t="shared" si="42"/>
        <v>1900</v>
      </c>
      <c r="CWR2" s="118" t="str">
        <f t="shared" si="42"/>
        <v>1900</v>
      </c>
      <c r="CWS2" s="118" t="str">
        <f t="shared" si="42"/>
        <v>1900</v>
      </c>
      <c r="CWT2" s="118" t="str">
        <f t="shared" si="42"/>
        <v>1900</v>
      </c>
      <c r="CWU2" s="118" t="str">
        <f t="shared" si="42"/>
        <v>1900</v>
      </c>
      <c r="CWV2" s="118" t="str">
        <f t="shared" si="42"/>
        <v>1900</v>
      </c>
      <c r="CWW2" s="118" t="str">
        <f t="shared" si="42"/>
        <v>1900</v>
      </c>
      <c r="CWX2" s="118" t="str">
        <f t="shared" si="42"/>
        <v>1900</v>
      </c>
      <c r="CWY2" s="118" t="str">
        <f t="shared" si="42"/>
        <v>1900</v>
      </c>
      <c r="CWZ2" s="118" t="str">
        <f t="shared" si="42"/>
        <v>1900</v>
      </c>
      <c r="CXA2" s="118" t="str">
        <f t="shared" si="42"/>
        <v>1900</v>
      </c>
      <c r="CXB2" s="118" t="str">
        <f t="shared" si="42"/>
        <v>1900</v>
      </c>
      <c r="CXC2" s="118" t="str">
        <f t="shared" si="42"/>
        <v>1900</v>
      </c>
      <c r="CXD2" s="118" t="str">
        <f t="shared" si="42"/>
        <v>1900</v>
      </c>
      <c r="CXE2" s="118" t="str">
        <f t="shared" si="42"/>
        <v>1900</v>
      </c>
      <c r="CXF2" s="118" t="str">
        <f t="shared" si="42"/>
        <v>1900</v>
      </c>
      <c r="CXG2" s="118" t="str">
        <f t="shared" si="42"/>
        <v>1900</v>
      </c>
      <c r="CXH2" s="118" t="str">
        <f t="shared" si="42"/>
        <v>1900</v>
      </c>
      <c r="CXI2" s="118" t="str">
        <f t="shared" si="42"/>
        <v>1900</v>
      </c>
      <c r="CXJ2" s="118" t="str">
        <f t="shared" si="42"/>
        <v>1900</v>
      </c>
      <c r="CXK2" s="118" t="str">
        <f t="shared" si="42"/>
        <v>1900</v>
      </c>
      <c r="CXL2" s="118" t="str">
        <f t="shared" si="42"/>
        <v>1900</v>
      </c>
      <c r="CXM2" s="118" t="str">
        <f t="shared" si="42"/>
        <v>1900</v>
      </c>
      <c r="CXN2" s="118" t="str">
        <f t="shared" si="42"/>
        <v>1900</v>
      </c>
      <c r="CXO2" s="118" t="str">
        <f t="shared" si="42"/>
        <v>1900</v>
      </c>
      <c r="CXP2" s="118" t="str">
        <f t="shared" si="42"/>
        <v>1900</v>
      </c>
      <c r="CXQ2" s="118" t="str">
        <f t="shared" si="42"/>
        <v>1900</v>
      </c>
      <c r="CXR2" s="118" t="str">
        <f t="shared" si="42"/>
        <v>1900</v>
      </c>
      <c r="CXS2" s="118" t="str">
        <f t="shared" si="42"/>
        <v>1900</v>
      </c>
      <c r="CXT2" s="118" t="str">
        <f t="shared" si="42"/>
        <v>1900</v>
      </c>
      <c r="CXU2" s="118" t="str">
        <f t="shared" si="42"/>
        <v>1900</v>
      </c>
      <c r="CXV2" s="118" t="str">
        <f t="shared" si="42"/>
        <v>1900</v>
      </c>
      <c r="CXW2" s="118" t="str">
        <f t="shared" si="42"/>
        <v>1900</v>
      </c>
      <c r="CXX2" s="118" t="str">
        <f t="shared" si="42"/>
        <v>1900</v>
      </c>
      <c r="CXY2" s="118" t="str">
        <f t="shared" si="42"/>
        <v>1900</v>
      </c>
      <c r="CXZ2" s="118" t="str">
        <f t="shared" si="42"/>
        <v>1900</v>
      </c>
      <c r="CYA2" s="118" t="str">
        <f t="shared" si="42"/>
        <v>1900</v>
      </c>
      <c r="CYB2" s="118" t="str">
        <f t="shared" si="42"/>
        <v>1900</v>
      </c>
      <c r="CYC2" s="118" t="str">
        <f t="shared" si="42"/>
        <v>1900</v>
      </c>
      <c r="CYD2" s="118" t="str">
        <f t="shared" si="42"/>
        <v>1900</v>
      </c>
      <c r="CYE2" s="118" t="str">
        <f t="shared" si="42"/>
        <v>1900</v>
      </c>
      <c r="CYF2" s="118" t="str">
        <f t="shared" si="42"/>
        <v>1900</v>
      </c>
      <c r="CYG2" s="118" t="str">
        <f t="shared" si="42"/>
        <v>1900</v>
      </c>
      <c r="CYH2" s="118" t="str">
        <f t="shared" si="42"/>
        <v>1900</v>
      </c>
      <c r="CYI2" s="118" t="str">
        <f t="shared" si="42"/>
        <v>1900</v>
      </c>
      <c r="CYJ2" s="118" t="str">
        <f t="shared" si="42"/>
        <v>1900</v>
      </c>
      <c r="CYK2" s="118" t="str">
        <f t="shared" si="42"/>
        <v>1900</v>
      </c>
      <c r="CYL2" s="118" t="str">
        <f t="shared" si="42"/>
        <v>1900</v>
      </c>
      <c r="CYM2" s="118" t="str">
        <f t="shared" si="42"/>
        <v>1900</v>
      </c>
      <c r="CYN2" s="118" t="str">
        <f t="shared" si="42"/>
        <v>1900</v>
      </c>
      <c r="CYO2" s="118" t="str">
        <f t="shared" si="42"/>
        <v>1900</v>
      </c>
      <c r="CYP2" s="118" t="str">
        <f t="shared" si="42"/>
        <v>1900</v>
      </c>
      <c r="CYQ2" s="118" t="str">
        <f t="shared" si="42"/>
        <v>1900</v>
      </c>
      <c r="CYR2" s="118" t="str">
        <f t="shared" si="42"/>
        <v>1900</v>
      </c>
      <c r="CYS2" s="118" t="str">
        <f t="shared" si="42"/>
        <v>1900</v>
      </c>
      <c r="CYT2" s="118" t="str">
        <f t="shared" si="42"/>
        <v>1900</v>
      </c>
      <c r="CYU2" s="118" t="str">
        <f t="shared" ref="CYU2:CZU2" si="43">YEAR(CYU5)&amp;IF(CYU5="","","年")</f>
        <v>1900</v>
      </c>
      <c r="CYV2" s="118" t="str">
        <f t="shared" si="43"/>
        <v>1900</v>
      </c>
      <c r="CYW2" s="118" t="str">
        <f t="shared" si="43"/>
        <v>1900</v>
      </c>
      <c r="CYX2" s="118" t="str">
        <f t="shared" si="43"/>
        <v>1900</v>
      </c>
      <c r="CYY2" s="118" t="str">
        <f t="shared" si="43"/>
        <v>1900</v>
      </c>
      <c r="CYZ2" s="118" t="str">
        <f t="shared" si="43"/>
        <v>1900</v>
      </c>
      <c r="CZA2" s="118" t="str">
        <f t="shared" si="43"/>
        <v>1900</v>
      </c>
      <c r="CZB2" s="118" t="str">
        <f t="shared" si="43"/>
        <v>1900</v>
      </c>
      <c r="CZC2" s="118" t="str">
        <f t="shared" si="43"/>
        <v>1900</v>
      </c>
      <c r="CZD2" s="118" t="str">
        <f t="shared" si="43"/>
        <v>1900</v>
      </c>
      <c r="CZE2" s="118" t="str">
        <f t="shared" si="43"/>
        <v>1900</v>
      </c>
      <c r="CZF2" s="118" t="str">
        <f t="shared" si="43"/>
        <v>1900</v>
      </c>
      <c r="CZG2" s="118" t="str">
        <f t="shared" si="43"/>
        <v>1900</v>
      </c>
      <c r="CZH2" s="118" t="str">
        <f t="shared" si="43"/>
        <v>1900</v>
      </c>
      <c r="CZI2" s="118" t="str">
        <f t="shared" si="43"/>
        <v>1900</v>
      </c>
      <c r="CZJ2" s="118" t="str">
        <f t="shared" si="43"/>
        <v>1900</v>
      </c>
      <c r="CZK2" s="118" t="str">
        <f t="shared" si="43"/>
        <v>1900</v>
      </c>
      <c r="CZL2" s="118" t="str">
        <f t="shared" si="43"/>
        <v>1900</v>
      </c>
      <c r="CZM2" s="118" t="str">
        <f t="shared" si="43"/>
        <v>1900</v>
      </c>
      <c r="CZN2" s="118" t="str">
        <f t="shared" si="43"/>
        <v>1900</v>
      </c>
      <c r="CZO2" s="118" t="str">
        <f t="shared" si="43"/>
        <v>1900</v>
      </c>
      <c r="CZP2" s="118" t="str">
        <f t="shared" si="43"/>
        <v>1900</v>
      </c>
      <c r="CZQ2" s="118" t="str">
        <f t="shared" si="43"/>
        <v>1900</v>
      </c>
      <c r="CZR2" s="118" t="str">
        <f t="shared" si="43"/>
        <v>1900</v>
      </c>
      <c r="CZS2" s="118" t="str">
        <f t="shared" si="43"/>
        <v>1900</v>
      </c>
      <c r="CZT2" s="118" t="str">
        <f t="shared" si="43"/>
        <v>1900</v>
      </c>
      <c r="CZU2" s="118" t="str">
        <f t="shared" si="43"/>
        <v>1900</v>
      </c>
    </row>
    <row r="3" spans="1:3506" s="115" customFormat="1" ht="15.75">
      <c r="C3" s="116"/>
      <c r="D3" s="196"/>
      <c r="E3" s="119" t="s">
        <v>6</v>
      </c>
      <c r="F3" s="118" t="str">
        <f>MONTH(F5)&amp;IF(F5="","","月")</f>
        <v>6月</v>
      </c>
      <c r="G3" s="118" t="str">
        <f t="shared" ref="G3:BO3" si="44">MONTH(G5)&amp;IF(G5="","","月")</f>
        <v>6月</v>
      </c>
      <c r="H3" s="118" t="str">
        <f t="shared" si="44"/>
        <v>6月</v>
      </c>
      <c r="I3" s="118" t="str">
        <f t="shared" si="44"/>
        <v>6月</v>
      </c>
      <c r="J3" s="118" t="str">
        <f t="shared" si="44"/>
        <v>6月</v>
      </c>
      <c r="K3" s="118" t="str">
        <f t="shared" si="44"/>
        <v>6月</v>
      </c>
      <c r="L3" s="118" t="str">
        <f t="shared" si="44"/>
        <v>6月</v>
      </c>
      <c r="M3" s="118" t="str">
        <f t="shared" si="44"/>
        <v>6月</v>
      </c>
      <c r="N3" s="118" t="str">
        <f t="shared" si="44"/>
        <v>6月</v>
      </c>
      <c r="O3" s="118" t="str">
        <f t="shared" si="44"/>
        <v>6月</v>
      </c>
      <c r="P3" s="118" t="str">
        <f t="shared" si="44"/>
        <v>6月</v>
      </c>
      <c r="Q3" s="118" t="str">
        <f t="shared" si="44"/>
        <v>6月</v>
      </c>
      <c r="R3" s="118" t="str">
        <f t="shared" si="44"/>
        <v>6月</v>
      </c>
      <c r="S3" s="118" t="str">
        <f t="shared" si="44"/>
        <v>6月</v>
      </c>
      <c r="T3" s="118" t="str">
        <f t="shared" si="44"/>
        <v>6月</v>
      </c>
      <c r="U3" s="118" t="str">
        <f t="shared" si="44"/>
        <v>7月</v>
      </c>
      <c r="V3" s="118" t="str">
        <f t="shared" si="44"/>
        <v>7月</v>
      </c>
      <c r="W3" s="118" t="str">
        <f t="shared" si="44"/>
        <v>7月</v>
      </c>
      <c r="X3" s="118" t="str">
        <f t="shared" si="44"/>
        <v>7月</v>
      </c>
      <c r="Y3" s="118" t="str">
        <f t="shared" si="44"/>
        <v>7月</v>
      </c>
      <c r="Z3" s="118" t="str">
        <f t="shared" si="44"/>
        <v>7月</v>
      </c>
      <c r="AA3" s="118" t="str">
        <f t="shared" si="44"/>
        <v>7月</v>
      </c>
      <c r="AB3" s="118" t="str">
        <f t="shared" si="44"/>
        <v>7月</v>
      </c>
      <c r="AC3" s="118" t="str">
        <f t="shared" si="44"/>
        <v>7月</v>
      </c>
      <c r="AD3" s="118" t="str">
        <f t="shared" si="44"/>
        <v>7月</v>
      </c>
      <c r="AE3" s="118" t="str">
        <f t="shared" si="44"/>
        <v>7月</v>
      </c>
      <c r="AF3" s="118" t="str">
        <f t="shared" si="44"/>
        <v>7月</v>
      </c>
      <c r="AG3" s="118" t="str">
        <f t="shared" si="44"/>
        <v>7月</v>
      </c>
      <c r="AH3" s="118" t="str">
        <f t="shared" si="44"/>
        <v>7月</v>
      </c>
      <c r="AI3" s="118" t="str">
        <f t="shared" si="44"/>
        <v>7月</v>
      </c>
      <c r="AJ3" s="118" t="str">
        <f t="shared" si="44"/>
        <v>7月</v>
      </c>
      <c r="AK3" s="118" t="str">
        <f t="shared" si="44"/>
        <v>7月</v>
      </c>
      <c r="AL3" s="118" t="str">
        <f t="shared" si="44"/>
        <v>7月</v>
      </c>
      <c r="AM3" s="118" t="str">
        <f t="shared" si="44"/>
        <v>7月</v>
      </c>
      <c r="AN3" s="118" t="str">
        <f t="shared" si="44"/>
        <v>7月</v>
      </c>
      <c r="AO3" s="118" t="str">
        <f t="shared" si="44"/>
        <v>7月</v>
      </c>
      <c r="AP3" s="118" t="str">
        <f t="shared" si="44"/>
        <v>7月</v>
      </c>
      <c r="AQ3" s="118" t="str">
        <f t="shared" si="44"/>
        <v>7月</v>
      </c>
      <c r="AR3" s="118" t="str">
        <f t="shared" si="44"/>
        <v>7月</v>
      </c>
      <c r="AS3" s="118" t="str">
        <f t="shared" si="44"/>
        <v>7月</v>
      </c>
      <c r="AT3" s="118" t="str">
        <f t="shared" si="44"/>
        <v>7月</v>
      </c>
      <c r="AU3" s="118" t="str">
        <f t="shared" si="44"/>
        <v>7月</v>
      </c>
      <c r="AV3" s="118" t="str">
        <f t="shared" si="44"/>
        <v>7月</v>
      </c>
      <c r="AW3" s="118" t="str">
        <f t="shared" si="44"/>
        <v>7月</v>
      </c>
      <c r="AX3" s="118" t="str">
        <f t="shared" si="44"/>
        <v>7月</v>
      </c>
      <c r="AY3" s="118" t="str">
        <f t="shared" si="44"/>
        <v>7月</v>
      </c>
      <c r="AZ3" s="118" t="str">
        <f t="shared" si="44"/>
        <v>7月</v>
      </c>
      <c r="BA3" s="118" t="str">
        <f t="shared" si="44"/>
        <v>7月</v>
      </c>
      <c r="BB3" s="118" t="str">
        <f t="shared" si="44"/>
        <v>7月</v>
      </c>
      <c r="BC3" s="118" t="str">
        <f t="shared" si="44"/>
        <v>7月</v>
      </c>
      <c r="BD3" s="118" t="str">
        <f t="shared" si="44"/>
        <v>7月</v>
      </c>
      <c r="BE3" s="118" t="str">
        <f t="shared" si="44"/>
        <v>7月</v>
      </c>
      <c r="BF3" s="118" t="str">
        <f t="shared" si="44"/>
        <v>7月</v>
      </c>
      <c r="BG3" s="118" t="str">
        <f t="shared" si="44"/>
        <v>7月</v>
      </c>
      <c r="BH3" s="118" t="str">
        <f t="shared" si="44"/>
        <v>7月</v>
      </c>
      <c r="BI3" s="118" t="str">
        <f t="shared" si="44"/>
        <v>7月</v>
      </c>
      <c r="BJ3" s="118" t="str">
        <f t="shared" si="44"/>
        <v>8月</v>
      </c>
      <c r="BK3" s="118" t="str">
        <f t="shared" si="44"/>
        <v>8月</v>
      </c>
      <c r="BL3" s="118" t="str">
        <f t="shared" si="44"/>
        <v>8月</v>
      </c>
      <c r="BM3" s="118" t="str">
        <f t="shared" si="44"/>
        <v>8月</v>
      </c>
      <c r="BN3" s="118" t="str">
        <f t="shared" si="44"/>
        <v>8月</v>
      </c>
      <c r="BO3" s="118" t="str">
        <f t="shared" si="44"/>
        <v>8月</v>
      </c>
      <c r="BP3" s="118" t="str">
        <f t="shared" ref="BP3:EA3" si="45">MONTH(BP5)&amp;IF(BP5="","","月")</f>
        <v>8月</v>
      </c>
      <c r="BQ3" s="118" t="str">
        <f t="shared" si="45"/>
        <v>8月</v>
      </c>
      <c r="BR3" s="118" t="str">
        <f t="shared" si="45"/>
        <v>8月</v>
      </c>
      <c r="BS3" s="118" t="str">
        <f t="shared" si="45"/>
        <v>8月</v>
      </c>
      <c r="BT3" s="118" t="str">
        <f t="shared" si="45"/>
        <v>8月</v>
      </c>
      <c r="BU3" s="118" t="str">
        <f t="shared" si="45"/>
        <v>8月</v>
      </c>
      <c r="BV3" s="118" t="str">
        <f t="shared" si="45"/>
        <v>8月</v>
      </c>
      <c r="BW3" s="118" t="str">
        <f t="shared" si="45"/>
        <v>8月</v>
      </c>
      <c r="BX3" s="118" t="str">
        <f t="shared" si="45"/>
        <v>8月</v>
      </c>
      <c r="BY3" s="118" t="str">
        <f t="shared" si="45"/>
        <v>8月</v>
      </c>
      <c r="BZ3" s="118" t="str">
        <f t="shared" si="45"/>
        <v>8月</v>
      </c>
      <c r="CA3" s="118" t="str">
        <f t="shared" si="45"/>
        <v>8月</v>
      </c>
      <c r="CB3" s="118" t="str">
        <f t="shared" si="45"/>
        <v>8月</v>
      </c>
      <c r="CC3" s="118" t="str">
        <f t="shared" si="45"/>
        <v>8月</v>
      </c>
      <c r="CD3" s="118" t="str">
        <f t="shared" si="45"/>
        <v>8月</v>
      </c>
      <c r="CE3" s="118" t="str">
        <f t="shared" si="45"/>
        <v>8月</v>
      </c>
      <c r="CF3" s="118" t="str">
        <f t="shared" si="45"/>
        <v>8月</v>
      </c>
      <c r="CG3" s="118" t="str">
        <f t="shared" si="45"/>
        <v>8月</v>
      </c>
      <c r="CH3" s="118" t="str">
        <f t="shared" si="45"/>
        <v>8月</v>
      </c>
      <c r="CI3" s="118" t="str">
        <f t="shared" si="45"/>
        <v>8月</v>
      </c>
      <c r="CJ3" s="118" t="str">
        <f t="shared" si="45"/>
        <v>8月</v>
      </c>
      <c r="CK3" s="118" t="str">
        <f t="shared" si="45"/>
        <v>8月</v>
      </c>
      <c r="CL3" s="118" t="str">
        <f t="shared" si="45"/>
        <v>8月</v>
      </c>
      <c r="CM3" s="118" t="str">
        <f t="shared" si="45"/>
        <v>8月</v>
      </c>
      <c r="CN3" s="118" t="str">
        <f t="shared" si="45"/>
        <v>8月</v>
      </c>
      <c r="CO3" s="118" t="str">
        <f t="shared" si="45"/>
        <v>8月</v>
      </c>
      <c r="CP3" s="118" t="str">
        <f t="shared" si="45"/>
        <v>8月</v>
      </c>
      <c r="CQ3" s="118" t="str">
        <f t="shared" si="45"/>
        <v>8月</v>
      </c>
      <c r="CR3" s="118" t="str">
        <f t="shared" si="45"/>
        <v>8月</v>
      </c>
      <c r="CS3" s="118" t="str">
        <f t="shared" si="45"/>
        <v>8月</v>
      </c>
      <c r="CT3" s="118" t="str">
        <f t="shared" si="45"/>
        <v>8月</v>
      </c>
      <c r="CU3" s="118" t="str">
        <f t="shared" si="45"/>
        <v>8月</v>
      </c>
      <c r="CV3" s="118" t="str">
        <f t="shared" si="45"/>
        <v>8月</v>
      </c>
      <c r="CW3" s="118" t="str">
        <f t="shared" si="45"/>
        <v>8月</v>
      </c>
      <c r="CX3" s="118" t="str">
        <f t="shared" si="45"/>
        <v>8月</v>
      </c>
      <c r="CY3" s="118" t="str">
        <f t="shared" si="45"/>
        <v>8月</v>
      </c>
      <c r="CZ3" s="118" t="str">
        <f t="shared" si="45"/>
        <v>8月</v>
      </c>
      <c r="DA3" s="118" t="str">
        <f t="shared" si="45"/>
        <v>8月</v>
      </c>
      <c r="DB3" s="118" t="str">
        <f t="shared" si="45"/>
        <v>8月</v>
      </c>
      <c r="DC3" s="118" t="str">
        <f t="shared" si="45"/>
        <v>8月</v>
      </c>
      <c r="DD3" s="118" t="str">
        <f t="shared" si="45"/>
        <v>8月</v>
      </c>
      <c r="DE3" s="118" t="str">
        <f t="shared" si="45"/>
        <v>8月</v>
      </c>
      <c r="DF3" s="118" t="str">
        <f t="shared" si="45"/>
        <v>8月</v>
      </c>
      <c r="DG3" s="118" t="str">
        <f t="shared" si="45"/>
        <v>8月</v>
      </c>
      <c r="DH3" s="118" t="str">
        <f t="shared" si="45"/>
        <v>8月</v>
      </c>
      <c r="DI3" s="118" t="str">
        <f t="shared" si="45"/>
        <v>8月</v>
      </c>
      <c r="DJ3" s="118" t="str">
        <f t="shared" si="45"/>
        <v>9月</v>
      </c>
      <c r="DK3" s="118" t="str">
        <f t="shared" si="45"/>
        <v>9月</v>
      </c>
      <c r="DL3" s="118" t="str">
        <f t="shared" si="45"/>
        <v>9月</v>
      </c>
      <c r="DM3" s="118" t="str">
        <f t="shared" si="45"/>
        <v>9月</v>
      </c>
      <c r="DN3" s="118" t="str">
        <f t="shared" si="45"/>
        <v>9月</v>
      </c>
      <c r="DO3" s="118" t="str">
        <f t="shared" si="45"/>
        <v>9月</v>
      </c>
      <c r="DP3" s="118" t="str">
        <f t="shared" si="45"/>
        <v>9月</v>
      </c>
      <c r="DQ3" s="118" t="str">
        <f t="shared" si="45"/>
        <v>9月</v>
      </c>
      <c r="DR3" s="118" t="str">
        <f t="shared" si="45"/>
        <v>9月</v>
      </c>
      <c r="DS3" s="118" t="str">
        <f t="shared" si="45"/>
        <v>9月</v>
      </c>
      <c r="DT3" s="118" t="str">
        <f t="shared" si="45"/>
        <v>9月</v>
      </c>
      <c r="DU3" s="118" t="str">
        <f t="shared" si="45"/>
        <v>9月</v>
      </c>
      <c r="DV3" s="118" t="str">
        <f t="shared" si="45"/>
        <v>9月</v>
      </c>
      <c r="DW3" s="118" t="str">
        <f t="shared" si="45"/>
        <v>9月</v>
      </c>
      <c r="DX3" s="118" t="str">
        <f t="shared" si="45"/>
        <v>9月</v>
      </c>
      <c r="DY3" s="118" t="str">
        <f t="shared" si="45"/>
        <v>9月</v>
      </c>
      <c r="DZ3" s="118" t="str">
        <f t="shared" si="45"/>
        <v>9月</v>
      </c>
      <c r="EA3" s="118" t="str">
        <f t="shared" si="45"/>
        <v>9月</v>
      </c>
      <c r="EB3" s="118" t="str">
        <f t="shared" ref="EB3:GG3" si="46">MONTH(EB5)&amp;IF(EB5="","","月")</f>
        <v>9月</v>
      </c>
      <c r="EC3" s="118" t="str">
        <f t="shared" si="46"/>
        <v>9月</v>
      </c>
      <c r="ED3" s="118" t="str">
        <f t="shared" si="46"/>
        <v>9月</v>
      </c>
      <c r="EE3" s="118" t="str">
        <f t="shared" si="46"/>
        <v>9月</v>
      </c>
      <c r="EF3" s="118" t="str">
        <f t="shared" si="46"/>
        <v>9月</v>
      </c>
      <c r="EG3" s="118" t="str">
        <f t="shared" si="46"/>
        <v>9月</v>
      </c>
      <c r="EH3" s="118" t="str">
        <f t="shared" si="46"/>
        <v>9月</v>
      </c>
      <c r="EI3" s="118" t="str">
        <f t="shared" si="46"/>
        <v>9月</v>
      </c>
      <c r="EJ3" s="118" t="str">
        <f t="shared" si="46"/>
        <v>9月</v>
      </c>
      <c r="EK3" s="118" t="str">
        <f t="shared" si="46"/>
        <v>9月</v>
      </c>
      <c r="EL3" s="118" t="str">
        <f t="shared" si="46"/>
        <v>9月</v>
      </c>
      <c r="EM3" s="118" t="str">
        <f t="shared" si="46"/>
        <v>9月</v>
      </c>
      <c r="EN3" s="118" t="str">
        <f t="shared" si="46"/>
        <v>9月</v>
      </c>
      <c r="EO3" s="118" t="str">
        <f t="shared" si="46"/>
        <v>9月</v>
      </c>
      <c r="EP3" s="118" t="str">
        <f t="shared" si="46"/>
        <v>9月</v>
      </c>
      <c r="EQ3" s="118" t="str">
        <f t="shared" si="46"/>
        <v>9月</v>
      </c>
      <c r="ER3" s="118" t="str">
        <f t="shared" si="46"/>
        <v>9月</v>
      </c>
      <c r="ES3" s="118" t="str">
        <f t="shared" si="46"/>
        <v>9月</v>
      </c>
      <c r="ET3" s="118" t="str">
        <f t="shared" si="46"/>
        <v>9月</v>
      </c>
      <c r="EU3" s="118" t="str">
        <f t="shared" si="46"/>
        <v>9月</v>
      </c>
      <c r="EV3" s="118" t="str">
        <f t="shared" si="46"/>
        <v>9月</v>
      </c>
      <c r="EW3" s="118" t="str">
        <f t="shared" si="46"/>
        <v>9月</v>
      </c>
      <c r="EX3" s="118" t="str">
        <f t="shared" si="46"/>
        <v>9月</v>
      </c>
      <c r="EY3" s="118" t="str">
        <f t="shared" si="46"/>
        <v>9月</v>
      </c>
      <c r="EZ3" s="118" t="str">
        <f t="shared" si="46"/>
        <v>9月</v>
      </c>
      <c r="FA3" s="118" t="str">
        <f t="shared" si="46"/>
        <v>9月</v>
      </c>
      <c r="FB3" s="118" t="str">
        <f t="shared" si="46"/>
        <v>9月</v>
      </c>
      <c r="FC3" s="118" t="str">
        <f t="shared" si="46"/>
        <v>9月</v>
      </c>
      <c r="FD3" s="118" t="str">
        <f t="shared" si="46"/>
        <v>9月</v>
      </c>
      <c r="FE3" s="118" t="str">
        <f t="shared" si="46"/>
        <v>9月</v>
      </c>
      <c r="FF3" s="118" t="str">
        <f t="shared" si="46"/>
        <v>9月</v>
      </c>
      <c r="FG3" s="118" t="str">
        <f t="shared" si="46"/>
        <v>10月</v>
      </c>
      <c r="FH3" s="118" t="str">
        <f t="shared" si="46"/>
        <v>10月</v>
      </c>
      <c r="FI3" s="118" t="str">
        <f t="shared" si="46"/>
        <v>10月</v>
      </c>
      <c r="FJ3" s="118" t="str">
        <f t="shared" si="46"/>
        <v>10月</v>
      </c>
      <c r="FK3" s="118" t="str">
        <f t="shared" si="46"/>
        <v>10月</v>
      </c>
      <c r="FL3" s="118" t="str">
        <f t="shared" si="46"/>
        <v>10月</v>
      </c>
      <c r="FM3" s="118" t="str">
        <f t="shared" si="46"/>
        <v>10月</v>
      </c>
      <c r="FN3" s="118" t="str">
        <f t="shared" si="46"/>
        <v>10月</v>
      </c>
      <c r="FO3" s="118" t="str">
        <f t="shared" si="46"/>
        <v>10月</v>
      </c>
      <c r="FP3" s="118" t="str">
        <f t="shared" si="46"/>
        <v>10月</v>
      </c>
      <c r="FQ3" s="118" t="str">
        <f t="shared" si="46"/>
        <v>10月</v>
      </c>
      <c r="FR3" s="118" t="str">
        <f t="shared" si="46"/>
        <v>10月</v>
      </c>
      <c r="FS3" s="118" t="str">
        <f t="shared" si="46"/>
        <v>10月</v>
      </c>
      <c r="FT3" s="118" t="str">
        <f t="shared" si="46"/>
        <v>10月</v>
      </c>
      <c r="FU3" s="118" t="str">
        <f t="shared" si="46"/>
        <v>10月</v>
      </c>
      <c r="FV3" s="118" t="str">
        <f t="shared" si="46"/>
        <v>10月</v>
      </c>
      <c r="FW3" s="118" t="str">
        <f t="shared" si="46"/>
        <v>10月</v>
      </c>
      <c r="FX3" s="118" t="str">
        <f t="shared" si="46"/>
        <v>10月</v>
      </c>
      <c r="FY3" s="118" t="str">
        <f t="shared" si="46"/>
        <v>10月</v>
      </c>
      <c r="FZ3" s="118" t="str">
        <f t="shared" si="46"/>
        <v>10月</v>
      </c>
      <c r="GA3" s="118" t="str">
        <f t="shared" si="46"/>
        <v>10月</v>
      </c>
      <c r="GB3" s="118" t="str">
        <f t="shared" si="46"/>
        <v>10月</v>
      </c>
      <c r="GC3" s="118" t="str">
        <f t="shared" si="46"/>
        <v>10月</v>
      </c>
      <c r="GD3" s="118" t="str">
        <f t="shared" si="46"/>
        <v>10月</v>
      </c>
      <c r="GE3" s="118" t="str">
        <f t="shared" si="46"/>
        <v>10月</v>
      </c>
      <c r="GF3" s="118" t="str">
        <f t="shared" si="46"/>
        <v>10月</v>
      </c>
      <c r="GG3" s="118" t="str">
        <f t="shared" si="46"/>
        <v>10月</v>
      </c>
      <c r="GH3" s="118" t="str">
        <f t="shared" ref="GH3:IS3" si="47">MONTH(GH5)&amp;IF(GH5="","","月")</f>
        <v>10月</v>
      </c>
      <c r="GI3" s="118" t="str">
        <f t="shared" si="47"/>
        <v>10月</v>
      </c>
      <c r="GJ3" s="118" t="str">
        <f t="shared" si="47"/>
        <v>10月</v>
      </c>
      <c r="GK3" s="118" t="str">
        <f t="shared" si="47"/>
        <v>10月</v>
      </c>
      <c r="GL3" s="118" t="str">
        <f t="shared" si="47"/>
        <v>10月</v>
      </c>
      <c r="GM3" s="118" t="str">
        <f t="shared" si="47"/>
        <v>10月</v>
      </c>
      <c r="GN3" s="118" t="str">
        <f t="shared" si="47"/>
        <v>10月</v>
      </c>
      <c r="GO3" s="118" t="str">
        <f t="shared" si="47"/>
        <v>10月</v>
      </c>
      <c r="GP3" s="118" t="str">
        <f t="shared" si="47"/>
        <v>10月</v>
      </c>
      <c r="GQ3" s="118" t="str">
        <f t="shared" si="47"/>
        <v>10月</v>
      </c>
      <c r="GR3" s="118" t="str">
        <f t="shared" si="47"/>
        <v>10月</v>
      </c>
      <c r="GS3" s="118" t="str">
        <f t="shared" si="47"/>
        <v>10月</v>
      </c>
      <c r="GT3" s="118" t="str">
        <f t="shared" si="47"/>
        <v>10月</v>
      </c>
      <c r="GU3" s="118" t="str">
        <f t="shared" si="47"/>
        <v>10月</v>
      </c>
      <c r="GV3" s="118" t="str">
        <f t="shared" si="47"/>
        <v>10月</v>
      </c>
      <c r="GW3" s="118" t="str">
        <f t="shared" si="47"/>
        <v>10月</v>
      </c>
      <c r="GX3" s="118" t="str">
        <f t="shared" si="47"/>
        <v>10月</v>
      </c>
      <c r="GY3" s="118" t="str">
        <f t="shared" si="47"/>
        <v>10月</v>
      </c>
      <c r="GZ3" s="118" t="str">
        <f t="shared" si="47"/>
        <v>10月</v>
      </c>
      <c r="HA3" s="118" t="str">
        <f t="shared" si="47"/>
        <v>10月</v>
      </c>
      <c r="HB3" s="118" t="str">
        <f t="shared" si="47"/>
        <v>10月</v>
      </c>
      <c r="HC3" s="118" t="str">
        <f t="shared" si="47"/>
        <v>11月</v>
      </c>
      <c r="HD3" s="118" t="str">
        <f t="shared" si="47"/>
        <v>11月</v>
      </c>
      <c r="HE3" s="118" t="str">
        <f t="shared" si="47"/>
        <v>11月</v>
      </c>
      <c r="HF3" s="118" t="str">
        <f t="shared" si="47"/>
        <v>11月</v>
      </c>
      <c r="HG3" s="118" t="str">
        <f t="shared" si="47"/>
        <v>11月</v>
      </c>
      <c r="HH3" s="118" t="str">
        <f t="shared" si="47"/>
        <v>11月</v>
      </c>
      <c r="HI3" s="118" t="str">
        <f t="shared" si="47"/>
        <v>11月</v>
      </c>
      <c r="HJ3" s="118" t="str">
        <f t="shared" si="47"/>
        <v>11月</v>
      </c>
      <c r="HK3" s="118" t="str">
        <f t="shared" si="47"/>
        <v>11月</v>
      </c>
      <c r="HL3" s="118" t="str">
        <f t="shared" si="47"/>
        <v>11月</v>
      </c>
      <c r="HM3" s="118" t="str">
        <f t="shared" si="47"/>
        <v>11月</v>
      </c>
      <c r="HN3" s="118" t="str">
        <f t="shared" si="47"/>
        <v>11月</v>
      </c>
      <c r="HO3" s="118" t="str">
        <f t="shared" si="47"/>
        <v>1</v>
      </c>
      <c r="HP3" s="118" t="str">
        <f t="shared" si="47"/>
        <v>1</v>
      </c>
      <c r="HQ3" s="118" t="str">
        <f t="shared" si="47"/>
        <v>1</v>
      </c>
      <c r="HR3" s="118" t="str">
        <f t="shared" si="47"/>
        <v>1</v>
      </c>
      <c r="HS3" s="118" t="str">
        <f t="shared" si="47"/>
        <v>1</v>
      </c>
      <c r="HT3" s="118" t="str">
        <f t="shared" si="47"/>
        <v>1</v>
      </c>
      <c r="HU3" s="118" t="str">
        <f t="shared" si="47"/>
        <v>1</v>
      </c>
      <c r="HV3" s="118" t="str">
        <f t="shared" si="47"/>
        <v>1</v>
      </c>
      <c r="HW3" s="118" t="str">
        <f t="shared" si="47"/>
        <v>1</v>
      </c>
      <c r="HX3" s="118" t="str">
        <f t="shared" si="47"/>
        <v>1</v>
      </c>
      <c r="HY3" s="118" t="str">
        <f t="shared" si="47"/>
        <v>1</v>
      </c>
      <c r="HZ3" s="118" t="str">
        <f t="shared" si="47"/>
        <v>1</v>
      </c>
      <c r="IA3" s="118" t="str">
        <f t="shared" si="47"/>
        <v>1</v>
      </c>
      <c r="IB3" s="118" t="str">
        <f t="shared" si="47"/>
        <v>1</v>
      </c>
      <c r="IC3" s="118" t="str">
        <f t="shared" si="47"/>
        <v>1</v>
      </c>
      <c r="ID3" s="118" t="str">
        <f t="shared" si="47"/>
        <v>1</v>
      </c>
      <c r="IE3" s="118" t="str">
        <f t="shared" si="47"/>
        <v>1</v>
      </c>
      <c r="IF3" s="118" t="str">
        <f t="shared" si="47"/>
        <v>1</v>
      </c>
      <c r="IG3" s="118" t="str">
        <f t="shared" si="47"/>
        <v>1</v>
      </c>
      <c r="IH3" s="118" t="str">
        <f t="shared" si="47"/>
        <v>1</v>
      </c>
      <c r="II3" s="118" t="str">
        <f t="shared" si="47"/>
        <v>1</v>
      </c>
      <c r="IJ3" s="118" t="str">
        <f t="shared" si="47"/>
        <v>1</v>
      </c>
      <c r="IK3" s="118" t="str">
        <f t="shared" si="47"/>
        <v>1</v>
      </c>
      <c r="IL3" s="118" t="str">
        <f t="shared" si="47"/>
        <v>1</v>
      </c>
      <c r="IM3" s="118" t="str">
        <f t="shared" si="47"/>
        <v>1</v>
      </c>
      <c r="IN3" s="118" t="str">
        <f t="shared" si="47"/>
        <v>1</v>
      </c>
      <c r="IO3" s="118" t="str">
        <f t="shared" si="47"/>
        <v>1</v>
      </c>
      <c r="IP3" s="118" t="str">
        <f t="shared" si="47"/>
        <v>1</v>
      </c>
      <c r="IQ3" s="118" t="str">
        <f t="shared" si="47"/>
        <v>1</v>
      </c>
      <c r="IR3" s="118" t="str">
        <f t="shared" si="47"/>
        <v>1</v>
      </c>
      <c r="IS3" s="118" t="str">
        <f t="shared" si="47"/>
        <v>1</v>
      </c>
      <c r="IT3" s="118" t="str">
        <f t="shared" ref="IT3:LE3" si="48">MONTH(IT5)&amp;IF(IT5="","","月")</f>
        <v>1</v>
      </c>
      <c r="IU3" s="118" t="str">
        <f t="shared" si="48"/>
        <v>1</v>
      </c>
      <c r="IV3" s="118" t="str">
        <f t="shared" si="48"/>
        <v>1</v>
      </c>
      <c r="IW3" s="118" t="str">
        <f t="shared" si="48"/>
        <v>1</v>
      </c>
      <c r="IX3" s="118" t="str">
        <f t="shared" si="48"/>
        <v>1</v>
      </c>
      <c r="IY3" s="118" t="str">
        <f t="shared" si="48"/>
        <v>1</v>
      </c>
      <c r="IZ3" s="118" t="str">
        <f t="shared" si="48"/>
        <v>1</v>
      </c>
      <c r="JA3" s="118" t="str">
        <f t="shared" si="48"/>
        <v>1</v>
      </c>
      <c r="JB3" s="118" t="str">
        <f t="shared" si="48"/>
        <v>1</v>
      </c>
      <c r="JC3" s="118" t="str">
        <f t="shared" si="48"/>
        <v>1</v>
      </c>
      <c r="JD3" s="118" t="str">
        <f t="shared" si="48"/>
        <v>1</v>
      </c>
      <c r="JE3" s="118" t="str">
        <f t="shared" si="48"/>
        <v>1</v>
      </c>
      <c r="JF3" s="118" t="str">
        <f t="shared" si="48"/>
        <v>1</v>
      </c>
      <c r="JG3" s="118" t="str">
        <f t="shared" si="48"/>
        <v>1</v>
      </c>
      <c r="JH3" s="118" t="str">
        <f t="shared" si="48"/>
        <v>1</v>
      </c>
      <c r="JI3" s="118" t="str">
        <f t="shared" si="48"/>
        <v>1</v>
      </c>
      <c r="JJ3" s="118" t="str">
        <f t="shared" si="48"/>
        <v>1</v>
      </c>
      <c r="JK3" s="118" t="str">
        <f t="shared" si="48"/>
        <v>1</v>
      </c>
      <c r="JL3" s="118" t="str">
        <f t="shared" si="48"/>
        <v>1</v>
      </c>
      <c r="JM3" s="118" t="str">
        <f t="shared" si="48"/>
        <v>1</v>
      </c>
      <c r="JN3" s="118" t="str">
        <f t="shared" si="48"/>
        <v>1</v>
      </c>
      <c r="JO3" s="118" t="str">
        <f t="shared" si="48"/>
        <v>1</v>
      </c>
      <c r="JP3" s="118" t="str">
        <f t="shared" si="48"/>
        <v>1</v>
      </c>
      <c r="JQ3" s="118" t="str">
        <f t="shared" si="48"/>
        <v>1</v>
      </c>
      <c r="JR3" s="118" t="str">
        <f t="shared" si="48"/>
        <v>1</v>
      </c>
      <c r="JS3" s="118" t="str">
        <f t="shared" si="48"/>
        <v>1</v>
      </c>
      <c r="JT3" s="118" t="str">
        <f t="shared" si="48"/>
        <v>1</v>
      </c>
      <c r="JU3" s="118" t="str">
        <f t="shared" si="48"/>
        <v>1</v>
      </c>
      <c r="JV3" s="118" t="str">
        <f t="shared" si="48"/>
        <v>1</v>
      </c>
      <c r="JW3" s="118" t="str">
        <f t="shared" si="48"/>
        <v>1</v>
      </c>
      <c r="JX3" s="118" t="str">
        <f t="shared" si="48"/>
        <v>1</v>
      </c>
      <c r="JY3" s="118" t="str">
        <f t="shared" si="48"/>
        <v>1</v>
      </c>
      <c r="JZ3" s="118" t="str">
        <f t="shared" si="48"/>
        <v>1</v>
      </c>
      <c r="KA3" s="118" t="str">
        <f t="shared" si="48"/>
        <v>1</v>
      </c>
      <c r="KB3" s="118" t="str">
        <f t="shared" si="48"/>
        <v>1</v>
      </c>
      <c r="KC3" s="118" t="str">
        <f t="shared" si="48"/>
        <v>1</v>
      </c>
      <c r="KD3" s="118" t="str">
        <f t="shared" si="48"/>
        <v>1</v>
      </c>
      <c r="KE3" s="118" t="str">
        <f t="shared" si="48"/>
        <v>1</v>
      </c>
      <c r="KF3" s="118" t="str">
        <f t="shared" si="48"/>
        <v>1</v>
      </c>
      <c r="KG3" s="118" t="str">
        <f t="shared" si="48"/>
        <v>1</v>
      </c>
      <c r="KH3" s="118" t="str">
        <f t="shared" si="48"/>
        <v>1</v>
      </c>
      <c r="KI3" s="118" t="str">
        <f t="shared" si="48"/>
        <v>1</v>
      </c>
      <c r="KJ3" s="118" t="str">
        <f t="shared" si="48"/>
        <v>1</v>
      </c>
      <c r="KK3" s="118" t="str">
        <f t="shared" si="48"/>
        <v>1</v>
      </c>
      <c r="KL3" s="118" t="str">
        <f t="shared" si="48"/>
        <v>1</v>
      </c>
      <c r="KM3" s="118" t="str">
        <f t="shared" si="48"/>
        <v>1</v>
      </c>
      <c r="KN3" s="118" t="str">
        <f t="shared" si="48"/>
        <v>1</v>
      </c>
      <c r="KO3" s="118" t="str">
        <f t="shared" si="48"/>
        <v>1</v>
      </c>
      <c r="KP3" s="118" t="str">
        <f t="shared" si="48"/>
        <v>1</v>
      </c>
      <c r="KQ3" s="118" t="str">
        <f t="shared" si="48"/>
        <v>1</v>
      </c>
      <c r="KR3" s="118" t="str">
        <f t="shared" si="48"/>
        <v>1</v>
      </c>
      <c r="KS3" s="118" t="str">
        <f t="shared" si="48"/>
        <v>1</v>
      </c>
      <c r="KT3" s="118" t="str">
        <f t="shared" si="48"/>
        <v>1</v>
      </c>
      <c r="KU3" s="118" t="str">
        <f t="shared" si="48"/>
        <v>1</v>
      </c>
      <c r="KV3" s="118" t="str">
        <f t="shared" si="48"/>
        <v>1</v>
      </c>
      <c r="KW3" s="118" t="str">
        <f t="shared" si="48"/>
        <v>1</v>
      </c>
      <c r="KX3" s="118" t="str">
        <f t="shared" si="48"/>
        <v>1</v>
      </c>
      <c r="KY3" s="118" t="str">
        <f t="shared" si="48"/>
        <v>1</v>
      </c>
      <c r="KZ3" s="118" t="str">
        <f t="shared" si="48"/>
        <v>1</v>
      </c>
      <c r="LA3" s="118" t="str">
        <f t="shared" si="48"/>
        <v>1</v>
      </c>
      <c r="LB3" s="118" t="str">
        <f t="shared" si="48"/>
        <v>1</v>
      </c>
      <c r="LC3" s="118" t="str">
        <f t="shared" si="48"/>
        <v>1</v>
      </c>
      <c r="LD3" s="118" t="str">
        <f t="shared" si="48"/>
        <v>1</v>
      </c>
      <c r="LE3" s="118" t="str">
        <f t="shared" si="48"/>
        <v>1</v>
      </c>
      <c r="LF3" s="118" t="str">
        <f t="shared" ref="LF3:NQ3" si="49">MONTH(LF5)&amp;IF(LF5="","","月")</f>
        <v>1</v>
      </c>
      <c r="LG3" s="118" t="str">
        <f t="shared" si="49"/>
        <v>1</v>
      </c>
      <c r="LH3" s="118" t="str">
        <f t="shared" si="49"/>
        <v>1</v>
      </c>
      <c r="LI3" s="118" t="str">
        <f t="shared" si="49"/>
        <v>1</v>
      </c>
      <c r="LJ3" s="118" t="str">
        <f t="shared" si="49"/>
        <v>1</v>
      </c>
      <c r="LK3" s="118" t="str">
        <f t="shared" si="49"/>
        <v>1</v>
      </c>
      <c r="LL3" s="118" t="str">
        <f t="shared" si="49"/>
        <v>1</v>
      </c>
      <c r="LM3" s="118" t="str">
        <f t="shared" si="49"/>
        <v>1</v>
      </c>
      <c r="LN3" s="118" t="str">
        <f t="shared" si="49"/>
        <v>1</v>
      </c>
      <c r="LO3" s="118" t="str">
        <f t="shared" si="49"/>
        <v>1</v>
      </c>
      <c r="LP3" s="118" t="str">
        <f t="shared" si="49"/>
        <v>1</v>
      </c>
      <c r="LQ3" s="118" t="str">
        <f t="shared" si="49"/>
        <v>1</v>
      </c>
      <c r="LR3" s="118" t="str">
        <f t="shared" si="49"/>
        <v>1</v>
      </c>
      <c r="LS3" s="118" t="str">
        <f t="shared" si="49"/>
        <v>1</v>
      </c>
      <c r="LT3" s="118" t="str">
        <f t="shared" si="49"/>
        <v>1</v>
      </c>
      <c r="LU3" s="118" t="str">
        <f t="shared" si="49"/>
        <v>1</v>
      </c>
      <c r="LV3" s="118" t="str">
        <f t="shared" si="49"/>
        <v>1</v>
      </c>
      <c r="LW3" s="118" t="str">
        <f t="shared" si="49"/>
        <v>1</v>
      </c>
      <c r="LX3" s="118" t="str">
        <f t="shared" si="49"/>
        <v>1</v>
      </c>
      <c r="LY3" s="118" t="str">
        <f t="shared" si="49"/>
        <v>1</v>
      </c>
      <c r="LZ3" s="118" t="str">
        <f t="shared" si="49"/>
        <v>1</v>
      </c>
      <c r="MA3" s="118" t="str">
        <f t="shared" si="49"/>
        <v>1</v>
      </c>
      <c r="MB3" s="118" t="str">
        <f t="shared" si="49"/>
        <v>1</v>
      </c>
      <c r="MC3" s="118" t="str">
        <f t="shared" si="49"/>
        <v>1</v>
      </c>
      <c r="MD3" s="118" t="str">
        <f t="shared" si="49"/>
        <v>1</v>
      </c>
      <c r="ME3" s="118" t="str">
        <f t="shared" si="49"/>
        <v>1</v>
      </c>
      <c r="MF3" s="118" t="str">
        <f t="shared" si="49"/>
        <v>1</v>
      </c>
      <c r="MG3" s="118" t="str">
        <f t="shared" si="49"/>
        <v>1</v>
      </c>
      <c r="MH3" s="118" t="str">
        <f t="shared" si="49"/>
        <v>1</v>
      </c>
      <c r="MI3" s="118" t="str">
        <f t="shared" si="49"/>
        <v>1</v>
      </c>
      <c r="MJ3" s="118" t="str">
        <f t="shared" si="49"/>
        <v>1</v>
      </c>
      <c r="MK3" s="118" t="str">
        <f t="shared" si="49"/>
        <v>1</v>
      </c>
      <c r="ML3" s="118" t="str">
        <f t="shared" si="49"/>
        <v>1</v>
      </c>
      <c r="MM3" s="118" t="str">
        <f t="shared" si="49"/>
        <v>1</v>
      </c>
      <c r="MN3" s="118" t="str">
        <f t="shared" si="49"/>
        <v>1</v>
      </c>
      <c r="MO3" s="118" t="str">
        <f t="shared" si="49"/>
        <v>1</v>
      </c>
      <c r="MP3" s="118" t="str">
        <f t="shared" si="49"/>
        <v>1</v>
      </c>
      <c r="MQ3" s="118" t="str">
        <f t="shared" si="49"/>
        <v>1</v>
      </c>
      <c r="MR3" s="118" t="str">
        <f t="shared" si="49"/>
        <v>1</v>
      </c>
      <c r="MS3" s="118" t="str">
        <f t="shared" si="49"/>
        <v>1</v>
      </c>
      <c r="MT3" s="118" t="str">
        <f t="shared" si="49"/>
        <v>1</v>
      </c>
      <c r="MU3" s="118" t="str">
        <f t="shared" si="49"/>
        <v>1</v>
      </c>
      <c r="MV3" s="118" t="str">
        <f t="shared" si="49"/>
        <v>1</v>
      </c>
      <c r="MW3" s="118" t="str">
        <f t="shared" si="49"/>
        <v>1</v>
      </c>
      <c r="MX3" s="118" t="str">
        <f t="shared" si="49"/>
        <v>1</v>
      </c>
      <c r="MY3" s="118" t="str">
        <f t="shared" si="49"/>
        <v>1</v>
      </c>
      <c r="MZ3" s="118" t="str">
        <f t="shared" si="49"/>
        <v>1</v>
      </c>
      <c r="NA3" s="118" t="str">
        <f t="shared" si="49"/>
        <v>1</v>
      </c>
      <c r="NB3" s="118" t="str">
        <f t="shared" si="49"/>
        <v>1</v>
      </c>
      <c r="NC3" s="118" t="str">
        <f t="shared" si="49"/>
        <v>1</v>
      </c>
      <c r="ND3" s="118" t="str">
        <f t="shared" si="49"/>
        <v>1</v>
      </c>
      <c r="NE3" s="118" t="str">
        <f t="shared" si="49"/>
        <v>1</v>
      </c>
      <c r="NF3" s="118" t="str">
        <f t="shared" si="49"/>
        <v>1</v>
      </c>
      <c r="NG3" s="118" t="str">
        <f t="shared" si="49"/>
        <v>1</v>
      </c>
      <c r="NH3" s="118" t="str">
        <f t="shared" si="49"/>
        <v>1</v>
      </c>
      <c r="NI3" s="118" t="str">
        <f t="shared" si="49"/>
        <v>1</v>
      </c>
      <c r="NJ3" s="118" t="str">
        <f t="shared" si="49"/>
        <v>1</v>
      </c>
      <c r="NK3" s="118" t="str">
        <f t="shared" si="49"/>
        <v>1</v>
      </c>
      <c r="NL3" s="118" t="str">
        <f t="shared" si="49"/>
        <v>1</v>
      </c>
      <c r="NM3" s="118" t="str">
        <f t="shared" si="49"/>
        <v>1</v>
      </c>
      <c r="NN3" s="118" t="str">
        <f t="shared" si="49"/>
        <v>1</v>
      </c>
      <c r="NO3" s="118" t="str">
        <f t="shared" si="49"/>
        <v>1</v>
      </c>
      <c r="NP3" s="118" t="str">
        <f t="shared" si="49"/>
        <v>1</v>
      </c>
      <c r="NQ3" s="118" t="str">
        <f t="shared" si="49"/>
        <v>1</v>
      </c>
      <c r="NR3" s="118" t="str">
        <f t="shared" ref="NR3:QB3" si="50">MONTH(NR5)&amp;IF(NR5="","","月")</f>
        <v>1</v>
      </c>
      <c r="NS3" s="118" t="str">
        <f t="shared" si="50"/>
        <v>1</v>
      </c>
      <c r="NT3" s="118" t="str">
        <f t="shared" si="50"/>
        <v>1</v>
      </c>
      <c r="NU3" s="118" t="str">
        <f t="shared" si="50"/>
        <v>1</v>
      </c>
      <c r="NV3" s="118" t="str">
        <f t="shared" si="50"/>
        <v>1</v>
      </c>
      <c r="NW3" s="118" t="str">
        <f t="shared" si="50"/>
        <v>1</v>
      </c>
      <c r="NX3" s="118" t="str">
        <f t="shared" si="50"/>
        <v>1</v>
      </c>
      <c r="NY3" s="118" t="str">
        <f t="shared" si="50"/>
        <v>1</v>
      </c>
      <c r="NZ3" s="118" t="str">
        <f t="shared" si="50"/>
        <v>1</v>
      </c>
      <c r="OA3" s="118" t="str">
        <f t="shared" si="50"/>
        <v>1</v>
      </c>
      <c r="OB3" s="118" t="str">
        <f t="shared" si="50"/>
        <v>1</v>
      </c>
      <c r="OC3" s="118" t="str">
        <f t="shared" si="50"/>
        <v>1</v>
      </c>
      <c r="OD3" s="118" t="str">
        <f t="shared" si="50"/>
        <v>1</v>
      </c>
      <c r="OE3" s="118" t="str">
        <f t="shared" si="50"/>
        <v>1</v>
      </c>
      <c r="OF3" s="118" t="str">
        <f t="shared" si="50"/>
        <v>1</v>
      </c>
      <c r="OG3" s="118" t="str">
        <f t="shared" si="50"/>
        <v>1</v>
      </c>
      <c r="OH3" s="118" t="str">
        <f t="shared" si="50"/>
        <v>1</v>
      </c>
      <c r="OI3" s="118" t="str">
        <f t="shared" si="50"/>
        <v>1</v>
      </c>
      <c r="OJ3" s="118" t="str">
        <f t="shared" si="50"/>
        <v>1</v>
      </c>
      <c r="OK3" s="118" t="str">
        <f t="shared" si="50"/>
        <v>1</v>
      </c>
      <c r="OL3" s="118" t="str">
        <f t="shared" si="50"/>
        <v>1</v>
      </c>
      <c r="OM3" s="118" t="str">
        <f t="shared" si="50"/>
        <v>1</v>
      </c>
      <c r="ON3" s="118" t="str">
        <f t="shared" si="50"/>
        <v>1</v>
      </c>
      <c r="OO3" s="118" t="str">
        <f t="shared" si="50"/>
        <v>1</v>
      </c>
      <c r="OP3" s="118" t="str">
        <f t="shared" si="50"/>
        <v>1</v>
      </c>
      <c r="OQ3" s="118" t="str">
        <f t="shared" si="50"/>
        <v>1</v>
      </c>
      <c r="OR3" s="118" t="str">
        <f t="shared" si="50"/>
        <v>1</v>
      </c>
      <c r="OS3" s="118" t="str">
        <f t="shared" si="50"/>
        <v>1</v>
      </c>
      <c r="OT3" s="118" t="str">
        <f t="shared" si="50"/>
        <v>1</v>
      </c>
      <c r="OU3" s="118" t="str">
        <f t="shared" si="50"/>
        <v>1</v>
      </c>
      <c r="OV3" s="118" t="str">
        <f t="shared" si="50"/>
        <v>1</v>
      </c>
      <c r="OW3" s="118" t="str">
        <f t="shared" si="50"/>
        <v>1</v>
      </c>
      <c r="OX3" s="118" t="str">
        <f t="shared" si="50"/>
        <v>1</v>
      </c>
      <c r="OY3" s="118" t="str">
        <f t="shared" si="50"/>
        <v>1</v>
      </c>
      <c r="OZ3" s="118" t="str">
        <f t="shared" si="50"/>
        <v>1</v>
      </c>
      <c r="PA3" s="118" t="str">
        <f t="shared" si="50"/>
        <v>1</v>
      </c>
      <c r="PB3" s="118" t="str">
        <f t="shared" si="50"/>
        <v>1</v>
      </c>
      <c r="PC3" s="118" t="str">
        <f t="shared" si="50"/>
        <v>1</v>
      </c>
      <c r="PD3" s="118" t="str">
        <f t="shared" si="50"/>
        <v>1</v>
      </c>
      <c r="PE3" s="118" t="str">
        <f t="shared" si="50"/>
        <v>1</v>
      </c>
      <c r="PF3" s="118" t="str">
        <f t="shared" si="50"/>
        <v>1</v>
      </c>
      <c r="PG3" s="118" t="str">
        <f t="shared" si="50"/>
        <v>1</v>
      </c>
      <c r="PH3" s="118" t="str">
        <f t="shared" si="50"/>
        <v>1</v>
      </c>
      <c r="PI3" s="118" t="str">
        <f t="shared" si="50"/>
        <v>1</v>
      </c>
      <c r="PJ3" s="118" t="str">
        <f t="shared" si="50"/>
        <v>1</v>
      </c>
      <c r="PK3" s="118" t="str">
        <f t="shared" si="50"/>
        <v>1</v>
      </c>
      <c r="PL3" s="118" t="str">
        <f t="shared" si="50"/>
        <v>1</v>
      </c>
      <c r="PM3" s="118" t="str">
        <f t="shared" si="50"/>
        <v>1</v>
      </c>
      <c r="PN3" s="118" t="str">
        <f t="shared" si="50"/>
        <v>1</v>
      </c>
      <c r="PO3" s="118" t="str">
        <f t="shared" si="50"/>
        <v>1</v>
      </c>
      <c r="PP3" s="118" t="str">
        <f t="shared" si="50"/>
        <v>1</v>
      </c>
      <c r="PQ3" s="118" t="str">
        <f t="shared" si="50"/>
        <v>1</v>
      </c>
      <c r="PR3" s="118" t="str">
        <f t="shared" si="50"/>
        <v>1</v>
      </c>
      <c r="PS3" s="118" t="str">
        <f t="shared" si="50"/>
        <v>1</v>
      </c>
      <c r="PT3" s="118" t="str">
        <f t="shared" si="50"/>
        <v>1</v>
      </c>
      <c r="PU3" s="118" t="str">
        <f t="shared" si="50"/>
        <v>1</v>
      </c>
      <c r="PV3" s="118" t="str">
        <f t="shared" si="50"/>
        <v>1</v>
      </c>
      <c r="PW3" s="118" t="str">
        <f t="shared" si="50"/>
        <v>1</v>
      </c>
      <c r="PX3" s="118" t="str">
        <f t="shared" si="50"/>
        <v>1</v>
      </c>
      <c r="PY3" s="118" t="str">
        <f t="shared" si="50"/>
        <v>1</v>
      </c>
      <c r="PZ3" s="118" t="str">
        <f t="shared" si="50"/>
        <v>1</v>
      </c>
      <c r="QA3" s="118" t="str">
        <f t="shared" si="50"/>
        <v>1</v>
      </c>
      <c r="QB3" s="118" t="str">
        <f t="shared" si="50"/>
        <v>1</v>
      </c>
      <c r="QC3" s="118" t="str">
        <f t="shared" ref="QC3:SN3" si="51">MONTH(QC5)&amp;IF(QC5="","","月")</f>
        <v>1</v>
      </c>
      <c r="QD3" s="118" t="str">
        <f t="shared" si="51"/>
        <v>1</v>
      </c>
      <c r="QE3" s="118" t="str">
        <f t="shared" si="51"/>
        <v>1</v>
      </c>
      <c r="QF3" s="118" t="str">
        <f t="shared" si="51"/>
        <v>1</v>
      </c>
      <c r="QG3" s="118" t="str">
        <f t="shared" si="51"/>
        <v>1</v>
      </c>
      <c r="QH3" s="118" t="str">
        <f t="shared" si="51"/>
        <v>1</v>
      </c>
      <c r="QI3" s="118" t="str">
        <f t="shared" si="51"/>
        <v>1</v>
      </c>
      <c r="QJ3" s="118" t="str">
        <f t="shared" si="51"/>
        <v>1</v>
      </c>
      <c r="QK3" s="118" t="str">
        <f t="shared" si="51"/>
        <v>1</v>
      </c>
      <c r="QL3" s="118" t="str">
        <f t="shared" si="51"/>
        <v>1</v>
      </c>
      <c r="QM3" s="118" t="str">
        <f t="shared" si="51"/>
        <v>1</v>
      </c>
      <c r="QN3" s="118" t="str">
        <f t="shared" si="51"/>
        <v>1</v>
      </c>
      <c r="QO3" s="118" t="str">
        <f t="shared" si="51"/>
        <v>1</v>
      </c>
      <c r="QP3" s="118" t="str">
        <f t="shared" si="51"/>
        <v>1</v>
      </c>
      <c r="QQ3" s="118" t="str">
        <f t="shared" si="51"/>
        <v>1</v>
      </c>
      <c r="QR3" s="118" t="str">
        <f t="shared" si="51"/>
        <v>1</v>
      </c>
      <c r="QS3" s="118" t="str">
        <f t="shared" si="51"/>
        <v>1</v>
      </c>
      <c r="QT3" s="118" t="str">
        <f t="shared" si="51"/>
        <v>1</v>
      </c>
      <c r="QU3" s="118" t="str">
        <f t="shared" si="51"/>
        <v>1</v>
      </c>
      <c r="QV3" s="118" t="str">
        <f t="shared" si="51"/>
        <v>1</v>
      </c>
      <c r="QW3" s="118" t="str">
        <f t="shared" si="51"/>
        <v>1</v>
      </c>
      <c r="QX3" s="118" t="str">
        <f t="shared" si="51"/>
        <v>1</v>
      </c>
      <c r="QY3" s="118" t="str">
        <f t="shared" si="51"/>
        <v>1</v>
      </c>
      <c r="QZ3" s="118" t="str">
        <f t="shared" si="51"/>
        <v>1</v>
      </c>
      <c r="RA3" s="118" t="str">
        <f t="shared" si="51"/>
        <v>1</v>
      </c>
      <c r="RB3" s="118" t="str">
        <f t="shared" si="51"/>
        <v>1</v>
      </c>
      <c r="RC3" s="118" t="str">
        <f t="shared" si="51"/>
        <v>1</v>
      </c>
      <c r="RD3" s="118" t="str">
        <f t="shared" si="51"/>
        <v>1</v>
      </c>
      <c r="RE3" s="118" t="str">
        <f t="shared" si="51"/>
        <v>1</v>
      </c>
      <c r="RF3" s="118" t="str">
        <f t="shared" si="51"/>
        <v>1</v>
      </c>
      <c r="RG3" s="118" t="str">
        <f t="shared" si="51"/>
        <v>1</v>
      </c>
      <c r="RH3" s="118" t="str">
        <f t="shared" si="51"/>
        <v>1</v>
      </c>
      <c r="RI3" s="118" t="str">
        <f t="shared" si="51"/>
        <v>1</v>
      </c>
      <c r="RJ3" s="118" t="str">
        <f t="shared" si="51"/>
        <v>1</v>
      </c>
      <c r="RK3" s="118" t="str">
        <f t="shared" si="51"/>
        <v>1</v>
      </c>
      <c r="RL3" s="118" t="str">
        <f t="shared" si="51"/>
        <v>1</v>
      </c>
      <c r="RM3" s="118" t="str">
        <f t="shared" si="51"/>
        <v>1</v>
      </c>
      <c r="RN3" s="118" t="str">
        <f t="shared" si="51"/>
        <v>1</v>
      </c>
      <c r="RO3" s="118" t="str">
        <f t="shared" si="51"/>
        <v>1</v>
      </c>
      <c r="RP3" s="118" t="str">
        <f t="shared" si="51"/>
        <v>1</v>
      </c>
      <c r="RQ3" s="118" t="str">
        <f t="shared" si="51"/>
        <v>1</v>
      </c>
      <c r="RR3" s="118" t="str">
        <f t="shared" si="51"/>
        <v>1</v>
      </c>
      <c r="RS3" s="118" t="str">
        <f t="shared" si="51"/>
        <v>1</v>
      </c>
      <c r="RT3" s="118" t="str">
        <f t="shared" si="51"/>
        <v>1</v>
      </c>
      <c r="RU3" s="118" t="str">
        <f t="shared" si="51"/>
        <v>1</v>
      </c>
      <c r="RV3" s="118" t="str">
        <f t="shared" si="51"/>
        <v>1</v>
      </c>
      <c r="RW3" s="118" t="str">
        <f t="shared" si="51"/>
        <v>1</v>
      </c>
      <c r="RX3" s="118" t="str">
        <f t="shared" si="51"/>
        <v>1</v>
      </c>
      <c r="RY3" s="118" t="str">
        <f t="shared" si="51"/>
        <v>1</v>
      </c>
      <c r="RZ3" s="118" t="str">
        <f t="shared" si="51"/>
        <v>1</v>
      </c>
      <c r="SA3" s="118" t="str">
        <f t="shared" si="51"/>
        <v>1</v>
      </c>
      <c r="SB3" s="118" t="str">
        <f t="shared" si="51"/>
        <v>1</v>
      </c>
      <c r="SC3" s="118" t="str">
        <f t="shared" si="51"/>
        <v>1</v>
      </c>
      <c r="SD3" s="118" t="str">
        <f t="shared" si="51"/>
        <v>1</v>
      </c>
      <c r="SE3" s="118" t="str">
        <f t="shared" si="51"/>
        <v>1</v>
      </c>
      <c r="SF3" s="118" t="str">
        <f t="shared" si="51"/>
        <v>1</v>
      </c>
      <c r="SG3" s="118" t="str">
        <f t="shared" si="51"/>
        <v>1</v>
      </c>
      <c r="SH3" s="118" t="str">
        <f t="shared" si="51"/>
        <v>1</v>
      </c>
      <c r="SI3" s="118" t="str">
        <f t="shared" si="51"/>
        <v>1</v>
      </c>
      <c r="SJ3" s="118" t="str">
        <f t="shared" si="51"/>
        <v>1</v>
      </c>
      <c r="SK3" s="118" t="str">
        <f t="shared" si="51"/>
        <v>1</v>
      </c>
      <c r="SL3" s="118" t="str">
        <f t="shared" si="51"/>
        <v>1</v>
      </c>
      <c r="SM3" s="118" t="str">
        <f t="shared" si="51"/>
        <v>1</v>
      </c>
      <c r="SN3" s="118" t="str">
        <f t="shared" si="51"/>
        <v>1</v>
      </c>
      <c r="SO3" s="118" t="str">
        <f t="shared" ref="SO3:UZ3" si="52">MONTH(SO5)&amp;IF(SO5="","","月")</f>
        <v>1</v>
      </c>
      <c r="SP3" s="118" t="str">
        <f t="shared" si="52"/>
        <v>1</v>
      </c>
      <c r="SQ3" s="118" t="str">
        <f t="shared" si="52"/>
        <v>1</v>
      </c>
      <c r="SR3" s="118" t="str">
        <f t="shared" si="52"/>
        <v>1</v>
      </c>
      <c r="SS3" s="118" t="str">
        <f t="shared" si="52"/>
        <v>1</v>
      </c>
      <c r="ST3" s="118" t="str">
        <f t="shared" si="52"/>
        <v>1</v>
      </c>
      <c r="SU3" s="118" t="str">
        <f t="shared" si="52"/>
        <v>1</v>
      </c>
      <c r="SV3" s="118" t="str">
        <f t="shared" si="52"/>
        <v>1</v>
      </c>
      <c r="SW3" s="118" t="str">
        <f t="shared" si="52"/>
        <v>1</v>
      </c>
      <c r="SX3" s="118" t="str">
        <f t="shared" si="52"/>
        <v>1</v>
      </c>
      <c r="SY3" s="118" t="str">
        <f t="shared" si="52"/>
        <v>1</v>
      </c>
      <c r="SZ3" s="118" t="str">
        <f t="shared" si="52"/>
        <v>1</v>
      </c>
      <c r="TA3" s="118" t="str">
        <f t="shared" si="52"/>
        <v>1</v>
      </c>
      <c r="TB3" s="118" t="str">
        <f t="shared" si="52"/>
        <v>1</v>
      </c>
      <c r="TC3" s="118" t="str">
        <f t="shared" si="52"/>
        <v>1</v>
      </c>
      <c r="TD3" s="118" t="str">
        <f t="shared" si="52"/>
        <v>1</v>
      </c>
      <c r="TE3" s="118" t="str">
        <f t="shared" si="52"/>
        <v>1</v>
      </c>
      <c r="TF3" s="118" t="str">
        <f t="shared" si="52"/>
        <v>1</v>
      </c>
      <c r="TG3" s="118" t="str">
        <f t="shared" si="52"/>
        <v>1</v>
      </c>
      <c r="TH3" s="118" t="str">
        <f t="shared" si="52"/>
        <v>1</v>
      </c>
      <c r="TI3" s="118" t="str">
        <f t="shared" si="52"/>
        <v>1</v>
      </c>
      <c r="TJ3" s="118" t="str">
        <f t="shared" si="52"/>
        <v>1</v>
      </c>
      <c r="TK3" s="118" t="str">
        <f t="shared" si="52"/>
        <v>1</v>
      </c>
      <c r="TL3" s="118" t="str">
        <f t="shared" si="52"/>
        <v>1</v>
      </c>
      <c r="TM3" s="118" t="str">
        <f t="shared" si="52"/>
        <v>1</v>
      </c>
      <c r="TN3" s="118" t="str">
        <f t="shared" si="52"/>
        <v>1</v>
      </c>
      <c r="TO3" s="118" t="str">
        <f t="shared" si="52"/>
        <v>1</v>
      </c>
      <c r="TP3" s="118" t="str">
        <f t="shared" si="52"/>
        <v>1</v>
      </c>
      <c r="TQ3" s="118" t="str">
        <f t="shared" si="52"/>
        <v>1</v>
      </c>
      <c r="TR3" s="118" t="str">
        <f t="shared" si="52"/>
        <v>1</v>
      </c>
      <c r="TS3" s="118" t="str">
        <f t="shared" si="52"/>
        <v>1</v>
      </c>
      <c r="TT3" s="118" t="str">
        <f t="shared" si="52"/>
        <v>1</v>
      </c>
      <c r="TU3" s="118" t="str">
        <f t="shared" si="52"/>
        <v>1</v>
      </c>
      <c r="TV3" s="118" t="str">
        <f t="shared" si="52"/>
        <v>1</v>
      </c>
      <c r="TW3" s="118" t="str">
        <f t="shared" si="52"/>
        <v>1</v>
      </c>
      <c r="TX3" s="118" t="str">
        <f t="shared" si="52"/>
        <v>1</v>
      </c>
      <c r="TY3" s="118" t="str">
        <f t="shared" si="52"/>
        <v>1</v>
      </c>
      <c r="TZ3" s="118" t="str">
        <f t="shared" si="52"/>
        <v>1</v>
      </c>
      <c r="UA3" s="118" t="str">
        <f t="shared" si="52"/>
        <v>1</v>
      </c>
      <c r="UB3" s="118" t="str">
        <f t="shared" si="52"/>
        <v>1</v>
      </c>
      <c r="UC3" s="118" t="str">
        <f t="shared" si="52"/>
        <v>1</v>
      </c>
      <c r="UD3" s="118" t="str">
        <f t="shared" si="52"/>
        <v>1</v>
      </c>
      <c r="UE3" s="118" t="str">
        <f t="shared" si="52"/>
        <v>1</v>
      </c>
      <c r="UF3" s="118" t="str">
        <f t="shared" si="52"/>
        <v>1</v>
      </c>
      <c r="UG3" s="118" t="str">
        <f t="shared" si="52"/>
        <v>1</v>
      </c>
      <c r="UH3" s="118" t="str">
        <f t="shared" si="52"/>
        <v>1</v>
      </c>
      <c r="UI3" s="118" t="str">
        <f t="shared" si="52"/>
        <v>1</v>
      </c>
      <c r="UJ3" s="118" t="str">
        <f t="shared" si="52"/>
        <v>1</v>
      </c>
      <c r="UK3" s="118" t="str">
        <f t="shared" si="52"/>
        <v>1</v>
      </c>
      <c r="UL3" s="118" t="str">
        <f t="shared" si="52"/>
        <v>1</v>
      </c>
      <c r="UM3" s="118" t="str">
        <f t="shared" si="52"/>
        <v>1</v>
      </c>
      <c r="UN3" s="118" t="str">
        <f t="shared" si="52"/>
        <v>1</v>
      </c>
      <c r="UO3" s="118" t="str">
        <f t="shared" si="52"/>
        <v>1</v>
      </c>
      <c r="UP3" s="118" t="str">
        <f t="shared" si="52"/>
        <v>1</v>
      </c>
      <c r="UQ3" s="118" t="str">
        <f t="shared" si="52"/>
        <v>1</v>
      </c>
      <c r="UR3" s="118" t="str">
        <f t="shared" si="52"/>
        <v>1</v>
      </c>
      <c r="US3" s="118" t="str">
        <f t="shared" si="52"/>
        <v>1</v>
      </c>
      <c r="UT3" s="118" t="str">
        <f t="shared" si="52"/>
        <v>1</v>
      </c>
      <c r="UU3" s="118" t="str">
        <f t="shared" si="52"/>
        <v>1</v>
      </c>
      <c r="UV3" s="118" t="str">
        <f t="shared" si="52"/>
        <v>1</v>
      </c>
      <c r="UW3" s="118" t="str">
        <f t="shared" si="52"/>
        <v>1</v>
      </c>
      <c r="UX3" s="118" t="str">
        <f t="shared" si="52"/>
        <v>1</v>
      </c>
      <c r="UY3" s="118" t="str">
        <f t="shared" si="52"/>
        <v>1</v>
      </c>
      <c r="UZ3" s="118" t="str">
        <f t="shared" si="52"/>
        <v>1</v>
      </c>
      <c r="VA3" s="118" t="str">
        <f t="shared" ref="VA3:XL3" si="53">MONTH(VA5)&amp;IF(VA5="","","月")</f>
        <v>1</v>
      </c>
      <c r="VB3" s="118" t="str">
        <f t="shared" si="53"/>
        <v>1</v>
      </c>
      <c r="VC3" s="118" t="str">
        <f t="shared" si="53"/>
        <v>1</v>
      </c>
      <c r="VD3" s="118" t="str">
        <f t="shared" si="53"/>
        <v>1</v>
      </c>
      <c r="VE3" s="118" t="str">
        <f t="shared" si="53"/>
        <v>1</v>
      </c>
      <c r="VF3" s="118" t="str">
        <f t="shared" si="53"/>
        <v>1</v>
      </c>
      <c r="VG3" s="118" t="str">
        <f t="shared" si="53"/>
        <v>1</v>
      </c>
      <c r="VH3" s="118" t="str">
        <f t="shared" si="53"/>
        <v>1</v>
      </c>
      <c r="VI3" s="118" t="str">
        <f t="shared" si="53"/>
        <v>1</v>
      </c>
      <c r="VJ3" s="118" t="str">
        <f t="shared" si="53"/>
        <v>1</v>
      </c>
      <c r="VK3" s="118" t="str">
        <f t="shared" si="53"/>
        <v>1</v>
      </c>
      <c r="VL3" s="118" t="str">
        <f t="shared" si="53"/>
        <v>1</v>
      </c>
      <c r="VM3" s="118" t="str">
        <f t="shared" si="53"/>
        <v>1</v>
      </c>
      <c r="VN3" s="118" t="str">
        <f t="shared" si="53"/>
        <v>1</v>
      </c>
      <c r="VO3" s="118" t="str">
        <f t="shared" si="53"/>
        <v>1</v>
      </c>
      <c r="VP3" s="118" t="str">
        <f t="shared" si="53"/>
        <v>1</v>
      </c>
      <c r="VQ3" s="118" t="str">
        <f t="shared" si="53"/>
        <v>1</v>
      </c>
      <c r="VR3" s="118" t="str">
        <f t="shared" si="53"/>
        <v>1</v>
      </c>
      <c r="VS3" s="118" t="str">
        <f t="shared" si="53"/>
        <v>1</v>
      </c>
      <c r="VT3" s="118" t="str">
        <f t="shared" si="53"/>
        <v>1</v>
      </c>
      <c r="VU3" s="118" t="str">
        <f t="shared" si="53"/>
        <v>1</v>
      </c>
      <c r="VV3" s="118" t="str">
        <f t="shared" si="53"/>
        <v>1</v>
      </c>
      <c r="VW3" s="118" t="str">
        <f t="shared" si="53"/>
        <v>1</v>
      </c>
      <c r="VX3" s="118" t="str">
        <f t="shared" si="53"/>
        <v>1</v>
      </c>
      <c r="VY3" s="118" t="str">
        <f t="shared" si="53"/>
        <v>1</v>
      </c>
      <c r="VZ3" s="118" t="str">
        <f t="shared" si="53"/>
        <v>1</v>
      </c>
      <c r="WA3" s="118" t="str">
        <f t="shared" si="53"/>
        <v>1</v>
      </c>
      <c r="WB3" s="118" t="str">
        <f t="shared" si="53"/>
        <v>1</v>
      </c>
      <c r="WC3" s="118" t="str">
        <f t="shared" si="53"/>
        <v>1</v>
      </c>
      <c r="WD3" s="118" t="str">
        <f t="shared" si="53"/>
        <v>1</v>
      </c>
      <c r="WE3" s="118" t="str">
        <f t="shared" si="53"/>
        <v>1</v>
      </c>
      <c r="WF3" s="118" t="str">
        <f t="shared" si="53"/>
        <v>1</v>
      </c>
      <c r="WG3" s="118" t="str">
        <f t="shared" si="53"/>
        <v>1</v>
      </c>
      <c r="WH3" s="118" t="str">
        <f t="shared" si="53"/>
        <v>1</v>
      </c>
      <c r="WI3" s="118" t="str">
        <f t="shared" si="53"/>
        <v>1</v>
      </c>
      <c r="WJ3" s="118" t="str">
        <f t="shared" si="53"/>
        <v>1</v>
      </c>
      <c r="WK3" s="118" t="str">
        <f t="shared" si="53"/>
        <v>1</v>
      </c>
      <c r="WL3" s="118" t="str">
        <f t="shared" si="53"/>
        <v>1</v>
      </c>
      <c r="WM3" s="118" t="str">
        <f t="shared" si="53"/>
        <v>1</v>
      </c>
      <c r="WN3" s="118" t="str">
        <f t="shared" si="53"/>
        <v>1</v>
      </c>
      <c r="WO3" s="118" t="str">
        <f t="shared" si="53"/>
        <v>1</v>
      </c>
      <c r="WP3" s="118" t="str">
        <f t="shared" si="53"/>
        <v>1</v>
      </c>
      <c r="WQ3" s="118" t="str">
        <f t="shared" si="53"/>
        <v>1</v>
      </c>
      <c r="WR3" s="118" t="str">
        <f t="shared" si="53"/>
        <v>1</v>
      </c>
      <c r="WS3" s="118" t="str">
        <f t="shared" si="53"/>
        <v>1</v>
      </c>
      <c r="WT3" s="118" t="str">
        <f t="shared" si="53"/>
        <v>1</v>
      </c>
      <c r="WU3" s="118" t="str">
        <f t="shared" si="53"/>
        <v>1</v>
      </c>
      <c r="WV3" s="118" t="str">
        <f t="shared" si="53"/>
        <v>1</v>
      </c>
      <c r="WW3" s="118" t="str">
        <f t="shared" si="53"/>
        <v>1</v>
      </c>
      <c r="WX3" s="118" t="str">
        <f t="shared" si="53"/>
        <v>1</v>
      </c>
      <c r="WY3" s="118" t="str">
        <f t="shared" si="53"/>
        <v>1</v>
      </c>
      <c r="WZ3" s="118" t="str">
        <f t="shared" si="53"/>
        <v>1</v>
      </c>
      <c r="XA3" s="118" t="str">
        <f t="shared" si="53"/>
        <v>1</v>
      </c>
      <c r="XB3" s="118" t="str">
        <f t="shared" si="53"/>
        <v>1</v>
      </c>
      <c r="XC3" s="118" t="str">
        <f t="shared" si="53"/>
        <v>1</v>
      </c>
      <c r="XD3" s="118" t="str">
        <f t="shared" si="53"/>
        <v>1</v>
      </c>
      <c r="XE3" s="118" t="str">
        <f t="shared" si="53"/>
        <v>1</v>
      </c>
      <c r="XF3" s="118" t="str">
        <f t="shared" si="53"/>
        <v>1</v>
      </c>
      <c r="XG3" s="118" t="str">
        <f t="shared" si="53"/>
        <v>1</v>
      </c>
      <c r="XH3" s="118" t="str">
        <f t="shared" si="53"/>
        <v>1</v>
      </c>
      <c r="XI3" s="118" t="str">
        <f t="shared" si="53"/>
        <v>1</v>
      </c>
      <c r="XJ3" s="118" t="str">
        <f t="shared" si="53"/>
        <v>1</v>
      </c>
      <c r="XK3" s="118" t="str">
        <f t="shared" si="53"/>
        <v>1</v>
      </c>
      <c r="XL3" s="118" t="str">
        <f t="shared" si="53"/>
        <v>1</v>
      </c>
      <c r="XM3" s="118" t="str">
        <f t="shared" ref="XM3:ZX3" si="54">MONTH(XM5)&amp;IF(XM5="","","月")</f>
        <v>1</v>
      </c>
      <c r="XN3" s="118" t="str">
        <f t="shared" si="54"/>
        <v>1</v>
      </c>
      <c r="XO3" s="118" t="str">
        <f t="shared" si="54"/>
        <v>1</v>
      </c>
      <c r="XP3" s="118" t="str">
        <f t="shared" si="54"/>
        <v>1</v>
      </c>
      <c r="XQ3" s="118" t="str">
        <f t="shared" si="54"/>
        <v>1</v>
      </c>
      <c r="XR3" s="118" t="str">
        <f t="shared" si="54"/>
        <v>1</v>
      </c>
      <c r="XS3" s="118" t="str">
        <f t="shared" si="54"/>
        <v>1</v>
      </c>
      <c r="XT3" s="118" t="str">
        <f t="shared" si="54"/>
        <v>1</v>
      </c>
      <c r="XU3" s="118" t="str">
        <f t="shared" si="54"/>
        <v>1</v>
      </c>
      <c r="XV3" s="118" t="str">
        <f t="shared" si="54"/>
        <v>1</v>
      </c>
      <c r="XW3" s="118" t="str">
        <f t="shared" si="54"/>
        <v>1</v>
      </c>
      <c r="XX3" s="118" t="str">
        <f t="shared" si="54"/>
        <v>1</v>
      </c>
      <c r="XY3" s="118" t="str">
        <f t="shared" si="54"/>
        <v>1</v>
      </c>
      <c r="XZ3" s="118" t="str">
        <f t="shared" si="54"/>
        <v>1</v>
      </c>
      <c r="YA3" s="118" t="str">
        <f t="shared" si="54"/>
        <v>1</v>
      </c>
      <c r="YB3" s="118" t="str">
        <f t="shared" si="54"/>
        <v>1</v>
      </c>
      <c r="YC3" s="118" t="str">
        <f t="shared" si="54"/>
        <v>1</v>
      </c>
      <c r="YD3" s="118" t="str">
        <f t="shared" si="54"/>
        <v>1</v>
      </c>
      <c r="YE3" s="118" t="str">
        <f t="shared" si="54"/>
        <v>1</v>
      </c>
      <c r="YF3" s="118" t="str">
        <f t="shared" si="54"/>
        <v>1</v>
      </c>
      <c r="YG3" s="118" t="str">
        <f t="shared" si="54"/>
        <v>1</v>
      </c>
      <c r="YH3" s="118" t="str">
        <f t="shared" si="54"/>
        <v>1</v>
      </c>
      <c r="YI3" s="118" t="str">
        <f t="shared" si="54"/>
        <v>1</v>
      </c>
      <c r="YJ3" s="118" t="str">
        <f t="shared" si="54"/>
        <v>1</v>
      </c>
      <c r="YK3" s="118" t="str">
        <f t="shared" si="54"/>
        <v>1</v>
      </c>
      <c r="YL3" s="118" t="str">
        <f t="shared" si="54"/>
        <v>1</v>
      </c>
      <c r="YM3" s="118" t="str">
        <f t="shared" si="54"/>
        <v>1</v>
      </c>
      <c r="YN3" s="118" t="str">
        <f t="shared" si="54"/>
        <v>1</v>
      </c>
      <c r="YO3" s="118" t="str">
        <f t="shared" si="54"/>
        <v>1</v>
      </c>
      <c r="YP3" s="118" t="str">
        <f t="shared" si="54"/>
        <v>1</v>
      </c>
      <c r="YQ3" s="118" t="str">
        <f t="shared" si="54"/>
        <v>1</v>
      </c>
      <c r="YR3" s="118" t="str">
        <f t="shared" si="54"/>
        <v>1</v>
      </c>
      <c r="YS3" s="118" t="str">
        <f t="shared" si="54"/>
        <v>1</v>
      </c>
      <c r="YT3" s="118" t="str">
        <f t="shared" si="54"/>
        <v>1</v>
      </c>
      <c r="YU3" s="118" t="str">
        <f t="shared" si="54"/>
        <v>1</v>
      </c>
      <c r="YV3" s="118" t="str">
        <f t="shared" si="54"/>
        <v>1</v>
      </c>
      <c r="YW3" s="118" t="str">
        <f t="shared" si="54"/>
        <v>1</v>
      </c>
      <c r="YX3" s="118" t="str">
        <f t="shared" si="54"/>
        <v>1</v>
      </c>
      <c r="YY3" s="118" t="str">
        <f t="shared" si="54"/>
        <v>1</v>
      </c>
      <c r="YZ3" s="118" t="str">
        <f t="shared" si="54"/>
        <v>1</v>
      </c>
      <c r="ZA3" s="118" t="str">
        <f t="shared" si="54"/>
        <v>1</v>
      </c>
      <c r="ZB3" s="118" t="str">
        <f t="shared" si="54"/>
        <v>1</v>
      </c>
      <c r="ZC3" s="118" t="str">
        <f t="shared" si="54"/>
        <v>1</v>
      </c>
      <c r="ZD3" s="118" t="str">
        <f t="shared" si="54"/>
        <v>1</v>
      </c>
      <c r="ZE3" s="118" t="str">
        <f t="shared" si="54"/>
        <v>1</v>
      </c>
      <c r="ZF3" s="118" t="str">
        <f t="shared" si="54"/>
        <v>1</v>
      </c>
      <c r="ZG3" s="118" t="str">
        <f t="shared" si="54"/>
        <v>1</v>
      </c>
      <c r="ZH3" s="118" t="str">
        <f t="shared" si="54"/>
        <v>1</v>
      </c>
      <c r="ZI3" s="118" t="str">
        <f t="shared" si="54"/>
        <v>1</v>
      </c>
      <c r="ZJ3" s="118" t="str">
        <f t="shared" si="54"/>
        <v>1</v>
      </c>
      <c r="ZK3" s="118" t="str">
        <f t="shared" si="54"/>
        <v>1</v>
      </c>
      <c r="ZL3" s="118" t="str">
        <f t="shared" si="54"/>
        <v>1</v>
      </c>
      <c r="ZM3" s="118" t="str">
        <f t="shared" si="54"/>
        <v>1</v>
      </c>
      <c r="ZN3" s="118" t="str">
        <f t="shared" si="54"/>
        <v>1</v>
      </c>
      <c r="ZO3" s="118" t="str">
        <f t="shared" si="54"/>
        <v>1</v>
      </c>
      <c r="ZP3" s="118" t="str">
        <f t="shared" si="54"/>
        <v>1</v>
      </c>
      <c r="ZQ3" s="118" t="str">
        <f t="shared" si="54"/>
        <v>1</v>
      </c>
      <c r="ZR3" s="118" t="str">
        <f t="shared" si="54"/>
        <v>1</v>
      </c>
      <c r="ZS3" s="118" t="str">
        <f t="shared" si="54"/>
        <v>1</v>
      </c>
      <c r="ZT3" s="118" t="str">
        <f t="shared" si="54"/>
        <v>1</v>
      </c>
      <c r="ZU3" s="118" t="str">
        <f t="shared" si="54"/>
        <v>1</v>
      </c>
      <c r="ZV3" s="118" t="str">
        <f t="shared" si="54"/>
        <v>1</v>
      </c>
      <c r="ZW3" s="118" t="str">
        <f t="shared" si="54"/>
        <v>1</v>
      </c>
      <c r="ZX3" s="118" t="str">
        <f t="shared" si="54"/>
        <v>1</v>
      </c>
      <c r="ZY3" s="118" t="str">
        <f t="shared" ref="ZY3:AAL3" si="55">MONTH(ZY5)&amp;IF(ZY5="","","月")</f>
        <v>1</v>
      </c>
      <c r="ZZ3" s="118" t="str">
        <f t="shared" si="55"/>
        <v>1</v>
      </c>
      <c r="AAA3" s="118" t="str">
        <f t="shared" si="55"/>
        <v>1</v>
      </c>
      <c r="AAB3" s="118" t="str">
        <f t="shared" si="55"/>
        <v>1</v>
      </c>
      <c r="AAC3" s="118" t="str">
        <f t="shared" si="55"/>
        <v>1</v>
      </c>
      <c r="AAD3" s="118" t="str">
        <f t="shared" si="55"/>
        <v>1</v>
      </c>
      <c r="AAE3" s="118" t="str">
        <f t="shared" si="55"/>
        <v>1</v>
      </c>
      <c r="AAF3" s="118" t="str">
        <f t="shared" si="55"/>
        <v>1</v>
      </c>
      <c r="AAG3" s="118" t="str">
        <f t="shared" si="55"/>
        <v>1</v>
      </c>
      <c r="AAH3" s="118" t="str">
        <f t="shared" si="55"/>
        <v>1</v>
      </c>
      <c r="AAI3" s="118" t="str">
        <f t="shared" si="55"/>
        <v>1</v>
      </c>
      <c r="AAJ3" s="118" t="str">
        <f t="shared" si="55"/>
        <v>1</v>
      </c>
      <c r="AAK3" s="118" t="str">
        <f t="shared" si="55"/>
        <v>1</v>
      </c>
      <c r="AAL3" s="118" t="str">
        <f t="shared" si="55"/>
        <v>1</v>
      </c>
      <c r="AAM3" s="118" t="str">
        <f t="shared" ref="AAM3:ACX3" si="56">MONTH(AAM5)&amp;IF(AAM5="","","月")</f>
        <v>1</v>
      </c>
      <c r="AAN3" s="118" t="str">
        <f t="shared" si="56"/>
        <v>1</v>
      </c>
      <c r="AAO3" s="118" t="str">
        <f t="shared" si="56"/>
        <v>1</v>
      </c>
      <c r="AAP3" s="118" t="str">
        <f t="shared" si="56"/>
        <v>1</v>
      </c>
      <c r="AAQ3" s="118" t="str">
        <f t="shared" si="56"/>
        <v>1</v>
      </c>
      <c r="AAR3" s="118" t="str">
        <f t="shared" si="56"/>
        <v>1</v>
      </c>
      <c r="AAS3" s="118" t="str">
        <f t="shared" si="56"/>
        <v>1</v>
      </c>
      <c r="AAT3" s="118" t="str">
        <f t="shared" si="56"/>
        <v>1</v>
      </c>
      <c r="AAU3" s="118" t="str">
        <f t="shared" si="56"/>
        <v>1</v>
      </c>
      <c r="AAV3" s="118" t="str">
        <f t="shared" si="56"/>
        <v>1</v>
      </c>
      <c r="AAW3" s="118" t="str">
        <f t="shared" si="56"/>
        <v>1</v>
      </c>
      <c r="AAX3" s="118" t="str">
        <f t="shared" si="56"/>
        <v>1</v>
      </c>
      <c r="AAY3" s="118" t="str">
        <f t="shared" si="56"/>
        <v>1</v>
      </c>
      <c r="AAZ3" s="118" t="str">
        <f t="shared" si="56"/>
        <v>1</v>
      </c>
      <c r="ABA3" s="118" t="str">
        <f t="shared" si="56"/>
        <v>1</v>
      </c>
      <c r="ABB3" s="118" t="str">
        <f t="shared" si="56"/>
        <v>1</v>
      </c>
      <c r="ABC3" s="118" t="str">
        <f t="shared" si="56"/>
        <v>1</v>
      </c>
      <c r="ABD3" s="118" t="str">
        <f t="shared" si="56"/>
        <v>1</v>
      </c>
      <c r="ABE3" s="118" t="str">
        <f t="shared" si="56"/>
        <v>1</v>
      </c>
      <c r="ABF3" s="118" t="str">
        <f t="shared" si="56"/>
        <v>1</v>
      </c>
      <c r="ABG3" s="118" t="str">
        <f t="shared" si="56"/>
        <v>1</v>
      </c>
      <c r="ABH3" s="118" t="str">
        <f t="shared" si="56"/>
        <v>1</v>
      </c>
      <c r="ABI3" s="118" t="str">
        <f t="shared" si="56"/>
        <v>1</v>
      </c>
      <c r="ABJ3" s="118" t="str">
        <f t="shared" si="56"/>
        <v>1</v>
      </c>
      <c r="ABK3" s="118" t="str">
        <f t="shared" si="56"/>
        <v>1</v>
      </c>
      <c r="ABL3" s="118" t="str">
        <f t="shared" si="56"/>
        <v>1</v>
      </c>
      <c r="ABM3" s="118" t="str">
        <f t="shared" si="56"/>
        <v>1</v>
      </c>
      <c r="ABN3" s="118" t="str">
        <f t="shared" si="56"/>
        <v>1</v>
      </c>
      <c r="ABO3" s="118" t="str">
        <f t="shared" si="56"/>
        <v>1</v>
      </c>
      <c r="ABP3" s="118" t="str">
        <f t="shared" si="56"/>
        <v>1</v>
      </c>
      <c r="ABQ3" s="118" t="str">
        <f t="shared" si="56"/>
        <v>1</v>
      </c>
      <c r="ABR3" s="118" t="str">
        <f t="shared" si="56"/>
        <v>1</v>
      </c>
      <c r="ABS3" s="118" t="str">
        <f t="shared" si="56"/>
        <v>1</v>
      </c>
      <c r="ABT3" s="118" t="str">
        <f t="shared" si="56"/>
        <v>1</v>
      </c>
      <c r="ABU3" s="118" t="str">
        <f t="shared" si="56"/>
        <v>1</v>
      </c>
      <c r="ABV3" s="118" t="str">
        <f t="shared" si="56"/>
        <v>1</v>
      </c>
      <c r="ABW3" s="118" t="str">
        <f t="shared" si="56"/>
        <v>1</v>
      </c>
      <c r="ABX3" s="118" t="str">
        <f t="shared" si="56"/>
        <v>1</v>
      </c>
      <c r="ABY3" s="118" t="str">
        <f t="shared" si="56"/>
        <v>1</v>
      </c>
      <c r="ABZ3" s="118" t="str">
        <f t="shared" si="56"/>
        <v>1</v>
      </c>
      <c r="ACA3" s="118" t="str">
        <f t="shared" si="56"/>
        <v>1</v>
      </c>
      <c r="ACB3" s="118" t="str">
        <f t="shared" si="56"/>
        <v>1</v>
      </c>
      <c r="ACC3" s="118" t="str">
        <f t="shared" si="56"/>
        <v>1</v>
      </c>
      <c r="ACD3" s="118" t="str">
        <f t="shared" si="56"/>
        <v>1</v>
      </c>
      <c r="ACE3" s="118" t="str">
        <f t="shared" si="56"/>
        <v>1</v>
      </c>
      <c r="ACF3" s="118" t="str">
        <f t="shared" si="56"/>
        <v>1</v>
      </c>
      <c r="ACG3" s="118" t="str">
        <f t="shared" si="56"/>
        <v>1</v>
      </c>
      <c r="ACH3" s="118" t="str">
        <f t="shared" si="56"/>
        <v>1</v>
      </c>
      <c r="ACI3" s="118" t="str">
        <f t="shared" si="56"/>
        <v>1</v>
      </c>
      <c r="ACJ3" s="118" t="str">
        <f t="shared" si="56"/>
        <v>1</v>
      </c>
      <c r="ACK3" s="118" t="str">
        <f t="shared" si="56"/>
        <v>1</v>
      </c>
      <c r="ACL3" s="118" t="str">
        <f t="shared" si="56"/>
        <v>1</v>
      </c>
      <c r="ACM3" s="118" t="str">
        <f t="shared" si="56"/>
        <v>1</v>
      </c>
      <c r="ACN3" s="118" t="str">
        <f t="shared" si="56"/>
        <v>1</v>
      </c>
      <c r="ACO3" s="118" t="str">
        <f t="shared" si="56"/>
        <v>1</v>
      </c>
      <c r="ACP3" s="118" t="str">
        <f t="shared" si="56"/>
        <v>1</v>
      </c>
      <c r="ACQ3" s="118" t="str">
        <f t="shared" si="56"/>
        <v>1</v>
      </c>
      <c r="ACR3" s="118" t="str">
        <f t="shared" si="56"/>
        <v>1</v>
      </c>
      <c r="ACS3" s="118" t="str">
        <f t="shared" si="56"/>
        <v>1</v>
      </c>
      <c r="ACT3" s="118" t="str">
        <f t="shared" si="56"/>
        <v>1</v>
      </c>
      <c r="ACU3" s="118" t="str">
        <f t="shared" si="56"/>
        <v>1</v>
      </c>
      <c r="ACV3" s="118" t="str">
        <f t="shared" si="56"/>
        <v>1</v>
      </c>
      <c r="ACW3" s="118" t="str">
        <f t="shared" si="56"/>
        <v>1</v>
      </c>
      <c r="ACX3" s="118" t="str">
        <f t="shared" si="56"/>
        <v>1</v>
      </c>
      <c r="ACY3" s="118" t="str">
        <f t="shared" ref="ACY3:AFJ3" si="57">MONTH(ACY5)&amp;IF(ACY5="","","月")</f>
        <v>1</v>
      </c>
      <c r="ACZ3" s="118" t="str">
        <f t="shared" si="57"/>
        <v>1</v>
      </c>
      <c r="ADA3" s="118" t="str">
        <f t="shared" si="57"/>
        <v>1</v>
      </c>
      <c r="ADB3" s="118" t="str">
        <f t="shared" si="57"/>
        <v>1</v>
      </c>
      <c r="ADC3" s="118" t="str">
        <f t="shared" si="57"/>
        <v>1</v>
      </c>
      <c r="ADD3" s="118" t="str">
        <f t="shared" si="57"/>
        <v>1</v>
      </c>
      <c r="ADE3" s="118" t="str">
        <f t="shared" si="57"/>
        <v>1</v>
      </c>
      <c r="ADF3" s="118" t="str">
        <f t="shared" si="57"/>
        <v>1</v>
      </c>
      <c r="ADG3" s="118" t="str">
        <f t="shared" si="57"/>
        <v>1</v>
      </c>
      <c r="ADH3" s="118" t="str">
        <f t="shared" si="57"/>
        <v>1</v>
      </c>
      <c r="ADI3" s="118" t="str">
        <f t="shared" si="57"/>
        <v>1</v>
      </c>
      <c r="ADJ3" s="118" t="str">
        <f t="shared" si="57"/>
        <v>1</v>
      </c>
      <c r="ADK3" s="118" t="str">
        <f t="shared" si="57"/>
        <v>1</v>
      </c>
      <c r="ADL3" s="118" t="str">
        <f t="shared" si="57"/>
        <v>1</v>
      </c>
      <c r="ADM3" s="118" t="str">
        <f t="shared" si="57"/>
        <v>1</v>
      </c>
      <c r="ADN3" s="118" t="str">
        <f t="shared" si="57"/>
        <v>1</v>
      </c>
      <c r="ADO3" s="118" t="str">
        <f t="shared" si="57"/>
        <v>1</v>
      </c>
      <c r="ADP3" s="118" t="str">
        <f t="shared" si="57"/>
        <v>1</v>
      </c>
      <c r="ADQ3" s="118" t="str">
        <f t="shared" si="57"/>
        <v>1</v>
      </c>
      <c r="ADR3" s="118" t="str">
        <f t="shared" si="57"/>
        <v>1</v>
      </c>
      <c r="ADS3" s="118" t="str">
        <f t="shared" si="57"/>
        <v>1</v>
      </c>
      <c r="ADT3" s="118" t="str">
        <f t="shared" si="57"/>
        <v>1</v>
      </c>
      <c r="ADU3" s="118" t="str">
        <f t="shared" si="57"/>
        <v>1</v>
      </c>
      <c r="ADV3" s="118" t="str">
        <f t="shared" si="57"/>
        <v>1</v>
      </c>
      <c r="ADW3" s="118" t="str">
        <f t="shared" si="57"/>
        <v>1</v>
      </c>
      <c r="ADX3" s="118" t="str">
        <f t="shared" si="57"/>
        <v>1</v>
      </c>
      <c r="ADY3" s="118" t="str">
        <f t="shared" si="57"/>
        <v>1</v>
      </c>
      <c r="ADZ3" s="118" t="str">
        <f t="shared" si="57"/>
        <v>1</v>
      </c>
      <c r="AEA3" s="118" t="str">
        <f t="shared" si="57"/>
        <v>1</v>
      </c>
      <c r="AEB3" s="118" t="str">
        <f t="shared" si="57"/>
        <v>1</v>
      </c>
      <c r="AEC3" s="118" t="str">
        <f t="shared" si="57"/>
        <v>1</v>
      </c>
      <c r="AED3" s="118" t="str">
        <f t="shared" si="57"/>
        <v>1</v>
      </c>
      <c r="AEE3" s="118" t="str">
        <f t="shared" si="57"/>
        <v>1</v>
      </c>
      <c r="AEF3" s="118" t="str">
        <f t="shared" si="57"/>
        <v>1</v>
      </c>
      <c r="AEG3" s="118" t="str">
        <f t="shared" si="57"/>
        <v>1</v>
      </c>
      <c r="AEH3" s="118" t="str">
        <f t="shared" si="57"/>
        <v>1</v>
      </c>
      <c r="AEI3" s="118" t="str">
        <f t="shared" si="57"/>
        <v>1</v>
      </c>
      <c r="AEJ3" s="118" t="str">
        <f t="shared" si="57"/>
        <v>1</v>
      </c>
      <c r="AEK3" s="118" t="str">
        <f t="shared" si="57"/>
        <v>1</v>
      </c>
      <c r="AEL3" s="118" t="str">
        <f t="shared" si="57"/>
        <v>1</v>
      </c>
      <c r="AEM3" s="118" t="str">
        <f t="shared" si="57"/>
        <v>1</v>
      </c>
      <c r="AEN3" s="118" t="str">
        <f t="shared" si="57"/>
        <v>1</v>
      </c>
      <c r="AEO3" s="118" t="str">
        <f t="shared" si="57"/>
        <v>1</v>
      </c>
      <c r="AEP3" s="118" t="str">
        <f t="shared" si="57"/>
        <v>1</v>
      </c>
      <c r="AEQ3" s="118" t="str">
        <f t="shared" si="57"/>
        <v>1</v>
      </c>
      <c r="AER3" s="118" t="str">
        <f t="shared" si="57"/>
        <v>1</v>
      </c>
      <c r="AES3" s="118" t="str">
        <f t="shared" si="57"/>
        <v>1</v>
      </c>
      <c r="AET3" s="118" t="str">
        <f t="shared" si="57"/>
        <v>1</v>
      </c>
      <c r="AEU3" s="118" t="str">
        <f t="shared" si="57"/>
        <v>1</v>
      </c>
      <c r="AEV3" s="118" t="str">
        <f t="shared" si="57"/>
        <v>1</v>
      </c>
      <c r="AEW3" s="118" t="str">
        <f t="shared" si="57"/>
        <v>1</v>
      </c>
      <c r="AEX3" s="118" t="str">
        <f t="shared" si="57"/>
        <v>1</v>
      </c>
      <c r="AEY3" s="118" t="str">
        <f t="shared" si="57"/>
        <v>1</v>
      </c>
      <c r="AEZ3" s="118" t="str">
        <f t="shared" si="57"/>
        <v>1</v>
      </c>
      <c r="AFA3" s="118" t="str">
        <f t="shared" si="57"/>
        <v>1</v>
      </c>
      <c r="AFB3" s="118" t="str">
        <f t="shared" si="57"/>
        <v>1</v>
      </c>
      <c r="AFC3" s="118" t="str">
        <f t="shared" si="57"/>
        <v>1</v>
      </c>
      <c r="AFD3" s="118" t="str">
        <f t="shared" si="57"/>
        <v>1</v>
      </c>
      <c r="AFE3" s="118" t="str">
        <f t="shared" si="57"/>
        <v>1</v>
      </c>
      <c r="AFF3" s="118" t="str">
        <f t="shared" si="57"/>
        <v>1</v>
      </c>
      <c r="AFG3" s="118" t="str">
        <f t="shared" si="57"/>
        <v>1</v>
      </c>
      <c r="AFH3" s="118" t="str">
        <f t="shared" si="57"/>
        <v>1</v>
      </c>
      <c r="AFI3" s="118" t="str">
        <f t="shared" si="57"/>
        <v>1</v>
      </c>
      <c r="AFJ3" s="118" t="str">
        <f t="shared" si="57"/>
        <v>1</v>
      </c>
      <c r="AFK3" s="118" t="str">
        <f t="shared" ref="AFK3:AHV3" si="58">MONTH(AFK5)&amp;IF(AFK5="","","月")</f>
        <v>1</v>
      </c>
      <c r="AFL3" s="118" t="str">
        <f t="shared" si="58"/>
        <v>1</v>
      </c>
      <c r="AFM3" s="118" t="str">
        <f t="shared" si="58"/>
        <v>1</v>
      </c>
      <c r="AFN3" s="118" t="str">
        <f t="shared" si="58"/>
        <v>1</v>
      </c>
      <c r="AFO3" s="118" t="str">
        <f t="shared" si="58"/>
        <v>1</v>
      </c>
      <c r="AFP3" s="118" t="str">
        <f t="shared" si="58"/>
        <v>1</v>
      </c>
      <c r="AFQ3" s="118" t="str">
        <f t="shared" si="58"/>
        <v>1</v>
      </c>
      <c r="AFR3" s="118" t="str">
        <f t="shared" si="58"/>
        <v>1</v>
      </c>
      <c r="AFS3" s="118" t="str">
        <f t="shared" si="58"/>
        <v>1</v>
      </c>
      <c r="AFT3" s="118" t="str">
        <f t="shared" si="58"/>
        <v>1</v>
      </c>
      <c r="AFU3" s="118" t="str">
        <f t="shared" si="58"/>
        <v>1</v>
      </c>
      <c r="AFV3" s="118" t="str">
        <f t="shared" si="58"/>
        <v>1</v>
      </c>
      <c r="AFW3" s="118" t="str">
        <f t="shared" si="58"/>
        <v>1</v>
      </c>
      <c r="AFX3" s="118" t="str">
        <f t="shared" si="58"/>
        <v>1</v>
      </c>
      <c r="AFY3" s="118" t="str">
        <f t="shared" si="58"/>
        <v>1</v>
      </c>
      <c r="AFZ3" s="118" t="str">
        <f t="shared" si="58"/>
        <v>1</v>
      </c>
      <c r="AGA3" s="118" t="str">
        <f t="shared" si="58"/>
        <v>1</v>
      </c>
      <c r="AGB3" s="118" t="str">
        <f t="shared" si="58"/>
        <v>1</v>
      </c>
      <c r="AGC3" s="118" t="str">
        <f t="shared" si="58"/>
        <v>1</v>
      </c>
      <c r="AGD3" s="118" t="str">
        <f t="shared" si="58"/>
        <v>1</v>
      </c>
      <c r="AGE3" s="118" t="str">
        <f t="shared" si="58"/>
        <v>1</v>
      </c>
      <c r="AGF3" s="118" t="str">
        <f t="shared" si="58"/>
        <v>1</v>
      </c>
      <c r="AGG3" s="118" t="str">
        <f t="shared" si="58"/>
        <v>1</v>
      </c>
      <c r="AGH3" s="118" t="str">
        <f t="shared" si="58"/>
        <v>1</v>
      </c>
      <c r="AGI3" s="118" t="str">
        <f t="shared" si="58"/>
        <v>1</v>
      </c>
      <c r="AGJ3" s="118" t="str">
        <f t="shared" si="58"/>
        <v>1</v>
      </c>
      <c r="AGK3" s="118" t="str">
        <f t="shared" si="58"/>
        <v>1</v>
      </c>
      <c r="AGL3" s="118" t="str">
        <f t="shared" si="58"/>
        <v>1</v>
      </c>
      <c r="AGM3" s="118" t="str">
        <f t="shared" si="58"/>
        <v>1</v>
      </c>
      <c r="AGN3" s="118" t="str">
        <f t="shared" si="58"/>
        <v>1</v>
      </c>
      <c r="AGO3" s="118" t="str">
        <f t="shared" si="58"/>
        <v>1</v>
      </c>
      <c r="AGP3" s="118" t="str">
        <f t="shared" si="58"/>
        <v>1</v>
      </c>
      <c r="AGQ3" s="118" t="str">
        <f t="shared" si="58"/>
        <v>1</v>
      </c>
      <c r="AGR3" s="118" t="str">
        <f t="shared" si="58"/>
        <v>1</v>
      </c>
      <c r="AGS3" s="118" t="str">
        <f t="shared" si="58"/>
        <v>1</v>
      </c>
      <c r="AGT3" s="118" t="str">
        <f t="shared" si="58"/>
        <v>1</v>
      </c>
      <c r="AGU3" s="118" t="str">
        <f t="shared" si="58"/>
        <v>1</v>
      </c>
      <c r="AGV3" s="118" t="str">
        <f t="shared" si="58"/>
        <v>1</v>
      </c>
      <c r="AGW3" s="118" t="str">
        <f t="shared" si="58"/>
        <v>1</v>
      </c>
      <c r="AGX3" s="118" t="str">
        <f t="shared" si="58"/>
        <v>1</v>
      </c>
      <c r="AGY3" s="118" t="str">
        <f t="shared" si="58"/>
        <v>1</v>
      </c>
      <c r="AGZ3" s="118" t="str">
        <f t="shared" si="58"/>
        <v>1</v>
      </c>
      <c r="AHA3" s="118" t="str">
        <f t="shared" si="58"/>
        <v>1</v>
      </c>
      <c r="AHB3" s="118" t="str">
        <f t="shared" si="58"/>
        <v>1</v>
      </c>
      <c r="AHC3" s="118" t="str">
        <f t="shared" si="58"/>
        <v>1</v>
      </c>
      <c r="AHD3" s="118" t="str">
        <f t="shared" si="58"/>
        <v>1</v>
      </c>
      <c r="AHE3" s="118" t="str">
        <f t="shared" si="58"/>
        <v>1</v>
      </c>
      <c r="AHF3" s="118" t="str">
        <f t="shared" si="58"/>
        <v>1</v>
      </c>
      <c r="AHG3" s="118" t="str">
        <f t="shared" si="58"/>
        <v>1</v>
      </c>
      <c r="AHH3" s="118" t="str">
        <f t="shared" si="58"/>
        <v>1</v>
      </c>
      <c r="AHI3" s="118" t="str">
        <f t="shared" si="58"/>
        <v>1</v>
      </c>
      <c r="AHJ3" s="118" t="str">
        <f t="shared" si="58"/>
        <v>1</v>
      </c>
      <c r="AHK3" s="118" t="str">
        <f t="shared" si="58"/>
        <v>1</v>
      </c>
      <c r="AHL3" s="118" t="str">
        <f t="shared" si="58"/>
        <v>1</v>
      </c>
      <c r="AHM3" s="118" t="str">
        <f t="shared" si="58"/>
        <v>1</v>
      </c>
      <c r="AHN3" s="118" t="str">
        <f t="shared" si="58"/>
        <v>1</v>
      </c>
      <c r="AHO3" s="118" t="str">
        <f t="shared" si="58"/>
        <v>1</v>
      </c>
      <c r="AHP3" s="118" t="str">
        <f t="shared" si="58"/>
        <v>1</v>
      </c>
      <c r="AHQ3" s="118" t="str">
        <f t="shared" si="58"/>
        <v>1</v>
      </c>
      <c r="AHR3" s="118" t="str">
        <f t="shared" si="58"/>
        <v>1</v>
      </c>
      <c r="AHS3" s="118" t="str">
        <f t="shared" si="58"/>
        <v>1</v>
      </c>
      <c r="AHT3" s="118" t="str">
        <f t="shared" si="58"/>
        <v>1</v>
      </c>
      <c r="AHU3" s="118" t="str">
        <f t="shared" si="58"/>
        <v>1</v>
      </c>
      <c r="AHV3" s="118" t="str">
        <f t="shared" si="58"/>
        <v>1</v>
      </c>
      <c r="AHW3" s="118" t="str">
        <f t="shared" ref="AHW3:AKH3" si="59">MONTH(AHW5)&amp;IF(AHW5="","","月")</f>
        <v>1</v>
      </c>
      <c r="AHX3" s="118" t="str">
        <f t="shared" si="59"/>
        <v>1</v>
      </c>
      <c r="AHY3" s="118" t="str">
        <f t="shared" si="59"/>
        <v>1</v>
      </c>
      <c r="AHZ3" s="118" t="str">
        <f t="shared" si="59"/>
        <v>1</v>
      </c>
      <c r="AIA3" s="118" t="str">
        <f t="shared" si="59"/>
        <v>1</v>
      </c>
      <c r="AIB3" s="118" t="str">
        <f t="shared" si="59"/>
        <v>1</v>
      </c>
      <c r="AIC3" s="118" t="str">
        <f t="shared" si="59"/>
        <v>1</v>
      </c>
      <c r="AID3" s="118" t="str">
        <f t="shared" si="59"/>
        <v>1</v>
      </c>
      <c r="AIE3" s="118" t="str">
        <f t="shared" si="59"/>
        <v>1</v>
      </c>
      <c r="AIF3" s="118" t="str">
        <f t="shared" si="59"/>
        <v>1</v>
      </c>
      <c r="AIG3" s="118" t="str">
        <f t="shared" si="59"/>
        <v>1</v>
      </c>
      <c r="AIH3" s="118" t="str">
        <f t="shared" si="59"/>
        <v>1</v>
      </c>
      <c r="AII3" s="118" t="str">
        <f t="shared" si="59"/>
        <v>1</v>
      </c>
      <c r="AIJ3" s="118" t="str">
        <f t="shared" si="59"/>
        <v>1</v>
      </c>
      <c r="AIK3" s="118" t="str">
        <f t="shared" si="59"/>
        <v>1</v>
      </c>
      <c r="AIL3" s="118" t="str">
        <f t="shared" si="59"/>
        <v>1</v>
      </c>
      <c r="AIM3" s="118" t="str">
        <f t="shared" si="59"/>
        <v>1</v>
      </c>
      <c r="AIN3" s="118" t="str">
        <f t="shared" si="59"/>
        <v>1</v>
      </c>
      <c r="AIO3" s="118" t="str">
        <f t="shared" si="59"/>
        <v>1</v>
      </c>
      <c r="AIP3" s="118" t="str">
        <f t="shared" si="59"/>
        <v>1</v>
      </c>
      <c r="AIQ3" s="118" t="str">
        <f t="shared" si="59"/>
        <v>1</v>
      </c>
      <c r="AIR3" s="118" t="str">
        <f t="shared" si="59"/>
        <v>1</v>
      </c>
      <c r="AIS3" s="118" t="str">
        <f t="shared" si="59"/>
        <v>1</v>
      </c>
      <c r="AIT3" s="118" t="str">
        <f t="shared" si="59"/>
        <v>1</v>
      </c>
      <c r="AIU3" s="118" t="str">
        <f t="shared" si="59"/>
        <v>1</v>
      </c>
      <c r="AIV3" s="118" t="str">
        <f t="shared" si="59"/>
        <v>1</v>
      </c>
      <c r="AIW3" s="118" t="str">
        <f t="shared" si="59"/>
        <v>1</v>
      </c>
      <c r="AIX3" s="118" t="str">
        <f t="shared" si="59"/>
        <v>1</v>
      </c>
      <c r="AIY3" s="118" t="str">
        <f t="shared" si="59"/>
        <v>1</v>
      </c>
      <c r="AIZ3" s="118" t="str">
        <f t="shared" si="59"/>
        <v>1</v>
      </c>
      <c r="AJA3" s="118" t="str">
        <f t="shared" si="59"/>
        <v>1</v>
      </c>
      <c r="AJB3" s="118" t="str">
        <f t="shared" si="59"/>
        <v>1</v>
      </c>
      <c r="AJC3" s="118" t="str">
        <f t="shared" si="59"/>
        <v>1</v>
      </c>
      <c r="AJD3" s="118" t="str">
        <f t="shared" si="59"/>
        <v>1</v>
      </c>
      <c r="AJE3" s="118" t="str">
        <f t="shared" si="59"/>
        <v>1</v>
      </c>
      <c r="AJF3" s="118" t="str">
        <f t="shared" si="59"/>
        <v>1</v>
      </c>
      <c r="AJG3" s="118" t="str">
        <f t="shared" si="59"/>
        <v>1</v>
      </c>
      <c r="AJH3" s="118" t="str">
        <f t="shared" si="59"/>
        <v>1</v>
      </c>
      <c r="AJI3" s="118" t="str">
        <f t="shared" si="59"/>
        <v>1</v>
      </c>
      <c r="AJJ3" s="118" t="str">
        <f t="shared" si="59"/>
        <v>1</v>
      </c>
      <c r="AJK3" s="118" t="str">
        <f t="shared" si="59"/>
        <v>1</v>
      </c>
      <c r="AJL3" s="118" t="str">
        <f t="shared" si="59"/>
        <v>1</v>
      </c>
      <c r="AJM3" s="118" t="str">
        <f t="shared" si="59"/>
        <v>1</v>
      </c>
      <c r="AJN3" s="118" t="str">
        <f t="shared" si="59"/>
        <v>1</v>
      </c>
      <c r="AJO3" s="118" t="str">
        <f t="shared" si="59"/>
        <v>1</v>
      </c>
      <c r="AJP3" s="118" t="str">
        <f t="shared" si="59"/>
        <v>1</v>
      </c>
      <c r="AJQ3" s="118" t="str">
        <f t="shared" si="59"/>
        <v>1</v>
      </c>
      <c r="AJR3" s="118" t="str">
        <f t="shared" si="59"/>
        <v>1</v>
      </c>
      <c r="AJS3" s="118" t="str">
        <f t="shared" si="59"/>
        <v>1</v>
      </c>
      <c r="AJT3" s="118" t="str">
        <f t="shared" si="59"/>
        <v>1</v>
      </c>
      <c r="AJU3" s="118" t="str">
        <f t="shared" si="59"/>
        <v>1</v>
      </c>
      <c r="AJV3" s="118" t="str">
        <f t="shared" si="59"/>
        <v>1</v>
      </c>
      <c r="AJW3" s="118" t="str">
        <f t="shared" si="59"/>
        <v>1</v>
      </c>
      <c r="AJX3" s="118" t="str">
        <f t="shared" si="59"/>
        <v>1</v>
      </c>
      <c r="AJY3" s="118" t="str">
        <f t="shared" si="59"/>
        <v>1</v>
      </c>
      <c r="AJZ3" s="118" t="str">
        <f t="shared" si="59"/>
        <v>1</v>
      </c>
      <c r="AKA3" s="118" t="str">
        <f t="shared" si="59"/>
        <v>1</v>
      </c>
      <c r="AKB3" s="118" t="str">
        <f t="shared" si="59"/>
        <v>1</v>
      </c>
      <c r="AKC3" s="118" t="str">
        <f t="shared" si="59"/>
        <v>1</v>
      </c>
      <c r="AKD3" s="118" t="str">
        <f t="shared" si="59"/>
        <v>1</v>
      </c>
      <c r="AKE3" s="118" t="str">
        <f t="shared" si="59"/>
        <v>1</v>
      </c>
      <c r="AKF3" s="118" t="str">
        <f t="shared" si="59"/>
        <v>1</v>
      </c>
      <c r="AKG3" s="118" t="str">
        <f t="shared" si="59"/>
        <v>1</v>
      </c>
      <c r="AKH3" s="118" t="str">
        <f t="shared" si="59"/>
        <v>1</v>
      </c>
      <c r="AKI3" s="118" t="str">
        <f t="shared" ref="AKI3:AMT3" si="60">MONTH(AKI5)&amp;IF(AKI5="","","月")</f>
        <v>1</v>
      </c>
      <c r="AKJ3" s="118" t="str">
        <f t="shared" si="60"/>
        <v>1</v>
      </c>
      <c r="AKK3" s="118" t="str">
        <f t="shared" si="60"/>
        <v>1</v>
      </c>
      <c r="AKL3" s="118" t="str">
        <f t="shared" si="60"/>
        <v>1</v>
      </c>
      <c r="AKM3" s="118" t="str">
        <f t="shared" si="60"/>
        <v>1</v>
      </c>
      <c r="AKN3" s="118" t="str">
        <f t="shared" si="60"/>
        <v>1</v>
      </c>
      <c r="AKO3" s="118" t="str">
        <f t="shared" si="60"/>
        <v>1</v>
      </c>
      <c r="AKP3" s="118" t="str">
        <f t="shared" si="60"/>
        <v>1</v>
      </c>
      <c r="AKQ3" s="118" t="str">
        <f t="shared" si="60"/>
        <v>1</v>
      </c>
      <c r="AKR3" s="118" t="str">
        <f t="shared" si="60"/>
        <v>1</v>
      </c>
      <c r="AKS3" s="118" t="str">
        <f t="shared" si="60"/>
        <v>1</v>
      </c>
      <c r="AKT3" s="118" t="str">
        <f t="shared" si="60"/>
        <v>1</v>
      </c>
      <c r="AKU3" s="118" t="str">
        <f t="shared" si="60"/>
        <v>1</v>
      </c>
      <c r="AKV3" s="118" t="str">
        <f t="shared" si="60"/>
        <v>1</v>
      </c>
      <c r="AKW3" s="118" t="str">
        <f t="shared" si="60"/>
        <v>1</v>
      </c>
      <c r="AKX3" s="118" t="str">
        <f t="shared" si="60"/>
        <v>1</v>
      </c>
      <c r="AKY3" s="118" t="str">
        <f t="shared" si="60"/>
        <v>1</v>
      </c>
      <c r="AKZ3" s="118" t="str">
        <f t="shared" si="60"/>
        <v>1</v>
      </c>
      <c r="ALA3" s="118" t="str">
        <f t="shared" si="60"/>
        <v>1</v>
      </c>
      <c r="ALB3" s="118" t="str">
        <f t="shared" si="60"/>
        <v>1</v>
      </c>
      <c r="ALC3" s="118" t="str">
        <f t="shared" si="60"/>
        <v>1</v>
      </c>
      <c r="ALD3" s="118" t="str">
        <f t="shared" si="60"/>
        <v>1</v>
      </c>
      <c r="ALE3" s="118" t="str">
        <f t="shared" si="60"/>
        <v>1</v>
      </c>
      <c r="ALF3" s="118" t="str">
        <f t="shared" si="60"/>
        <v>1</v>
      </c>
      <c r="ALG3" s="118" t="str">
        <f t="shared" si="60"/>
        <v>1</v>
      </c>
      <c r="ALH3" s="118" t="str">
        <f t="shared" si="60"/>
        <v>1</v>
      </c>
      <c r="ALI3" s="118" t="str">
        <f t="shared" si="60"/>
        <v>1</v>
      </c>
      <c r="ALJ3" s="118" t="str">
        <f t="shared" si="60"/>
        <v>1</v>
      </c>
      <c r="ALK3" s="118" t="str">
        <f t="shared" si="60"/>
        <v>1</v>
      </c>
      <c r="ALL3" s="118" t="str">
        <f t="shared" si="60"/>
        <v>1</v>
      </c>
      <c r="ALM3" s="118" t="str">
        <f t="shared" si="60"/>
        <v>1</v>
      </c>
      <c r="ALN3" s="118" t="str">
        <f t="shared" si="60"/>
        <v>1</v>
      </c>
      <c r="ALO3" s="118" t="str">
        <f t="shared" si="60"/>
        <v>1</v>
      </c>
      <c r="ALP3" s="118" t="str">
        <f t="shared" si="60"/>
        <v>1</v>
      </c>
      <c r="ALQ3" s="118" t="str">
        <f t="shared" si="60"/>
        <v>1</v>
      </c>
      <c r="ALR3" s="118" t="str">
        <f t="shared" si="60"/>
        <v>1</v>
      </c>
      <c r="ALS3" s="118" t="str">
        <f t="shared" si="60"/>
        <v>1</v>
      </c>
      <c r="ALT3" s="118" t="str">
        <f t="shared" si="60"/>
        <v>1</v>
      </c>
      <c r="ALU3" s="118" t="str">
        <f t="shared" si="60"/>
        <v>1</v>
      </c>
      <c r="ALV3" s="118" t="str">
        <f t="shared" si="60"/>
        <v>1</v>
      </c>
      <c r="ALW3" s="118" t="str">
        <f t="shared" si="60"/>
        <v>1</v>
      </c>
      <c r="ALX3" s="118" t="str">
        <f t="shared" si="60"/>
        <v>1</v>
      </c>
      <c r="ALY3" s="118" t="str">
        <f t="shared" si="60"/>
        <v>1</v>
      </c>
      <c r="ALZ3" s="118" t="str">
        <f t="shared" si="60"/>
        <v>1</v>
      </c>
      <c r="AMA3" s="118" t="str">
        <f t="shared" si="60"/>
        <v>1</v>
      </c>
      <c r="AMB3" s="118" t="str">
        <f t="shared" si="60"/>
        <v>1</v>
      </c>
      <c r="AMC3" s="118" t="str">
        <f t="shared" si="60"/>
        <v>1</v>
      </c>
      <c r="AMD3" s="118" t="str">
        <f t="shared" si="60"/>
        <v>1</v>
      </c>
      <c r="AME3" s="118" t="str">
        <f t="shared" si="60"/>
        <v>1</v>
      </c>
      <c r="AMF3" s="118" t="str">
        <f t="shared" si="60"/>
        <v>1</v>
      </c>
      <c r="AMG3" s="118" t="str">
        <f t="shared" si="60"/>
        <v>1</v>
      </c>
      <c r="AMH3" s="118" t="str">
        <f t="shared" si="60"/>
        <v>1</v>
      </c>
      <c r="AMI3" s="118" t="str">
        <f t="shared" si="60"/>
        <v>1</v>
      </c>
      <c r="AMJ3" s="118" t="str">
        <f t="shared" si="60"/>
        <v>1</v>
      </c>
      <c r="AMK3" s="118" t="str">
        <f t="shared" si="60"/>
        <v>1</v>
      </c>
      <c r="AML3" s="118" t="str">
        <f t="shared" si="60"/>
        <v>1</v>
      </c>
      <c r="AMM3" s="118" t="str">
        <f t="shared" si="60"/>
        <v>1</v>
      </c>
      <c r="AMN3" s="118" t="str">
        <f t="shared" si="60"/>
        <v>1</v>
      </c>
      <c r="AMO3" s="118" t="str">
        <f t="shared" si="60"/>
        <v>1</v>
      </c>
      <c r="AMP3" s="118" t="str">
        <f t="shared" si="60"/>
        <v>1</v>
      </c>
      <c r="AMQ3" s="118" t="str">
        <f t="shared" si="60"/>
        <v>1</v>
      </c>
      <c r="AMR3" s="118" t="str">
        <f t="shared" si="60"/>
        <v>1</v>
      </c>
      <c r="AMS3" s="118" t="str">
        <f t="shared" si="60"/>
        <v>1</v>
      </c>
      <c r="AMT3" s="118" t="str">
        <f t="shared" si="60"/>
        <v>1</v>
      </c>
      <c r="AMU3" s="118" t="str">
        <f t="shared" ref="AMU3:APF3" si="61">MONTH(AMU5)&amp;IF(AMU5="","","月")</f>
        <v>1</v>
      </c>
      <c r="AMV3" s="118" t="str">
        <f t="shared" si="61"/>
        <v>1</v>
      </c>
      <c r="AMW3" s="118" t="str">
        <f t="shared" si="61"/>
        <v>1</v>
      </c>
      <c r="AMX3" s="118" t="str">
        <f t="shared" si="61"/>
        <v>1</v>
      </c>
      <c r="AMY3" s="118" t="str">
        <f t="shared" si="61"/>
        <v>1</v>
      </c>
      <c r="AMZ3" s="118" t="str">
        <f t="shared" si="61"/>
        <v>1</v>
      </c>
      <c r="ANA3" s="118" t="str">
        <f t="shared" si="61"/>
        <v>1</v>
      </c>
      <c r="ANB3" s="118" t="str">
        <f t="shared" si="61"/>
        <v>1</v>
      </c>
      <c r="ANC3" s="118" t="str">
        <f t="shared" si="61"/>
        <v>1</v>
      </c>
      <c r="AND3" s="118" t="str">
        <f t="shared" si="61"/>
        <v>1</v>
      </c>
      <c r="ANE3" s="118" t="str">
        <f t="shared" si="61"/>
        <v>1</v>
      </c>
      <c r="ANF3" s="118" t="str">
        <f t="shared" si="61"/>
        <v>1</v>
      </c>
      <c r="ANG3" s="118" t="str">
        <f t="shared" si="61"/>
        <v>1</v>
      </c>
      <c r="ANH3" s="118" t="str">
        <f t="shared" si="61"/>
        <v>1</v>
      </c>
      <c r="ANI3" s="118" t="str">
        <f t="shared" si="61"/>
        <v>1</v>
      </c>
      <c r="ANJ3" s="118" t="str">
        <f t="shared" si="61"/>
        <v>1</v>
      </c>
      <c r="ANK3" s="118" t="str">
        <f t="shared" si="61"/>
        <v>1</v>
      </c>
      <c r="ANL3" s="118" t="str">
        <f t="shared" si="61"/>
        <v>1</v>
      </c>
      <c r="ANM3" s="118" t="str">
        <f t="shared" si="61"/>
        <v>1</v>
      </c>
      <c r="ANN3" s="118" t="str">
        <f t="shared" si="61"/>
        <v>1</v>
      </c>
      <c r="ANO3" s="118" t="str">
        <f t="shared" si="61"/>
        <v>1</v>
      </c>
      <c r="ANP3" s="118" t="str">
        <f t="shared" si="61"/>
        <v>1</v>
      </c>
      <c r="ANQ3" s="118" t="str">
        <f t="shared" si="61"/>
        <v>1</v>
      </c>
      <c r="ANR3" s="118" t="str">
        <f t="shared" si="61"/>
        <v>1</v>
      </c>
      <c r="ANS3" s="118" t="str">
        <f t="shared" si="61"/>
        <v>1</v>
      </c>
      <c r="ANT3" s="118" t="str">
        <f t="shared" si="61"/>
        <v>1</v>
      </c>
      <c r="ANU3" s="118" t="str">
        <f t="shared" si="61"/>
        <v>1</v>
      </c>
      <c r="ANV3" s="118" t="str">
        <f t="shared" si="61"/>
        <v>1</v>
      </c>
      <c r="ANW3" s="118" t="str">
        <f t="shared" si="61"/>
        <v>1</v>
      </c>
      <c r="ANX3" s="118" t="str">
        <f t="shared" si="61"/>
        <v>1</v>
      </c>
      <c r="ANY3" s="118" t="str">
        <f t="shared" si="61"/>
        <v>1</v>
      </c>
      <c r="ANZ3" s="118" t="str">
        <f t="shared" si="61"/>
        <v>1</v>
      </c>
      <c r="AOA3" s="118" t="str">
        <f t="shared" si="61"/>
        <v>1</v>
      </c>
      <c r="AOB3" s="118" t="str">
        <f t="shared" si="61"/>
        <v>1</v>
      </c>
      <c r="AOC3" s="118" t="str">
        <f t="shared" si="61"/>
        <v>1</v>
      </c>
      <c r="AOD3" s="118" t="str">
        <f t="shared" si="61"/>
        <v>1</v>
      </c>
      <c r="AOE3" s="118" t="str">
        <f t="shared" si="61"/>
        <v>1</v>
      </c>
      <c r="AOF3" s="118" t="str">
        <f t="shared" si="61"/>
        <v>1</v>
      </c>
      <c r="AOG3" s="118" t="str">
        <f t="shared" si="61"/>
        <v>1</v>
      </c>
      <c r="AOH3" s="118" t="str">
        <f t="shared" si="61"/>
        <v>1</v>
      </c>
      <c r="AOI3" s="118" t="str">
        <f t="shared" si="61"/>
        <v>1</v>
      </c>
      <c r="AOJ3" s="118" t="str">
        <f t="shared" si="61"/>
        <v>1</v>
      </c>
      <c r="AOK3" s="118" t="str">
        <f t="shared" si="61"/>
        <v>1</v>
      </c>
      <c r="AOL3" s="118" t="str">
        <f t="shared" si="61"/>
        <v>1</v>
      </c>
      <c r="AOM3" s="118" t="str">
        <f t="shared" si="61"/>
        <v>1</v>
      </c>
      <c r="AON3" s="118" t="str">
        <f t="shared" si="61"/>
        <v>1</v>
      </c>
      <c r="AOO3" s="118" t="str">
        <f t="shared" si="61"/>
        <v>1</v>
      </c>
      <c r="AOP3" s="118" t="str">
        <f t="shared" si="61"/>
        <v>1</v>
      </c>
      <c r="AOQ3" s="118" t="str">
        <f t="shared" si="61"/>
        <v>1</v>
      </c>
      <c r="AOR3" s="118" t="str">
        <f t="shared" si="61"/>
        <v>1</v>
      </c>
      <c r="AOS3" s="118" t="str">
        <f t="shared" si="61"/>
        <v>1</v>
      </c>
      <c r="AOT3" s="118" t="str">
        <f t="shared" si="61"/>
        <v>1</v>
      </c>
      <c r="AOU3" s="118" t="str">
        <f t="shared" si="61"/>
        <v>1</v>
      </c>
      <c r="AOV3" s="118" t="str">
        <f t="shared" si="61"/>
        <v>1</v>
      </c>
      <c r="AOW3" s="118" t="str">
        <f t="shared" si="61"/>
        <v>1</v>
      </c>
      <c r="AOX3" s="118" t="str">
        <f t="shared" si="61"/>
        <v>1</v>
      </c>
      <c r="AOY3" s="118" t="str">
        <f t="shared" si="61"/>
        <v>1</v>
      </c>
      <c r="AOZ3" s="118" t="str">
        <f t="shared" si="61"/>
        <v>1</v>
      </c>
      <c r="APA3" s="118" t="str">
        <f t="shared" si="61"/>
        <v>1</v>
      </c>
      <c r="APB3" s="118" t="str">
        <f t="shared" si="61"/>
        <v>1</v>
      </c>
      <c r="APC3" s="118" t="str">
        <f t="shared" si="61"/>
        <v>1</v>
      </c>
      <c r="APD3" s="118" t="str">
        <f t="shared" si="61"/>
        <v>1</v>
      </c>
      <c r="APE3" s="118" t="str">
        <f t="shared" si="61"/>
        <v>1</v>
      </c>
      <c r="APF3" s="118" t="str">
        <f t="shared" si="61"/>
        <v>1</v>
      </c>
      <c r="APG3" s="118" t="str">
        <f t="shared" ref="APG3:ARR3" si="62">MONTH(APG5)&amp;IF(APG5="","","月")</f>
        <v>1</v>
      </c>
      <c r="APH3" s="118" t="str">
        <f t="shared" si="62"/>
        <v>1</v>
      </c>
      <c r="API3" s="118" t="str">
        <f t="shared" si="62"/>
        <v>1</v>
      </c>
      <c r="APJ3" s="118" t="str">
        <f t="shared" si="62"/>
        <v>1</v>
      </c>
      <c r="APK3" s="118" t="str">
        <f t="shared" si="62"/>
        <v>1</v>
      </c>
      <c r="APL3" s="118" t="str">
        <f t="shared" si="62"/>
        <v>1</v>
      </c>
      <c r="APM3" s="118" t="str">
        <f t="shared" si="62"/>
        <v>1</v>
      </c>
      <c r="APN3" s="118" t="str">
        <f t="shared" si="62"/>
        <v>1</v>
      </c>
      <c r="APO3" s="118" t="str">
        <f t="shared" si="62"/>
        <v>1</v>
      </c>
      <c r="APP3" s="118" t="str">
        <f t="shared" si="62"/>
        <v>1</v>
      </c>
      <c r="APQ3" s="118" t="str">
        <f t="shared" si="62"/>
        <v>1</v>
      </c>
      <c r="APR3" s="118" t="str">
        <f t="shared" si="62"/>
        <v>1</v>
      </c>
      <c r="APS3" s="118" t="str">
        <f t="shared" si="62"/>
        <v>1</v>
      </c>
      <c r="APT3" s="118" t="str">
        <f t="shared" si="62"/>
        <v>1</v>
      </c>
      <c r="APU3" s="118" t="str">
        <f t="shared" si="62"/>
        <v>1</v>
      </c>
      <c r="APV3" s="118" t="str">
        <f t="shared" si="62"/>
        <v>1</v>
      </c>
      <c r="APW3" s="118" t="str">
        <f t="shared" si="62"/>
        <v>1</v>
      </c>
      <c r="APX3" s="118" t="str">
        <f t="shared" si="62"/>
        <v>1</v>
      </c>
      <c r="APY3" s="118" t="str">
        <f t="shared" si="62"/>
        <v>1</v>
      </c>
      <c r="APZ3" s="118" t="str">
        <f t="shared" si="62"/>
        <v>1</v>
      </c>
      <c r="AQA3" s="118" t="str">
        <f t="shared" si="62"/>
        <v>1</v>
      </c>
      <c r="AQB3" s="118" t="str">
        <f t="shared" si="62"/>
        <v>1</v>
      </c>
      <c r="AQC3" s="118" t="str">
        <f t="shared" si="62"/>
        <v>1</v>
      </c>
      <c r="AQD3" s="118" t="str">
        <f t="shared" si="62"/>
        <v>1</v>
      </c>
      <c r="AQE3" s="118" t="str">
        <f t="shared" si="62"/>
        <v>1</v>
      </c>
      <c r="AQF3" s="118" t="str">
        <f t="shared" si="62"/>
        <v>1</v>
      </c>
      <c r="AQG3" s="118" t="str">
        <f t="shared" si="62"/>
        <v>1</v>
      </c>
      <c r="AQH3" s="118" t="str">
        <f t="shared" si="62"/>
        <v>1</v>
      </c>
      <c r="AQI3" s="118" t="str">
        <f t="shared" si="62"/>
        <v>1</v>
      </c>
      <c r="AQJ3" s="118" t="str">
        <f t="shared" si="62"/>
        <v>1</v>
      </c>
      <c r="AQK3" s="118" t="str">
        <f t="shared" si="62"/>
        <v>1</v>
      </c>
      <c r="AQL3" s="118" t="str">
        <f t="shared" si="62"/>
        <v>1</v>
      </c>
      <c r="AQM3" s="118" t="str">
        <f t="shared" si="62"/>
        <v>1</v>
      </c>
      <c r="AQN3" s="118" t="str">
        <f t="shared" si="62"/>
        <v>1</v>
      </c>
      <c r="AQO3" s="118" t="str">
        <f t="shared" si="62"/>
        <v>1</v>
      </c>
      <c r="AQP3" s="118" t="str">
        <f t="shared" si="62"/>
        <v>1</v>
      </c>
      <c r="AQQ3" s="118" t="str">
        <f t="shared" si="62"/>
        <v>1</v>
      </c>
      <c r="AQR3" s="118" t="str">
        <f t="shared" si="62"/>
        <v>1</v>
      </c>
      <c r="AQS3" s="118" t="str">
        <f t="shared" si="62"/>
        <v>1</v>
      </c>
      <c r="AQT3" s="118" t="str">
        <f t="shared" si="62"/>
        <v>1</v>
      </c>
      <c r="AQU3" s="118" t="str">
        <f t="shared" si="62"/>
        <v>1</v>
      </c>
      <c r="AQV3" s="118" t="str">
        <f t="shared" si="62"/>
        <v>1</v>
      </c>
      <c r="AQW3" s="118" t="str">
        <f t="shared" si="62"/>
        <v>1</v>
      </c>
      <c r="AQX3" s="118" t="str">
        <f t="shared" si="62"/>
        <v>1</v>
      </c>
      <c r="AQY3" s="118" t="str">
        <f t="shared" si="62"/>
        <v>1</v>
      </c>
      <c r="AQZ3" s="118" t="str">
        <f t="shared" si="62"/>
        <v>1</v>
      </c>
      <c r="ARA3" s="118" t="str">
        <f t="shared" si="62"/>
        <v>1</v>
      </c>
      <c r="ARB3" s="118" t="str">
        <f t="shared" si="62"/>
        <v>1</v>
      </c>
      <c r="ARC3" s="118" t="str">
        <f t="shared" si="62"/>
        <v>1</v>
      </c>
      <c r="ARD3" s="118" t="str">
        <f t="shared" si="62"/>
        <v>1</v>
      </c>
      <c r="ARE3" s="118" t="str">
        <f t="shared" si="62"/>
        <v>1</v>
      </c>
      <c r="ARF3" s="118" t="str">
        <f t="shared" si="62"/>
        <v>1</v>
      </c>
      <c r="ARG3" s="118" t="str">
        <f t="shared" si="62"/>
        <v>1</v>
      </c>
      <c r="ARH3" s="118" t="str">
        <f t="shared" si="62"/>
        <v>1</v>
      </c>
      <c r="ARI3" s="118" t="str">
        <f t="shared" si="62"/>
        <v>1</v>
      </c>
      <c r="ARJ3" s="118" t="str">
        <f t="shared" si="62"/>
        <v>1</v>
      </c>
      <c r="ARK3" s="118" t="str">
        <f t="shared" si="62"/>
        <v>1</v>
      </c>
      <c r="ARL3" s="118" t="str">
        <f t="shared" si="62"/>
        <v>1</v>
      </c>
      <c r="ARM3" s="118" t="str">
        <f t="shared" si="62"/>
        <v>1</v>
      </c>
      <c r="ARN3" s="118" t="str">
        <f t="shared" si="62"/>
        <v>1</v>
      </c>
      <c r="ARO3" s="118" t="str">
        <f t="shared" si="62"/>
        <v>1</v>
      </c>
      <c r="ARP3" s="118" t="str">
        <f t="shared" si="62"/>
        <v>1</v>
      </c>
      <c r="ARQ3" s="118" t="str">
        <f t="shared" si="62"/>
        <v>1</v>
      </c>
      <c r="ARR3" s="118" t="str">
        <f t="shared" si="62"/>
        <v>1</v>
      </c>
      <c r="ARS3" s="118" t="str">
        <f t="shared" ref="ARS3:AUD3" si="63">MONTH(ARS5)&amp;IF(ARS5="","","月")</f>
        <v>1</v>
      </c>
      <c r="ART3" s="118" t="str">
        <f t="shared" si="63"/>
        <v>1</v>
      </c>
      <c r="ARU3" s="118" t="str">
        <f t="shared" si="63"/>
        <v>1</v>
      </c>
      <c r="ARV3" s="118" t="str">
        <f t="shared" si="63"/>
        <v>1</v>
      </c>
      <c r="ARW3" s="118" t="str">
        <f t="shared" si="63"/>
        <v>1</v>
      </c>
      <c r="ARX3" s="118" t="str">
        <f t="shared" si="63"/>
        <v>1</v>
      </c>
      <c r="ARY3" s="118" t="str">
        <f t="shared" si="63"/>
        <v>1</v>
      </c>
      <c r="ARZ3" s="118" t="str">
        <f t="shared" si="63"/>
        <v>1</v>
      </c>
      <c r="ASA3" s="118" t="str">
        <f t="shared" si="63"/>
        <v>1</v>
      </c>
      <c r="ASB3" s="118" t="str">
        <f t="shared" si="63"/>
        <v>1</v>
      </c>
      <c r="ASC3" s="118" t="str">
        <f t="shared" si="63"/>
        <v>1</v>
      </c>
      <c r="ASD3" s="118" t="str">
        <f t="shared" si="63"/>
        <v>1</v>
      </c>
      <c r="ASE3" s="118" t="str">
        <f t="shared" si="63"/>
        <v>1</v>
      </c>
      <c r="ASF3" s="118" t="str">
        <f t="shared" si="63"/>
        <v>1</v>
      </c>
      <c r="ASG3" s="118" t="str">
        <f t="shared" si="63"/>
        <v>1</v>
      </c>
      <c r="ASH3" s="118" t="str">
        <f t="shared" si="63"/>
        <v>1</v>
      </c>
      <c r="ASI3" s="118" t="str">
        <f t="shared" si="63"/>
        <v>1</v>
      </c>
      <c r="ASJ3" s="118" t="str">
        <f t="shared" si="63"/>
        <v>1</v>
      </c>
      <c r="ASK3" s="118" t="str">
        <f t="shared" si="63"/>
        <v>1</v>
      </c>
      <c r="ASL3" s="118" t="str">
        <f t="shared" si="63"/>
        <v>1</v>
      </c>
      <c r="ASM3" s="118" t="str">
        <f t="shared" si="63"/>
        <v>1</v>
      </c>
      <c r="ASN3" s="118" t="str">
        <f t="shared" si="63"/>
        <v>1</v>
      </c>
      <c r="ASO3" s="118" t="str">
        <f t="shared" si="63"/>
        <v>1</v>
      </c>
      <c r="ASP3" s="118" t="str">
        <f t="shared" si="63"/>
        <v>1</v>
      </c>
      <c r="ASQ3" s="118" t="str">
        <f t="shared" si="63"/>
        <v>1</v>
      </c>
      <c r="ASR3" s="118" t="str">
        <f t="shared" si="63"/>
        <v>1</v>
      </c>
      <c r="ASS3" s="118" t="str">
        <f t="shared" si="63"/>
        <v>1</v>
      </c>
      <c r="AST3" s="118" t="str">
        <f t="shared" si="63"/>
        <v>1</v>
      </c>
      <c r="ASU3" s="118" t="str">
        <f t="shared" si="63"/>
        <v>1</v>
      </c>
      <c r="ASV3" s="118" t="str">
        <f t="shared" si="63"/>
        <v>1</v>
      </c>
      <c r="ASW3" s="118" t="str">
        <f t="shared" si="63"/>
        <v>1</v>
      </c>
      <c r="ASX3" s="118" t="str">
        <f t="shared" si="63"/>
        <v>1</v>
      </c>
      <c r="ASY3" s="118" t="str">
        <f t="shared" si="63"/>
        <v>1</v>
      </c>
      <c r="ASZ3" s="118" t="str">
        <f t="shared" si="63"/>
        <v>1</v>
      </c>
      <c r="ATA3" s="118" t="str">
        <f t="shared" si="63"/>
        <v>1</v>
      </c>
      <c r="ATB3" s="118" t="str">
        <f t="shared" si="63"/>
        <v>1</v>
      </c>
      <c r="ATC3" s="118" t="str">
        <f t="shared" si="63"/>
        <v>1</v>
      </c>
      <c r="ATD3" s="118" t="str">
        <f t="shared" si="63"/>
        <v>1</v>
      </c>
      <c r="ATE3" s="118" t="str">
        <f t="shared" si="63"/>
        <v>1</v>
      </c>
      <c r="ATF3" s="118" t="str">
        <f t="shared" si="63"/>
        <v>1</v>
      </c>
      <c r="ATG3" s="118" t="str">
        <f t="shared" si="63"/>
        <v>1</v>
      </c>
      <c r="ATH3" s="118" t="str">
        <f t="shared" si="63"/>
        <v>1</v>
      </c>
      <c r="ATI3" s="118" t="str">
        <f t="shared" si="63"/>
        <v>1</v>
      </c>
      <c r="ATJ3" s="118" t="str">
        <f t="shared" si="63"/>
        <v>1</v>
      </c>
      <c r="ATK3" s="118" t="str">
        <f t="shared" si="63"/>
        <v>1</v>
      </c>
      <c r="ATL3" s="118" t="str">
        <f t="shared" si="63"/>
        <v>1</v>
      </c>
      <c r="ATM3" s="118" t="str">
        <f t="shared" si="63"/>
        <v>1</v>
      </c>
      <c r="ATN3" s="118" t="str">
        <f t="shared" si="63"/>
        <v>1</v>
      </c>
      <c r="ATO3" s="118" t="str">
        <f t="shared" si="63"/>
        <v>1</v>
      </c>
      <c r="ATP3" s="118" t="str">
        <f t="shared" si="63"/>
        <v>1</v>
      </c>
      <c r="ATQ3" s="118" t="str">
        <f t="shared" si="63"/>
        <v>1</v>
      </c>
      <c r="ATR3" s="118" t="str">
        <f t="shared" si="63"/>
        <v>1</v>
      </c>
      <c r="ATS3" s="118" t="str">
        <f t="shared" si="63"/>
        <v>1</v>
      </c>
      <c r="ATT3" s="118" t="str">
        <f t="shared" si="63"/>
        <v>1</v>
      </c>
      <c r="ATU3" s="118" t="str">
        <f t="shared" si="63"/>
        <v>1</v>
      </c>
      <c r="ATV3" s="118" t="str">
        <f t="shared" si="63"/>
        <v>1</v>
      </c>
      <c r="ATW3" s="118" t="str">
        <f t="shared" si="63"/>
        <v>1</v>
      </c>
      <c r="ATX3" s="118" t="str">
        <f t="shared" si="63"/>
        <v>1</v>
      </c>
      <c r="ATY3" s="118" t="str">
        <f t="shared" si="63"/>
        <v>1</v>
      </c>
      <c r="ATZ3" s="118" t="str">
        <f t="shared" si="63"/>
        <v>1</v>
      </c>
      <c r="AUA3" s="118" t="str">
        <f t="shared" si="63"/>
        <v>1</v>
      </c>
      <c r="AUB3" s="118" t="str">
        <f t="shared" si="63"/>
        <v>1</v>
      </c>
      <c r="AUC3" s="118" t="str">
        <f t="shared" si="63"/>
        <v>1</v>
      </c>
      <c r="AUD3" s="118" t="str">
        <f t="shared" si="63"/>
        <v>1</v>
      </c>
      <c r="AUE3" s="118" t="str">
        <f t="shared" ref="AUE3:AWP3" si="64">MONTH(AUE5)&amp;IF(AUE5="","","月")</f>
        <v>1</v>
      </c>
      <c r="AUF3" s="118" t="str">
        <f t="shared" si="64"/>
        <v>1</v>
      </c>
      <c r="AUG3" s="118" t="str">
        <f t="shared" si="64"/>
        <v>1</v>
      </c>
      <c r="AUH3" s="118" t="str">
        <f t="shared" si="64"/>
        <v>1</v>
      </c>
      <c r="AUI3" s="118" t="str">
        <f t="shared" si="64"/>
        <v>1</v>
      </c>
      <c r="AUJ3" s="118" t="str">
        <f t="shared" si="64"/>
        <v>1</v>
      </c>
      <c r="AUK3" s="118" t="str">
        <f t="shared" si="64"/>
        <v>1</v>
      </c>
      <c r="AUL3" s="118" t="str">
        <f t="shared" si="64"/>
        <v>1</v>
      </c>
      <c r="AUM3" s="118" t="str">
        <f t="shared" si="64"/>
        <v>1</v>
      </c>
      <c r="AUN3" s="118" t="str">
        <f t="shared" si="64"/>
        <v>1</v>
      </c>
      <c r="AUO3" s="118" t="str">
        <f t="shared" si="64"/>
        <v>1</v>
      </c>
      <c r="AUP3" s="118" t="str">
        <f t="shared" si="64"/>
        <v>1</v>
      </c>
      <c r="AUQ3" s="118" t="str">
        <f t="shared" si="64"/>
        <v>1</v>
      </c>
      <c r="AUR3" s="118" t="str">
        <f t="shared" si="64"/>
        <v>1</v>
      </c>
      <c r="AUS3" s="118" t="str">
        <f t="shared" si="64"/>
        <v>1</v>
      </c>
      <c r="AUT3" s="118" t="str">
        <f t="shared" si="64"/>
        <v>1</v>
      </c>
      <c r="AUU3" s="118" t="str">
        <f t="shared" si="64"/>
        <v>1</v>
      </c>
      <c r="AUV3" s="118" t="str">
        <f t="shared" si="64"/>
        <v>1</v>
      </c>
      <c r="AUW3" s="118" t="str">
        <f t="shared" si="64"/>
        <v>1</v>
      </c>
      <c r="AUX3" s="118" t="str">
        <f t="shared" si="64"/>
        <v>1</v>
      </c>
      <c r="AUY3" s="118" t="str">
        <f t="shared" si="64"/>
        <v>1</v>
      </c>
      <c r="AUZ3" s="118" t="str">
        <f t="shared" si="64"/>
        <v>1</v>
      </c>
      <c r="AVA3" s="118" t="str">
        <f t="shared" si="64"/>
        <v>1</v>
      </c>
      <c r="AVB3" s="118" t="str">
        <f t="shared" si="64"/>
        <v>1</v>
      </c>
      <c r="AVC3" s="118" t="str">
        <f t="shared" si="64"/>
        <v>1</v>
      </c>
      <c r="AVD3" s="118" t="str">
        <f t="shared" si="64"/>
        <v>1</v>
      </c>
      <c r="AVE3" s="118" t="str">
        <f t="shared" si="64"/>
        <v>1</v>
      </c>
      <c r="AVF3" s="118" t="str">
        <f t="shared" si="64"/>
        <v>1</v>
      </c>
      <c r="AVG3" s="118" t="str">
        <f t="shared" si="64"/>
        <v>1</v>
      </c>
      <c r="AVH3" s="118" t="str">
        <f t="shared" si="64"/>
        <v>1</v>
      </c>
      <c r="AVI3" s="118" t="str">
        <f t="shared" si="64"/>
        <v>1</v>
      </c>
      <c r="AVJ3" s="118" t="str">
        <f t="shared" si="64"/>
        <v>1</v>
      </c>
      <c r="AVK3" s="118" t="str">
        <f t="shared" si="64"/>
        <v>1</v>
      </c>
      <c r="AVL3" s="118" t="str">
        <f t="shared" si="64"/>
        <v>1</v>
      </c>
      <c r="AVM3" s="118" t="str">
        <f t="shared" si="64"/>
        <v>1</v>
      </c>
      <c r="AVN3" s="118" t="str">
        <f t="shared" si="64"/>
        <v>1</v>
      </c>
      <c r="AVO3" s="118" t="str">
        <f t="shared" si="64"/>
        <v>1</v>
      </c>
      <c r="AVP3" s="118" t="str">
        <f t="shared" si="64"/>
        <v>1</v>
      </c>
      <c r="AVQ3" s="118" t="str">
        <f t="shared" si="64"/>
        <v>1</v>
      </c>
      <c r="AVR3" s="118" t="str">
        <f t="shared" si="64"/>
        <v>1</v>
      </c>
      <c r="AVS3" s="118" t="str">
        <f t="shared" si="64"/>
        <v>1</v>
      </c>
      <c r="AVT3" s="118" t="str">
        <f t="shared" si="64"/>
        <v>1</v>
      </c>
      <c r="AVU3" s="118" t="str">
        <f t="shared" si="64"/>
        <v>1</v>
      </c>
      <c r="AVV3" s="118" t="str">
        <f t="shared" si="64"/>
        <v>1</v>
      </c>
      <c r="AVW3" s="118" t="str">
        <f t="shared" si="64"/>
        <v>1</v>
      </c>
      <c r="AVX3" s="118" t="str">
        <f t="shared" si="64"/>
        <v>1</v>
      </c>
      <c r="AVY3" s="118" t="str">
        <f t="shared" si="64"/>
        <v>1</v>
      </c>
      <c r="AVZ3" s="118" t="str">
        <f t="shared" si="64"/>
        <v>1</v>
      </c>
      <c r="AWA3" s="118" t="str">
        <f t="shared" si="64"/>
        <v>1</v>
      </c>
      <c r="AWB3" s="118" t="str">
        <f t="shared" si="64"/>
        <v>1</v>
      </c>
      <c r="AWC3" s="118" t="str">
        <f t="shared" si="64"/>
        <v>1</v>
      </c>
      <c r="AWD3" s="118" t="str">
        <f t="shared" si="64"/>
        <v>1</v>
      </c>
      <c r="AWE3" s="118" t="str">
        <f t="shared" si="64"/>
        <v>1</v>
      </c>
      <c r="AWF3" s="118" t="str">
        <f t="shared" si="64"/>
        <v>1</v>
      </c>
      <c r="AWG3" s="118" t="str">
        <f t="shared" si="64"/>
        <v>1</v>
      </c>
      <c r="AWH3" s="118" t="str">
        <f t="shared" si="64"/>
        <v>1</v>
      </c>
      <c r="AWI3" s="118" t="str">
        <f t="shared" si="64"/>
        <v>1</v>
      </c>
      <c r="AWJ3" s="118" t="str">
        <f t="shared" si="64"/>
        <v>1</v>
      </c>
      <c r="AWK3" s="118" t="str">
        <f t="shared" si="64"/>
        <v>1</v>
      </c>
      <c r="AWL3" s="118" t="str">
        <f t="shared" si="64"/>
        <v>1</v>
      </c>
      <c r="AWM3" s="118" t="str">
        <f t="shared" si="64"/>
        <v>1</v>
      </c>
      <c r="AWN3" s="118" t="str">
        <f t="shared" si="64"/>
        <v>1</v>
      </c>
      <c r="AWO3" s="118" t="str">
        <f t="shared" si="64"/>
        <v>1</v>
      </c>
      <c r="AWP3" s="118" t="str">
        <f t="shared" si="64"/>
        <v>1</v>
      </c>
      <c r="AWQ3" s="118" t="str">
        <f t="shared" ref="AWQ3:AZB3" si="65">MONTH(AWQ5)&amp;IF(AWQ5="","","月")</f>
        <v>1</v>
      </c>
      <c r="AWR3" s="118" t="str">
        <f t="shared" si="65"/>
        <v>1</v>
      </c>
      <c r="AWS3" s="118" t="str">
        <f t="shared" si="65"/>
        <v>1</v>
      </c>
      <c r="AWT3" s="118" t="str">
        <f t="shared" si="65"/>
        <v>1</v>
      </c>
      <c r="AWU3" s="118" t="str">
        <f t="shared" si="65"/>
        <v>1</v>
      </c>
      <c r="AWV3" s="118" t="str">
        <f t="shared" si="65"/>
        <v>1</v>
      </c>
      <c r="AWW3" s="118" t="str">
        <f t="shared" si="65"/>
        <v>1</v>
      </c>
      <c r="AWX3" s="118" t="str">
        <f t="shared" si="65"/>
        <v>1</v>
      </c>
      <c r="AWY3" s="118" t="str">
        <f t="shared" si="65"/>
        <v>1</v>
      </c>
      <c r="AWZ3" s="118" t="str">
        <f t="shared" si="65"/>
        <v>1</v>
      </c>
      <c r="AXA3" s="118" t="str">
        <f t="shared" si="65"/>
        <v>1</v>
      </c>
      <c r="AXB3" s="118" t="str">
        <f t="shared" si="65"/>
        <v>1</v>
      </c>
      <c r="AXC3" s="118" t="str">
        <f t="shared" si="65"/>
        <v>1</v>
      </c>
      <c r="AXD3" s="118" t="str">
        <f t="shared" si="65"/>
        <v>1</v>
      </c>
      <c r="AXE3" s="118" t="str">
        <f t="shared" si="65"/>
        <v>1</v>
      </c>
      <c r="AXF3" s="118" t="str">
        <f t="shared" si="65"/>
        <v>1</v>
      </c>
      <c r="AXG3" s="118" t="str">
        <f t="shared" si="65"/>
        <v>1</v>
      </c>
      <c r="AXH3" s="118" t="str">
        <f t="shared" si="65"/>
        <v>1</v>
      </c>
      <c r="AXI3" s="118" t="str">
        <f t="shared" si="65"/>
        <v>1</v>
      </c>
      <c r="AXJ3" s="118" t="str">
        <f t="shared" si="65"/>
        <v>1</v>
      </c>
      <c r="AXK3" s="118" t="str">
        <f t="shared" si="65"/>
        <v>1</v>
      </c>
      <c r="AXL3" s="118" t="str">
        <f t="shared" si="65"/>
        <v>1</v>
      </c>
      <c r="AXM3" s="118" t="str">
        <f t="shared" si="65"/>
        <v>1</v>
      </c>
      <c r="AXN3" s="118" t="str">
        <f t="shared" si="65"/>
        <v>1</v>
      </c>
      <c r="AXO3" s="118" t="str">
        <f t="shared" si="65"/>
        <v>1</v>
      </c>
      <c r="AXP3" s="118" t="str">
        <f t="shared" si="65"/>
        <v>1</v>
      </c>
      <c r="AXQ3" s="118" t="str">
        <f t="shared" si="65"/>
        <v>1</v>
      </c>
      <c r="AXR3" s="118" t="str">
        <f t="shared" si="65"/>
        <v>1</v>
      </c>
      <c r="AXS3" s="118" t="str">
        <f t="shared" si="65"/>
        <v>1</v>
      </c>
      <c r="AXT3" s="118" t="str">
        <f t="shared" si="65"/>
        <v>1</v>
      </c>
      <c r="AXU3" s="118" t="str">
        <f t="shared" si="65"/>
        <v>1</v>
      </c>
      <c r="AXV3" s="118" t="str">
        <f t="shared" si="65"/>
        <v>1</v>
      </c>
      <c r="AXW3" s="118" t="str">
        <f t="shared" si="65"/>
        <v>1</v>
      </c>
      <c r="AXX3" s="118" t="str">
        <f t="shared" si="65"/>
        <v>1</v>
      </c>
      <c r="AXY3" s="118" t="str">
        <f t="shared" si="65"/>
        <v>1</v>
      </c>
      <c r="AXZ3" s="118" t="str">
        <f t="shared" si="65"/>
        <v>1</v>
      </c>
      <c r="AYA3" s="118" t="str">
        <f t="shared" si="65"/>
        <v>1</v>
      </c>
      <c r="AYB3" s="118" t="str">
        <f t="shared" si="65"/>
        <v>1</v>
      </c>
      <c r="AYC3" s="118" t="str">
        <f t="shared" si="65"/>
        <v>1</v>
      </c>
      <c r="AYD3" s="118" t="str">
        <f t="shared" si="65"/>
        <v>1</v>
      </c>
      <c r="AYE3" s="118" t="str">
        <f t="shared" si="65"/>
        <v>1</v>
      </c>
      <c r="AYF3" s="118" t="str">
        <f t="shared" si="65"/>
        <v>1</v>
      </c>
      <c r="AYG3" s="118" t="str">
        <f t="shared" si="65"/>
        <v>1</v>
      </c>
      <c r="AYH3" s="118" t="str">
        <f t="shared" si="65"/>
        <v>1</v>
      </c>
      <c r="AYI3" s="118" t="str">
        <f t="shared" si="65"/>
        <v>1</v>
      </c>
      <c r="AYJ3" s="118" t="str">
        <f t="shared" si="65"/>
        <v>1</v>
      </c>
      <c r="AYK3" s="118" t="str">
        <f t="shared" si="65"/>
        <v>1</v>
      </c>
      <c r="AYL3" s="118" t="str">
        <f t="shared" si="65"/>
        <v>1</v>
      </c>
      <c r="AYM3" s="118" t="str">
        <f t="shared" si="65"/>
        <v>1</v>
      </c>
      <c r="AYN3" s="118" t="str">
        <f t="shared" si="65"/>
        <v>1</v>
      </c>
      <c r="AYO3" s="118" t="str">
        <f t="shared" si="65"/>
        <v>1</v>
      </c>
      <c r="AYP3" s="118" t="str">
        <f t="shared" si="65"/>
        <v>1</v>
      </c>
      <c r="AYQ3" s="118" t="str">
        <f t="shared" si="65"/>
        <v>1</v>
      </c>
      <c r="AYR3" s="118" t="str">
        <f t="shared" si="65"/>
        <v>1</v>
      </c>
      <c r="AYS3" s="118" t="str">
        <f t="shared" si="65"/>
        <v>1</v>
      </c>
      <c r="AYT3" s="118" t="str">
        <f t="shared" si="65"/>
        <v>1</v>
      </c>
      <c r="AYU3" s="118" t="str">
        <f t="shared" si="65"/>
        <v>1</v>
      </c>
      <c r="AYV3" s="118" t="str">
        <f t="shared" si="65"/>
        <v>1</v>
      </c>
      <c r="AYW3" s="118" t="str">
        <f t="shared" si="65"/>
        <v>1</v>
      </c>
      <c r="AYX3" s="118" t="str">
        <f t="shared" si="65"/>
        <v>1</v>
      </c>
      <c r="AYY3" s="118" t="str">
        <f t="shared" si="65"/>
        <v>1</v>
      </c>
      <c r="AYZ3" s="118" t="str">
        <f t="shared" si="65"/>
        <v>1</v>
      </c>
      <c r="AZA3" s="118" t="str">
        <f t="shared" si="65"/>
        <v>1</v>
      </c>
      <c r="AZB3" s="118" t="str">
        <f t="shared" si="65"/>
        <v>1</v>
      </c>
      <c r="AZC3" s="118" t="str">
        <f t="shared" ref="AZC3:BBN3" si="66">MONTH(AZC5)&amp;IF(AZC5="","","月")</f>
        <v>1</v>
      </c>
      <c r="AZD3" s="118" t="str">
        <f t="shared" si="66"/>
        <v>1</v>
      </c>
      <c r="AZE3" s="118" t="str">
        <f t="shared" si="66"/>
        <v>1</v>
      </c>
      <c r="AZF3" s="118" t="str">
        <f t="shared" si="66"/>
        <v>1</v>
      </c>
      <c r="AZG3" s="118" t="str">
        <f t="shared" si="66"/>
        <v>1</v>
      </c>
      <c r="AZH3" s="118" t="str">
        <f t="shared" si="66"/>
        <v>1</v>
      </c>
      <c r="AZI3" s="118" t="str">
        <f t="shared" si="66"/>
        <v>1</v>
      </c>
      <c r="AZJ3" s="118" t="str">
        <f t="shared" si="66"/>
        <v>1</v>
      </c>
      <c r="AZK3" s="118" t="str">
        <f t="shared" si="66"/>
        <v>1</v>
      </c>
      <c r="AZL3" s="118" t="str">
        <f t="shared" si="66"/>
        <v>1</v>
      </c>
      <c r="AZM3" s="118" t="str">
        <f t="shared" si="66"/>
        <v>1</v>
      </c>
      <c r="AZN3" s="118" t="str">
        <f t="shared" si="66"/>
        <v>1</v>
      </c>
      <c r="AZO3" s="118" t="str">
        <f t="shared" si="66"/>
        <v>1</v>
      </c>
      <c r="AZP3" s="118" t="str">
        <f t="shared" si="66"/>
        <v>1</v>
      </c>
      <c r="AZQ3" s="118" t="str">
        <f t="shared" si="66"/>
        <v>1</v>
      </c>
      <c r="AZR3" s="118" t="str">
        <f t="shared" si="66"/>
        <v>1</v>
      </c>
      <c r="AZS3" s="118" t="str">
        <f t="shared" si="66"/>
        <v>1</v>
      </c>
      <c r="AZT3" s="118" t="str">
        <f t="shared" si="66"/>
        <v>1</v>
      </c>
      <c r="AZU3" s="118" t="str">
        <f t="shared" si="66"/>
        <v>1</v>
      </c>
      <c r="AZV3" s="118" t="str">
        <f t="shared" si="66"/>
        <v>1</v>
      </c>
      <c r="AZW3" s="118" t="str">
        <f t="shared" si="66"/>
        <v>1</v>
      </c>
      <c r="AZX3" s="118" t="str">
        <f t="shared" si="66"/>
        <v>1</v>
      </c>
      <c r="AZY3" s="118" t="str">
        <f t="shared" si="66"/>
        <v>1</v>
      </c>
      <c r="AZZ3" s="118" t="str">
        <f t="shared" si="66"/>
        <v>1</v>
      </c>
      <c r="BAA3" s="118" t="str">
        <f t="shared" si="66"/>
        <v>1</v>
      </c>
      <c r="BAB3" s="118" t="str">
        <f t="shared" si="66"/>
        <v>1</v>
      </c>
      <c r="BAC3" s="118" t="str">
        <f t="shared" si="66"/>
        <v>1</v>
      </c>
      <c r="BAD3" s="118" t="str">
        <f t="shared" si="66"/>
        <v>1</v>
      </c>
      <c r="BAE3" s="118" t="str">
        <f t="shared" si="66"/>
        <v>1</v>
      </c>
      <c r="BAF3" s="118" t="str">
        <f t="shared" si="66"/>
        <v>1</v>
      </c>
      <c r="BAG3" s="118" t="str">
        <f t="shared" si="66"/>
        <v>1</v>
      </c>
      <c r="BAH3" s="118" t="str">
        <f t="shared" si="66"/>
        <v>1</v>
      </c>
      <c r="BAI3" s="118" t="str">
        <f t="shared" si="66"/>
        <v>1</v>
      </c>
      <c r="BAJ3" s="118" t="str">
        <f t="shared" si="66"/>
        <v>1</v>
      </c>
      <c r="BAK3" s="118" t="str">
        <f t="shared" si="66"/>
        <v>1</v>
      </c>
      <c r="BAL3" s="118" t="str">
        <f t="shared" si="66"/>
        <v>1</v>
      </c>
      <c r="BAM3" s="118" t="str">
        <f t="shared" si="66"/>
        <v>1</v>
      </c>
      <c r="BAN3" s="118" t="str">
        <f t="shared" si="66"/>
        <v>1</v>
      </c>
      <c r="BAO3" s="118" t="str">
        <f t="shared" si="66"/>
        <v>1</v>
      </c>
      <c r="BAP3" s="118" t="str">
        <f t="shared" si="66"/>
        <v>1</v>
      </c>
      <c r="BAQ3" s="118" t="str">
        <f t="shared" si="66"/>
        <v>1</v>
      </c>
      <c r="BAR3" s="118" t="str">
        <f t="shared" si="66"/>
        <v>1</v>
      </c>
      <c r="BAS3" s="118" t="str">
        <f t="shared" si="66"/>
        <v>1</v>
      </c>
      <c r="BAT3" s="118" t="str">
        <f t="shared" si="66"/>
        <v>1</v>
      </c>
      <c r="BAU3" s="118" t="str">
        <f t="shared" si="66"/>
        <v>1</v>
      </c>
      <c r="BAV3" s="118" t="str">
        <f t="shared" si="66"/>
        <v>1</v>
      </c>
      <c r="BAW3" s="118" t="str">
        <f t="shared" si="66"/>
        <v>1</v>
      </c>
      <c r="BAX3" s="118" t="str">
        <f t="shared" si="66"/>
        <v>1</v>
      </c>
      <c r="BAY3" s="118" t="str">
        <f t="shared" si="66"/>
        <v>1</v>
      </c>
      <c r="BAZ3" s="118" t="str">
        <f t="shared" si="66"/>
        <v>1</v>
      </c>
      <c r="BBA3" s="118" t="str">
        <f t="shared" si="66"/>
        <v>1</v>
      </c>
      <c r="BBB3" s="118" t="str">
        <f t="shared" si="66"/>
        <v>1</v>
      </c>
      <c r="BBC3" s="118" t="str">
        <f t="shared" si="66"/>
        <v>1</v>
      </c>
      <c r="BBD3" s="118" t="str">
        <f t="shared" si="66"/>
        <v>1</v>
      </c>
      <c r="BBE3" s="118" t="str">
        <f t="shared" si="66"/>
        <v>1</v>
      </c>
      <c r="BBF3" s="118" t="str">
        <f t="shared" si="66"/>
        <v>1</v>
      </c>
      <c r="BBG3" s="118" t="str">
        <f t="shared" si="66"/>
        <v>1</v>
      </c>
      <c r="BBH3" s="118" t="str">
        <f t="shared" si="66"/>
        <v>1</v>
      </c>
      <c r="BBI3" s="118" t="str">
        <f t="shared" si="66"/>
        <v>1</v>
      </c>
      <c r="BBJ3" s="118" t="str">
        <f t="shared" si="66"/>
        <v>1</v>
      </c>
      <c r="BBK3" s="118" t="str">
        <f t="shared" si="66"/>
        <v>1</v>
      </c>
      <c r="BBL3" s="118" t="str">
        <f t="shared" si="66"/>
        <v>1</v>
      </c>
      <c r="BBM3" s="118" t="str">
        <f t="shared" si="66"/>
        <v>1</v>
      </c>
      <c r="BBN3" s="118" t="str">
        <f t="shared" si="66"/>
        <v>1</v>
      </c>
      <c r="BBO3" s="118" t="str">
        <f t="shared" ref="BBO3:BDZ3" si="67">MONTH(BBO5)&amp;IF(BBO5="","","月")</f>
        <v>1</v>
      </c>
      <c r="BBP3" s="118" t="str">
        <f t="shared" si="67"/>
        <v>1</v>
      </c>
      <c r="BBQ3" s="118" t="str">
        <f t="shared" si="67"/>
        <v>1</v>
      </c>
      <c r="BBR3" s="118" t="str">
        <f t="shared" si="67"/>
        <v>1</v>
      </c>
      <c r="BBS3" s="118" t="str">
        <f t="shared" si="67"/>
        <v>1</v>
      </c>
      <c r="BBT3" s="118" t="str">
        <f t="shared" si="67"/>
        <v>1</v>
      </c>
      <c r="BBU3" s="118" t="str">
        <f t="shared" si="67"/>
        <v>1</v>
      </c>
      <c r="BBV3" s="118" t="str">
        <f t="shared" si="67"/>
        <v>1</v>
      </c>
      <c r="BBW3" s="118" t="str">
        <f t="shared" si="67"/>
        <v>1</v>
      </c>
      <c r="BBX3" s="118" t="str">
        <f t="shared" si="67"/>
        <v>1</v>
      </c>
      <c r="BBY3" s="118" t="str">
        <f t="shared" si="67"/>
        <v>1</v>
      </c>
      <c r="BBZ3" s="118" t="str">
        <f t="shared" si="67"/>
        <v>1</v>
      </c>
      <c r="BCA3" s="118" t="str">
        <f t="shared" si="67"/>
        <v>1</v>
      </c>
      <c r="BCB3" s="118" t="str">
        <f t="shared" si="67"/>
        <v>1</v>
      </c>
      <c r="BCC3" s="118" t="str">
        <f t="shared" si="67"/>
        <v>1</v>
      </c>
      <c r="BCD3" s="118" t="str">
        <f t="shared" si="67"/>
        <v>1</v>
      </c>
      <c r="BCE3" s="118" t="str">
        <f t="shared" si="67"/>
        <v>1</v>
      </c>
      <c r="BCF3" s="118" t="str">
        <f t="shared" si="67"/>
        <v>1</v>
      </c>
      <c r="BCG3" s="118" t="str">
        <f t="shared" si="67"/>
        <v>1</v>
      </c>
      <c r="BCH3" s="118" t="str">
        <f t="shared" si="67"/>
        <v>1</v>
      </c>
      <c r="BCI3" s="118" t="str">
        <f t="shared" si="67"/>
        <v>1</v>
      </c>
      <c r="BCJ3" s="118" t="str">
        <f t="shared" si="67"/>
        <v>1</v>
      </c>
      <c r="BCK3" s="118" t="str">
        <f t="shared" si="67"/>
        <v>1</v>
      </c>
      <c r="BCL3" s="118" t="str">
        <f t="shared" si="67"/>
        <v>1</v>
      </c>
      <c r="BCM3" s="118" t="str">
        <f t="shared" si="67"/>
        <v>1</v>
      </c>
      <c r="BCN3" s="118" t="str">
        <f t="shared" si="67"/>
        <v>1</v>
      </c>
      <c r="BCO3" s="118" t="str">
        <f t="shared" si="67"/>
        <v>1</v>
      </c>
      <c r="BCP3" s="118" t="str">
        <f t="shared" si="67"/>
        <v>1</v>
      </c>
      <c r="BCQ3" s="118" t="str">
        <f t="shared" si="67"/>
        <v>1</v>
      </c>
      <c r="BCR3" s="118" t="str">
        <f t="shared" si="67"/>
        <v>1</v>
      </c>
      <c r="BCS3" s="118" t="str">
        <f t="shared" si="67"/>
        <v>1</v>
      </c>
      <c r="BCT3" s="118" t="str">
        <f t="shared" si="67"/>
        <v>1</v>
      </c>
      <c r="BCU3" s="118" t="str">
        <f t="shared" si="67"/>
        <v>1</v>
      </c>
      <c r="BCV3" s="118" t="str">
        <f t="shared" si="67"/>
        <v>1</v>
      </c>
      <c r="BCW3" s="118" t="str">
        <f t="shared" si="67"/>
        <v>1</v>
      </c>
      <c r="BCX3" s="118" t="str">
        <f t="shared" si="67"/>
        <v>1</v>
      </c>
      <c r="BCY3" s="118" t="str">
        <f t="shared" si="67"/>
        <v>1</v>
      </c>
      <c r="BCZ3" s="118" t="str">
        <f t="shared" si="67"/>
        <v>1</v>
      </c>
      <c r="BDA3" s="118" t="str">
        <f t="shared" si="67"/>
        <v>1</v>
      </c>
      <c r="BDB3" s="118" t="str">
        <f t="shared" si="67"/>
        <v>1</v>
      </c>
      <c r="BDC3" s="118" t="str">
        <f t="shared" si="67"/>
        <v>1</v>
      </c>
      <c r="BDD3" s="118" t="str">
        <f t="shared" si="67"/>
        <v>1</v>
      </c>
      <c r="BDE3" s="118" t="str">
        <f t="shared" si="67"/>
        <v>1</v>
      </c>
      <c r="BDF3" s="118" t="str">
        <f t="shared" si="67"/>
        <v>1</v>
      </c>
      <c r="BDG3" s="118" t="str">
        <f t="shared" si="67"/>
        <v>1</v>
      </c>
      <c r="BDH3" s="118" t="str">
        <f t="shared" si="67"/>
        <v>1</v>
      </c>
      <c r="BDI3" s="118" t="str">
        <f t="shared" si="67"/>
        <v>1</v>
      </c>
      <c r="BDJ3" s="118" t="str">
        <f t="shared" si="67"/>
        <v>1</v>
      </c>
      <c r="BDK3" s="118" t="str">
        <f t="shared" si="67"/>
        <v>1</v>
      </c>
      <c r="BDL3" s="118" t="str">
        <f t="shared" si="67"/>
        <v>1</v>
      </c>
      <c r="BDM3" s="118" t="str">
        <f t="shared" si="67"/>
        <v>1</v>
      </c>
      <c r="BDN3" s="118" t="str">
        <f t="shared" si="67"/>
        <v>1</v>
      </c>
      <c r="BDO3" s="118" t="str">
        <f t="shared" si="67"/>
        <v>1</v>
      </c>
      <c r="BDP3" s="118" t="str">
        <f t="shared" si="67"/>
        <v>1</v>
      </c>
      <c r="BDQ3" s="118" t="str">
        <f t="shared" si="67"/>
        <v>1</v>
      </c>
      <c r="BDR3" s="118" t="str">
        <f t="shared" si="67"/>
        <v>1</v>
      </c>
      <c r="BDS3" s="118" t="str">
        <f t="shared" si="67"/>
        <v>1</v>
      </c>
      <c r="BDT3" s="118" t="str">
        <f t="shared" si="67"/>
        <v>1</v>
      </c>
      <c r="BDU3" s="118" t="str">
        <f t="shared" si="67"/>
        <v>1</v>
      </c>
      <c r="BDV3" s="118" t="str">
        <f t="shared" si="67"/>
        <v>1</v>
      </c>
      <c r="BDW3" s="118" t="str">
        <f t="shared" si="67"/>
        <v>1</v>
      </c>
      <c r="BDX3" s="118" t="str">
        <f t="shared" si="67"/>
        <v>1</v>
      </c>
      <c r="BDY3" s="118" t="str">
        <f t="shared" si="67"/>
        <v>1</v>
      </c>
      <c r="BDZ3" s="118" t="str">
        <f t="shared" si="67"/>
        <v>1</v>
      </c>
      <c r="BEA3" s="118" t="str">
        <f t="shared" ref="BEA3:BGL3" si="68">MONTH(BEA5)&amp;IF(BEA5="","","月")</f>
        <v>1</v>
      </c>
      <c r="BEB3" s="118" t="str">
        <f t="shared" si="68"/>
        <v>1</v>
      </c>
      <c r="BEC3" s="118" t="str">
        <f t="shared" si="68"/>
        <v>1</v>
      </c>
      <c r="BED3" s="118" t="str">
        <f t="shared" si="68"/>
        <v>1</v>
      </c>
      <c r="BEE3" s="118" t="str">
        <f t="shared" si="68"/>
        <v>1</v>
      </c>
      <c r="BEF3" s="118" t="str">
        <f t="shared" si="68"/>
        <v>1</v>
      </c>
      <c r="BEG3" s="118" t="str">
        <f t="shared" si="68"/>
        <v>1</v>
      </c>
      <c r="BEH3" s="118" t="str">
        <f t="shared" si="68"/>
        <v>1</v>
      </c>
      <c r="BEI3" s="118" t="str">
        <f t="shared" si="68"/>
        <v>1</v>
      </c>
      <c r="BEJ3" s="118" t="str">
        <f t="shared" si="68"/>
        <v>1</v>
      </c>
      <c r="BEK3" s="118" t="str">
        <f t="shared" si="68"/>
        <v>1</v>
      </c>
      <c r="BEL3" s="118" t="str">
        <f t="shared" si="68"/>
        <v>1</v>
      </c>
      <c r="BEM3" s="118" t="str">
        <f t="shared" si="68"/>
        <v>1</v>
      </c>
      <c r="BEN3" s="118" t="str">
        <f t="shared" si="68"/>
        <v>1</v>
      </c>
      <c r="BEO3" s="118" t="str">
        <f t="shared" si="68"/>
        <v>1</v>
      </c>
      <c r="BEP3" s="118" t="str">
        <f t="shared" si="68"/>
        <v>1</v>
      </c>
      <c r="BEQ3" s="118" t="str">
        <f t="shared" si="68"/>
        <v>1</v>
      </c>
      <c r="BER3" s="118" t="str">
        <f t="shared" si="68"/>
        <v>1</v>
      </c>
      <c r="BES3" s="118" t="str">
        <f t="shared" si="68"/>
        <v>1</v>
      </c>
      <c r="BET3" s="118" t="str">
        <f t="shared" si="68"/>
        <v>1</v>
      </c>
      <c r="BEU3" s="118" t="str">
        <f t="shared" si="68"/>
        <v>1</v>
      </c>
      <c r="BEV3" s="118" t="str">
        <f t="shared" si="68"/>
        <v>1</v>
      </c>
      <c r="BEW3" s="118" t="str">
        <f t="shared" si="68"/>
        <v>1</v>
      </c>
      <c r="BEX3" s="118" t="str">
        <f t="shared" si="68"/>
        <v>1</v>
      </c>
      <c r="BEY3" s="118" t="str">
        <f t="shared" si="68"/>
        <v>1</v>
      </c>
      <c r="BEZ3" s="118" t="str">
        <f t="shared" si="68"/>
        <v>1</v>
      </c>
      <c r="BFA3" s="118" t="str">
        <f t="shared" si="68"/>
        <v>1</v>
      </c>
      <c r="BFB3" s="118" t="str">
        <f t="shared" si="68"/>
        <v>1</v>
      </c>
      <c r="BFC3" s="118" t="str">
        <f t="shared" si="68"/>
        <v>1</v>
      </c>
      <c r="BFD3" s="118" t="str">
        <f t="shared" si="68"/>
        <v>1</v>
      </c>
      <c r="BFE3" s="118" t="str">
        <f t="shared" si="68"/>
        <v>1</v>
      </c>
      <c r="BFF3" s="118" t="str">
        <f t="shared" si="68"/>
        <v>1</v>
      </c>
      <c r="BFG3" s="118" t="str">
        <f t="shared" si="68"/>
        <v>1</v>
      </c>
      <c r="BFH3" s="118" t="str">
        <f t="shared" si="68"/>
        <v>1</v>
      </c>
      <c r="BFI3" s="118" t="str">
        <f t="shared" si="68"/>
        <v>1</v>
      </c>
      <c r="BFJ3" s="118" t="str">
        <f t="shared" si="68"/>
        <v>1</v>
      </c>
      <c r="BFK3" s="118" t="str">
        <f t="shared" si="68"/>
        <v>1</v>
      </c>
      <c r="BFL3" s="118" t="str">
        <f t="shared" si="68"/>
        <v>1</v>
      </c>
      <c r="BFM3" s="118" t="str">
        <f t="shared" si="68"/>
        <v>1</v>
      </c>
      <c r="BFN3" s="118" t="str">
        <f t="shared" si="68"/>
        <v>1</v>
      </c>
      <c r="BFO3" s="118" t="str">
        <f t="shared" si="68"/>
        <v>1</v>
      </c>
      <c r="BFP3" s="118" t="str">
        <f t="shared" si="68"/>
        <v>1</v>
      </c>
      <c r="BFQ3" s="118" t="str">
        <f t="shared" si="68"/>
        <v>1</v>
      </c>
      <c r="BFR3" s="118" t="str">
        <f t="shared" si="68"/>
        <v>1</v>
      </c>
      <c r="BFS3" s="118" t="str">
        <f t="shared" si="68"/>
        <v>1</v>
      </c>
      <c r="BFT3" s="118" t="str">
        <f t="shared" si="68"/>
        <v>1</v>
      </c>
      <c r="BFU3" s="118" t="str">
        <f t="shared" si="68"/>
        <v>1</v>
      </c>
      <c r="BFV3" s="118" t="str">
        <f t="shared" si="68"/>
        <v>1</v>
      </c>
      <c r="BFW3" s="118" t="str">
        <f t="shared" si="68"/>
        <v>1</v>
      </c>
      <c r="BFX3" s="118" t="str">
        <f t="shared" si="68"/>
        <v>1</v>
      </c>
      <c r="BFY3" s="118" t="str">
        <f t="shared" si="68"/>
        <v>1</v>
      </c>
      <c r="BFZ3" s="118" t="str">
        <f t="shared" si="68"/>
        <v>1</v>
      </c>
      <c r="BGA3" s="118" t="str">
        <f t="shared" si="68"/>
        <v>1</v>
      </c>
      <c r="BGB3" s="118" t="str">
        <f t="shared" si="68"/>
        <v>1</v>
      </c>
      <c r="BGC3" s="118" t="str">
        <f t="shared" si="68"/>
        <v>1</v>
      </c>
      <c r="BGD3" s="118" t="str">
        <f t="shared" si="68"/>
        <v>1</v>
      </c>
      <c r="BGE3" s="118" t="str">
        <f t="shared" si="68"/>
        <v>1</v>
      </c>
      <c r="BGF3" s="118" t="str">
        <f t="shared" si="68"/>
        <v>1</v>
      </c>
      <c r="BGG3" s="118" t="str">
        <f t="shared" si="68"/>
        <v>1</v>
      </c>
      <c r="BGH3" s="118" t="str">
        <f t="shared" si="68"/>
        <v>1</v>
      </c>
      <c r="BGI3" s="118" t="str">
        <f t="shared" si="68"/>
        <v>1</v>
      </c>
      <c r="BGJ3" s="118" t="str">
        <f t="shared" si="68"/>
        <v>1</v>
      </c>
      <c r="BGK3" s="118" t="str">
        <f t="shared" si="68"/>
        <v>1</v>
      </c>
      <c r="BGL3" s="118" t="str">
        <f t="shared" si="68"/>
        <v>1</v>
      </c>
      <c r="BGM3" s="118" t="str">
        <f t="shared" ref="BGM3:BIX3" si="69">MONTH(BGM5)&amp;IF(BGM5="","","月")</f>
        <v>1</v>
      </c>
      <c r="BGN3" s="118" t="str">
        <f t="shared" si="69"/>
        <v>1</v>
      </c>
      <c r="BGO3" s="118" t="str">
        <f t="shared" si="69"/>
        <v>1</v>
      </c>
      <c r="BGP3" s="118" t="str">
        <f t="shared" si="69"/>
        <v>1</v>
      </c>
      <c r="BGQ3" s="118" t="str">
        <f t="shared" si="69"/>
        <v>1</v>
      </c>
      <c r="BGR3" s="118" t="str">
        <f t="shared" si="69"/>
        <v>1</v>
      </c>
      <c r="BGS3" s="118" t="str">
        <f t="shared" si="69"/>
        <v>1</v>
      </c>
      <c r="BGT3" s="118" t="str">
        <f t="shared" si="69"/>
        <v>1</v>
      </c>
      <c r="BGU3" s="118" t="str">
        <f t="shared" si="69"/>
        <v>1</v>
      </c>
      <c r="BGV3" s="118" t="str">
        <f t="shared" si="69"/>
        <v>1</v>
      </c>
      <c r="BGW3" s="118" t="str">
        <f t="shared" si="69"/>
        <v>1</v>
      </c>
      <c r="BGX3" s="118" t="str">
        <f t="shared" si="69"/>
        <v>1</v>
      </c>
      <c r="BGY3" s="118" t="str">
        <f t="shared" si="69"/>
        <v>1</v>
      </c>
      <c r="BGZ3" s="118" t="str">
        <f t="shared" si="69"/>
        <v>1</v>
      </c>
      <c r="BHA3" s="118" t="str">
        <f t="shared" si="69"/>
        <v>1</v>
      </c>
      <c r="BHB3" s="118" t="str">
        <f t="shared" si="69"/>
        <v>1</v>
      </c>
      <c r="BHC3" s="118" t="str">
        <f t="shared" si="69"/>
        <v>1</v>
      </c>
      <c r="BHD3" s="118" t="str">
        <f t="shared" si="69"/>
        <v>1</v>
      </c>
      <c r="BHE3" s="118" t="str">
        <f t="shared" si="69"/>
        <v>1</v>
      </c>
      <c r="BHF3" s="118" t="str">
        <f t="shared" si="69"/>
        <v>1</v>
      </c>
      <c r="BHG3" s="118" t="str">
        <f t="shared" si="69"/>
        <v>1</v>
      </c>
      <c r="BHH3" s="118" t="str">
        <f t="shared" si="69"/>
        <v>1</v>
      </c>
      <c r="BHI3" s="118" t="str">
        <f t="shared" si="69"/>
        <v>1</v>
      </c>
      <c r="BHJ3" s="118" t="str">
        <f t="shared" si="69"/>
        <v>1</v>
      </c>
      <c r="BHK3" s="118" t="str">
        <f t="shared" si="69"/>
        <v>1</v>
      </c>
      <c r="BHL3" s="118" t="str">
        <f t="shared" si="69"/>
        <v>1</v>
      </c>
      <c r="BHM3" s="118" t="str">
        <f t="shared" si="69"/>
        <v>1</v>
      </c>
      <c r="BHN3" s="118" t="str">
        <f t="shared" si="69"/>
        <v>1</v>
      </c>
      <c r="BHO3" s="118" t="str">
        <f t="shared" si="69"/>
        <v>1</v>
      </c>
      <c r="BHP3" s="118" t="str">
        <f t="shared" si="69"/>
        <v>1</v>
      </c>
      <c r="BHQ3" s="118" t="str">
        <f t="shared" si="69"/>
        <v>1</v>
      </c>
      <c r="BHR3" s="118" t="str">
        <f t="shared" si="69"/>
        <v>1</v>
      </c>
      <c r="BHS3" s="118" t="str">
        <f t="shared" si="69"/>
        <v>1</v>
      </c>
      <c r="BHT3" s="118" t="str">
        <f t="shared" si="69"/>
        <v>1</v>
      </c>
      <c r="BHU3" s="118" t="str">
        <f t="shared" si="69"/>
        <v>1</v>
      </c>
      <c r="BHV3" s="118" t="str">
        <f t="shared" si="69"/>
        <v>1</v>
      </c>
      <c r="BHW3" s="118" t="str">
        <f t="shared" si="69"/>
        <v>1</v>
      </c>
      <c r="BHX3" s="118" t="str">
        <f t="shared" si="69"/>
        <v>1</v>
      </c>
      <c r="BHY3" s="118" t="str">
        <f t="shared" si="69"/>
        <v>1</v>
      </c>
      <c r="BHZ3" s="118" t="str">
        <f t="shared" si="69"/>
        <v>1</v>
      </c>
      <c r="BIA3" s="118" t="str">
        <f t="shared" si="69"/>
        <v>1</v>
      </c>
      <c r="BIB3" s="118" t="str">
        <f t="shared" si="69"/>
        <v>1</v>
      </c>
      <c r="BIC3" s="118" t="str">
        <f t="shared" si="69"/>
        <v>1</v>
      </c>
      <c r="BID3" s="118" t="str">
        <f t="shared" si="69"/>
        <v>1</v>
      </c>
      <c r="BIE3" s="118" t="str">
        <f t="shared" si="69"/>
        <v>1</v>
      </c>
      <c r="BIF3" s="118" t="str">
        <f t="shared" si="69"/>
        <v>1</v>
      </c>
      <c r="BIG3" s="118" t="str">
        <f t="shared" si="69"/>
        <v>1</v>
      </c>
      <c r="BIH3" s="118" t="str">
        <f t="shared" si="69"/>
        <v>1</v>
      </c>
      <c r="BII3" s="118" t="str">
        <f t="shared" si="69"/>
        <v>1</v>
      </c>
      <c r="BIJ3" s="118" t="str">
        <f t="shared" si="69"/>
        <v>1</v>
      </c>
      <c r="BIK3" s="118" t="str">
        <f t="shared" si="69"/>
        <v>1</v>
      </c>
      <c r="BIL3" s="118" t="str">
        <f t="shared" si="69"/>
        <v>1</v>
      </c>
      <c r="BIM3" s="118" t="str">
        <f t="shared" si="69"/>
        <v>1</v>
      </c>
      <c r="BIN3" s="118" t="str">
        <f t="shared" si="69"/>
        <v>1</v>
      </c>
      <c r="BIO3" s="118" t="str">
        <f t="shared" si="69"/>
        <v>1</v>
      </c>
      <c r="BIP3" s="118" t="str">
        <f t="shared" si="69"/>
        <v>1</v>
      </c>
      <c r="BIQ3" s="118" t="str">
        <f t="shared" si="69"/>
        <v>1</v>
      </c>
      <c r="BIR3" s="118" t="str">
        <f t="shared" si="69"/>
        <v>1</v>
      </c>
      <c r="BIS3" s="118" t="str">
        <f t="shared" si="69"/>
        <v>1</v>
      </c>
      <c r="BIT3" s="118" t="str">
        <f t="shared" si="69"/>
        <v>1</v>
      </c>
      <c r="BIU3" s="118" t="str">
        <f t="shared" si="69"/>
        <v>1</v>
      </c>
      <c r="BIV3" s="118" t="str">
        <f t="shared" si="69"/>
        <v>1</v>
      </c>
      <c r="BIW3" s="118" t="str">
        <f t="shared" si="69"/>
        <v>1</v>
      </c>
      <c r="BIX3" s="118" t="str">
        <f t="shared" si="69"/>
        <v>1</v>
      </c>
      <c r="BIY3" s="118" t="str">
        <f t="shared" ref="BIY3:BLJ3" si="70">MONTH(BIY5)&amp;IF(BIY5="","","月")</f>
        <v>1</v>
      </c>
      <c r="BIZ3" s="118" t="str">
        <f t="shared" si="70"/>
        <v>1</v>
      </c>
      <c r="BJA3" s="118" t="str">
        <f t="shared" si="70"/>
        <v>1</v>
      </c>
      <c r="BJB3" s="118" t="str">
        <f t="shared" si="70"/>
        <v>1</v>
      </c>
      <c r="BJC3" s="118" t="str">
        <f t="shared" si="70"/>
        <v>1</v>
      </c>
      <c r="BJD3" s="118" t="str">
        <f t="shared" si="70"/>
        <v>1</v>
      </c>
      <c r="BJE3" s="118" t="str">
        <f t="shared" si="70"/>
        <v>1</v>
      </c>
      <c r="BJF3" s="118" t="str">
        <f t="shared" si="70"/>
        <v>1</v>
      </c>
      <c r="BJG3" s="118" t="str">
        <f t="shared" si="70"/>
        <v>1</v>
      </c>
      <c r="BJH3" s="118" t="str">
        <f t="shared" si="70"/>
        <v>1</v>
      </c>
      <c r="BJI3" s="118" t="str">
        <f t="shared" si="70"/>
        <v>1</v>
      </c>
      <c r="BJJ3" s="118" t="str">
        <f t="shared" si="70"/>
        <v>1</v>
      </c>
      <c r="BJK3" s="118" t="str">
        <f t="shared" si="70"/>
        <v>1</v>
      </c>
      <c r="BJL3" s="118" t="str">
        <f t="shared" si="70"/>
        <v>1</v>
      </c>
      <c r="BJM3" s="118" t="str">
        <f t="shared" si="70"/>
        <v>1</v>
      </c>
      <c r="BJN3" s="118" t="str">
        <f t="shared" si="70"/>
        <v>1</v>
      </c>
      <c r="BJO3" s="118" t="str">
        <f t="shared" si="70"/>
        <v>1</v>
      </c>
      <c r="BJP3" s="118" t="str">
        <f t="shared" si="70"/>
        <v>1</v>
      </c>
      <c r="BJQ3" s="118" t="str">
        <f t="shared" si="70"/>
        <v>1</v>
      </c>
      <c r="BJR3" s="118" t="str">
        <f t="shared" si="70"/>
        <v>1</v>
      </c>
      <c r="BJS3" s="118" t="str">
        <f t="shared" si="70"/>
        <v>1</v>
      </c>
      <c r="BJT3" s="118" t="str">
        <f t="shared" si="70"/>
        <v>1</v>
      </c>
      <c r="BJU3" s="118" t="str">
        <f t="shared" si="70"/>
        <v>1</v>
      </c>
      <c r="BJV3" s="118" t="str">
        <f t="shared" si="70"/>
        <v>1</v>
      </c>
      <c r="BJW3" s="118" t="str">
        <f t="shared" si="70"/>
        <v>1</v>
      </c>
      <c r="BJX3" s="118" t="str">
        <f t="shared" si="70"/>
        <v>1</v>
      </c>
      <c r="BJY3" s="118" t="str">
        <f t="shared" si="70"/>
        <v>1</v>
      </c>
      <c r="BJZ3" s="118" t="str">
        <f t="shared" si="70"/>
        <v>1</v>
      </c>
      <c r="BKA3" s="118" t="str">
        <f t="shared" si="70"/>
        <v>1</v>
      </c>
      <c r="BKB3" s="118" t="str">
        <f t="shared" si="70"/>
        <v>1</v>
      </c>
      <c r="BKC3" s="118" t="str">
        <f t="shared" si="70"/>
        <v>1</v>
      </c>
      <c r="BKD3" s="118" t="str">
        <f t="shared" si="70"/>
        <v>1</v>
      </c>
      <c r="BKE3" s="118" t="str">
        <f t="shared" si="70"/>
        <v>1</v>
      </c>
      <c r="BKF3" s="118" t="str">
        <f t="shared" si="70"/>
        <v>1</v>
      </c>
      <c r="BKG3" s="118" t="str">
        <f t="shared" si="70"/>
        <v>1</v>
      </c>
      <c r="BKH3" s="118" t="str">
        <f t="shared" si="70"/>
        <v>1</v>
      </c>
      <c r="BKI3" s="118" t="str">
        <f t="shared" si="70"/>
        <v>1</v>
      </c>
      <c r="BKJ3" s="118" t="str">
        <f t="shared" si="70"/>
        <v>1</v>
      </c>
      <c r="BKK3" s="118" t="str">
        <f t="shared" si="70"/>
        <v>1</v>
      </c>
      <c r="BKL3" s="118" t="str">
        <f t="shared" si="70"/>
        <v>1</v>
      </c>
      <c r="BKM3" s="118" t="str">
        <f t="shared" si="70"/>
        <v>1</v>
      </c>
      <c r="BKN3" s="118" t="str">
        <f t="shared" si="70"/>
        <v>1</v>
      </c>
      <c r="BKO3" s="118" t="str">
        <f t="shared" si="70"/>
        <v>1</v>
      </c>
      <c r="BKP3" s="118" t="str">
        <f t="shared" si="70"/>
        <v>1</v>
      </c>
      <c r="BKQ3" s="118" t="str">
        <f t="shared" si="70"/>
        <v>1</v>
      </c>
      <c r="BKR3" s="118" t="str">
        <f t="shared" si="70"/>
        <v>1</v>
      </c>
      <c r="BKS3" s="118" t="str">
        <f t="shared" si="70"/>
        <v>1</v>
      </c>
      <c r="BKT3" s="118" t="str">
        <f t="shared" si="70"/>
        <v>1</v>
      </c>
      <c r="BKU3" s="118" t="str">
        <f t="shared" si="70"/>
        <v>1</v>
      </c>
      <c r="BKV3" s="118" t="str">
        <f t="shared" si="70"/>
        <v>1</v>
      </c>
      <c r="BKW3" s="118" t="str">
        <f t="shared" si="70"/>
        <v>1</v>
      </c>
      <c r="BKX3" s="118" t="str">
        <f t="shared" si="70"/>
        <v>1</v>
      </c>
      <c r="BKY3" s="118" t="str">
        <f t="shared" si="70"/>
        <v>1</v>
      </c>
      <c r="BKZ3" s="118" t="str">
        <f t="shared" si="70"/>
        <v>1</v>
      </c>
      <c r="BLA3" s="118" t="str">
        <f t="shared" si="70"/>
        <v>1</v>
      </c>
      <c r="BLB3" s="118" t="str">
        <f t="shared" si="70"/>
        <v>1</v>
      </c>
      <c r="BLC3" s="118" t="str">
        <f t="shared" si="70"/>
        <v>1</v>
      </c>
      <c r="BLD3" s="118" t="str">
        <f t="shared" si="70"/>
        <v>1</v>
      </c>
      <c r="BLE3" s="118" t="str">
        <f t="shared" si="70"/>
        <v>1</v>
      </c>
      <c r="BLF3" s="118" t="str">
        <f t="shared" si="70"/>
        <v>1</v>
      </c>
      <c r="BLG3" s="118" t="str">
        <f t="shared" si="70"/>
        <v>1</v>
      </c>
      <c r="BLH3" s="118" t="str">
        <f t="shared" si="70"/>
        <v>1</v>
      </c>
      <c r="BLI3" s="118" t="str">
        <f t="shared" si="70"/>
        <v>1</v>
      </c>
      <c r="BLJ3" s="118" t="str">
        <f t="shared" si="70"/>
        <v>1</v>
      </c>
      <c r="BLK3" s="118" t="str">
        <f t="shared" ref="BLK3:BNV3" si="71">MONTH(BLK5)&amp;IF(BLK5="","","月")</f>
        <v>1</v>
      </c>
      <c r="BLL3" s="118" t="str">
        <f t="shared" si="71"/>
        <v>1</v>
      </c>
      <c r="BLM3" s="118" t="str">
        <f t="shared" si="71"/>
        <v>1</v>
      </c>
      <c r="BLN3" s="118" t="str">
        <f t="shared" si="71"/>
        <v>1</v>
      </c>
      <c r="BLO3" s="118" t="str">
        <f t="shared" si="71"/>
        <v>1</v>
      </c>
      <c r="BLP3" s="118" t="str">
        <f t="shared" si="71"/>
        <v>1</v>
      </c>
      <c r="BLQ3" s="118" t="str">
        <f t="shared" si="71"/>
        <v>1</v>
      </c>
      <c r="BLR3" s="118" t="str">
        <f t="shared" si="71"/>
        <v>1</v>
      </c>
      <c r="BLS3" s="118" t="str">
        <f t="shared" si="71"/>
        <v>1</v>
      </c>
      <c r="BLT3" s="118" t="str">
        <f t="shared" si="71"/>
        <v>1</v>
      </c>
      <c r="BLU3" s="118" t="str">
        <f t="shared" si="71"/>
        <v>1</v>
      </c>
      <c r="BLV3" s="118" t="str">
        <f t="shared" si="71"/>
        <v>1</v>
      </c>
      <c r="BLW3" s="118" t="str">
        <f t="shared" si="71"/>
        <v>1</v>
      </c>
      <c r="BLX3" s="118" t="str">
        <f t="shared" si="71"/>
        <v>1</v>
      </c>
      <c r="BLY3" s="118" t="str">
        <f t="shared" si="71"/>
        <v>1</v>
      </c>
      <c r="BLZ3" s="118" t="str">
        <f t="shared" si="71"/>
        <v>1</v>
      </c>
      <c r="BMA3" s="118" t="str">
        <f t="shared" si="71"/>
        <v>1</v>
      </c>
      <c r="BMB3" s="118" t="str">
        <f t="shared" si="71"/>
        <v>1</v>
      </c>
      <c r="BMC3" s="118" t="str">
        <f t="shared" si="71"/>
        <v>1</v>
      </c>
      <c r="BMD3" s="118" t="str">
        <f t="shared" si="71"/>
        <v>1</v>
      </c>
      <c r="BME3" s="118" t="str">
        <f t="shared" si="71"/>
        <v>1</v>
      </c>
      <c r="BMF3" s="118" t="str">
        <f t="shared" si="71"/>
        <v>1</v>
      </c>
      <c r="BMG3" s="118" t="str">
        <f t="shared" si="71"/>
        <v>1</v>
      </c>
      <c r="BMH3" s="118" t="str">
        <f t="shared" si="71"/>
        <v>1</v>
      </c>
      <c r="BMI3" s="118" t="str">
        <f t="shared" si="71"/>
        <v>1</v>
      </c>
      <c r="BMJ3" s="118" t="str">
        <f t="shared" si="71"/>
        <v>1</v>
      </c>
      <c r="BMK3" s="118" t="str">
        <f t="shared" si="71"/>
        <v>1</v>
      </c>
      <c r="BML3" s="118" t="str">
        <f t="shared" si="71"/>
        <v>1</v>
      </c>
      <c r="BMM3" s="118" t="str">
        <f t="shared" si="71"/>
        <v>1</v>
      </c>
      <c r="BMN3" s="118" t="str">
        <f t="shared" si="71"/>
        <v>1</v>
      </c>
      <c r="BMO3" s="118" t="str">
        <f t="shared" si="71"/>
        <v>1</v>
      </c>
      <c r="BMP3" s="118" t="str">
        <f t="shared" si="71"/>
        <v>1</v>
      </c>
      <c r="BMQ3" s="118" t="str">
        <f t="shared" si="71"/>
        <v>1</v>
      </c>
      <c r="BMR3" s="118" t="str">
        <f t="shared" si="71"/>
        <v>1</v>
      </c>
      <c r="BMS3" s="118" t="str">
        <f t="shared" si="71"/>
        <v>1</v>
      </c>
      <c r="BMT3" s="118" t="str">
        <f t="shared" si="71"/>
        <v>1</v>
      </c>
      <c r="BMU3" s="118" t="str">
        <f t="shared" si="71"/>
        <v>1</v>
      </c>
      <c r="BMV3" s="118" t="str">
        <f t="shared" si="71"/>
        <v>1</v>
      </c>
      <c r="BMW3" s="118" t="str">
        <f t="shared" si="71"/>
        <v>1</v>
      </c>
      <c r="BMX3" s="118" t="str">
        <f t="shared" si="71"/>
        <v>1</v>
      </c>
      <c r="BMY3" s="118" t="str">
        <f t="shared" si="71"/>
        <v>1</v>
      </c>
      <c r="BMZ3" s="118" t="str">
        <f t="shared" si="71"/>
        <v>1</v>
      </c>
      <c r="BNA3" s="118" t="str">
        <f t="shared" si="71"/>
        <v>1</v>
      </c>
      <c r="BNB3" s="118" t="str">
        <f t="shared" si="71"/>
        <v>1</v>
      </c>
      <c r="BNC3" s="118" t="str">
        <f t="shared" si="71"/>
        <v>1</v>
      </c>
      <c r="BND3" s="118" t="str">
        <f t="shared" si="71"/>
        <v>1</v>
      </c>
      <c r="BNE3" s="118" t="str">
        <f t="shared" si="71"/>
        <v>1</v>
      </c>
      <c r="BNF3" s="118" t="str">
        <f t="shared" si="71"/>
        <v>1</v>
      </c>
      <c r="BNG3" s="118" t="str">
        <f t="shared" si="71"/>
        <v>1</v>
      </c>
      <c r="BNH3" s="118" t="str">
        <f t="shared" si="71"/>
        <v>1</v>
      </c>
      <c r="BNI3" s="118" t="str">
        <f t="shared" si="71"/>
        <v>1</v>
      </c>
      <c r="BNJ3" s="118" t="str">
        <f t="shared" si="71"/>
        <v>1</v>
      </c>
      <c r="BNK3" s="118" t="str">
        <f t="shared" si="71"/>
        <v>1</v>
      </c>
      <c r="BNL3" s="118" t="str">
        <f t="shared" si="71"/>
        <v>1</v>
      </c>
      <c r="BNM3" s="118" t="str">
        <f t="shared" si="71"/>
        <v>1</v>
      </c>
      <c r="BNN3" s="118" t="str">
        <f t="shared" si="71"/>
        <v>1</v>
      </c>
      <c r="BNO3" s="118" t="str">
        <f t="shared" si="71"/>
        <v>1</v>
      </c>
      <c r="BNP3" s="118" t="str">
        <f t="shared" si="71"/>
        <v>1</v>
      </c>
      <c r="BNQ3" s="118" t="str">
        <f t="shared" si="71"/>
        <v>1</v>
      </c>
      <c r="BNR3" s="118" t="str">
        <f t="shared" si="71"/>
        <v>1</v>
      </c>
      <c r="BNS3" s="118" t="str">
        <f t="shared" si="71"/>
        <v>1</v>
      </c>
      <c r="BNT3" s="118" t="str">
        <f t="shared" si="71"/>
        <v>1</v>
      </c>
      <c r="BNU3" s="118" t="str">
        <f t="shared" si="71"/>
        <v>1</v>
      </c>
      <c r="BNV3" s="118" t="str">
        <f t="shared" si="71"/>
        <v>1</v>
      </c>
      <c r="BNW3" s="118" t="str">
        <f t="shared" ref="BNW3:BQH3" si="72">MONTH(BNW5)&amp;IF(BNW5="","","月")</f>
        <v>1</v>
      </c>
      <c r="BNX3" s="118" t="str">
        <f t="shared" si="72"/>
        <v>1</v>
      </c>
      <c r="BNY3" s="118" t="str">
        <f t="shared" si="72"/>
        <v>1</v>
      </c>
      <c r="BNZ3" s="118" t="str">
        <f t="shared" si="72"/>
        <v>1</v>
      </c>
      <c r="BOA3" s="118" t="str">
        <f t="shared" si="72"/>
        <v>1</v>
      </c>
      <c r="BOB3" s="118" t="str">
        <f t="shared" si="72"/>
        <v>1</v>
      </c>
      <c r="BOC3" s="118" t="str">
        <f t="shared" si="72"/>
        <v>1</v>
      </c>
      <c r="BOD3" s="118" t="str">
        <f t="shared" si="72"/>
        <v>1</v>
      </c>
      <c r="BOE3" s="118" t="str">
        <f t="shared" si="72"/>
        <v>1</v>
      </c>
      <c r="BOF3" s="118" t="str">
        <f t="shared" si="72"/>
        <v>1</v>
      </c>
      <c r="BOG3" s="118" t="str">
        <f t="shared" si="72"/>
        <v>1</v>
      </c>
      <c r="BOH3" s="118" t="str">
        <f t="shared" si="72"/>
        <v>1</v>
      </c>
      <c r="BOI3" s="118" t="str">
        <f t="shared" si="72"/>
        <v>1</v>
      </c>
      <c r="BOJ3" s="118" t="str">
        <f t="shared" si="72"/>
        <v>1</v>
      </c>
      <c r="BOK3" s="118" t="str">
        <f t="shared" si="72"/>
        <v>1</v>
      </c>
      <c r="BOL3" s="118" t="str">
        <f t="shared" si="72"/>
        <v>1</v>
      </c>
      <c r="BOM3" s="118" t="str">
        <f t="shared" si="72"/>
        <v>1</v>
      </c>
      <c r="BON3" s="118" t="str">
        <f t="shared" si="72"/>
        <v>1</v>
      </c>
      <c r="BOO3" s="118" t="str">
        <f t="shared" si="72"/>
        <v>1</v>
      </c>
      <c r="BOP3" s="118" t="str">
        <f t="shared" si="72"/>
        <v>1</v>
      </c>
      <c r="BOQ3" s="118" t="str">
        <f t="shared" si="72"/>
        <v>1</v>
      </c>
      <c r="BOR3" s="118" t="str">
        <f t="shared" si="72"/>
        <v>1</v>
      </c>
      <c r="BOS3" s="118" t="str">
        <f t="shared" si="72"/>
        <v>1</v>
      </c>
      <c r="BOT3" s="118" t="str">
        <f t="shared" si="72"/>
        <v>1</v>
      </c>
      <c r="BOU3" s="118" t="str">
        <f t="shared" si="72"/>
        <v>1</v>
      </c>
      <c r="BOV3" s="118" t="str">
        <f t="shared" si="72"/>
        <v>1</v>
      </c>
      <c r="BOW3" s="118" t="str">
        <f t="shared" si="72"/>
        <v>1</v>
      </c>
      <c r="BOX3" s="118" t="str">
        <f t="shared" si="72"/>
        <v>1</v>
      </c>
      <c r="BOY3" s="118" t="str">
        <f t="shared" si="72"/>
        <v>1</v>
      </c>
      <c r="BOZ3" s="118" t="str">
        <f t="shared" si="72"/>
        <v>1</v>
      </c>
      <c r="BPA3" s="118" t="str">
        <f t="shared" si="72"/>
        <v>1</v>
      </c>
      <c r="BPB3" s="118" t="str">
        <f t="shared" si="72"/>
        <v>1</v>
      </c>
      <c r="BPC3" s="118" t="str">
        <f t="shared" si="72"/>
        <v>1</v>
      </c>
      <c r="BPD3" s="118" t="str">
        <f t="shared" si="72"/>
        <v>1</v>
      </c>
      <c r="BPE3" s="118" t="str">
        <f t="shared" si="72"/>
        <v>1</v>
      </c>
      <c r="BPF3" s="118" t="str">
        <f t="shared" si="72"/>
        <v>1</v>
      </c>
      <c r="BPG3" s="118" t="str">
        <f t="shared" si="72"/>
        <v>1</v>
      </c>
      <c r="BPH3" s="118" t="str">
        <f t="shared" si="72"/>
        <v>1</v>
      </c>
      <c r="BPI3" s="118" t="str">
        <f t="shared" si="72"/>
        <v>1</v>
      </c>
      <c r="BPJ3" s="118" t="str">
        <f t="shared" si="72"/>
        <v>1</v>
      </c>
      <c r="BPK3" s="118" t="str">
        <f t="shared" si="72"/>
        <v>1</v>
      </c>
      <c r="BPL3" s="118" t="str">
        <f t="shared" si="72"/>
        <v>1</v>
      </c>
      <c r="BPM3" s="118" t="str">
        <f t="shared" si="72"/>
        <v>1</v>
      </c>
      <c r="BPN3" s="118" t="str">
        <f t="shared" si="72"/>
        <v>1</v>
      </c>
      <c r="BPO3" s="118" t="str">
        <f t="shared" si="72"/>
        <v>1</v>
      </c>
      <c r="BPP3" s="118" t="str">
        <f t="shared" si="72"/>
        <v>1</v>
      </c>
      <c r="BPQ3" s="118" t="str">
        <f t="shared" si="72"/>
        <v>1</v>
      </c>
      <c r="BPR3" s="118" t="str">
        <f t="shared" si="72"/>
        <v>1</v>
      </c>
      <c r="BPS3" s="118" t="str">
        <f t="shared" si="72"/>
        <v>1</v>
      </c>
      <c r="BPT3" s="118" t="str">
        <f t="shared" si="72"/>
        <v>1</v>
      </c>
      <c r="BPU3" s="118" t="str">
        <f t="shared" si="72"/>
        <v>1</v>
      </c>
      <c r="BPV3" s="118" t="str">
        <f t="shared" si="72"/>
        <v>1</v>
      </c>
      <c r="BPW3" s="118" t="str">
        <f t="shared" si="72"/>
        <v>1</v>
      </c>
      <c r="BPX3" s="118" t="str">
        <f t="shared" si="72"/>
        <v>1</v>
      </c>
      <c r="BPY3" s="118" t="str">
        <f t="shared" si="72"/>
        <v>1</v>
      </c>
      <c r="BPZ3" s="118" t="str">
        <f t="shared" si="72"/>
        <v>1</v>
      </c>
      <c r="BQA3" s="118" t="str">
        <f t="shared" si="72"/>
        <v>1</v>
      </c>
      <c r="BQB3" s="118" t="str">
        <f t="shared" si="72"/>
        <v>1</v>
      </c>
      <c r="BQC3" s="118" t="str">
        <f t="shared" si="72"/>
        <v>1</v>
      </c>
      <c r="BQD3" s="118" t="str">
        <f t="shared" si="72"/>
        <v>1</v>
      </c>
      <c r="BQE3" s="118" t="str">
        <f t="shared" si="72"/>
        <v>1</v>
      </c>
      <c r="BQF3" s="118" t="str">
        <f t="shared" si="72"/>
        <v>1</v>
      </c>
      <c r="BQG3" s="118" t="str">
        <f t="shared" si="72"/>
        <v>1</v>
      </c>
      <c r="BQH3" s="118" t="str">
        <f t="shared" si="72"/>
        <v>1</v>
      </c>
      <c r="BQI3" s="118" t="str">
        <f t="shared" ref="BQI3:BST3" si="73">MONTH(BQI5)&amp;IF(BQI5="","","月")</f>
        <v>1</v>
      </c>
      <c r="BQJ3" s="118" t="str">
        <f t="shared" si="73"/>
        <v>1</v>
      </c>
      <c r="BQK3" s="118" t="str">
        <f t="shared" si="73"/>
        <v>1</v>
      </c>
      <c r="BQL3" s="118" t="str">
        <f t="shared" si="73"/>
        <v>1</v>
      </c>
      <c r="BQM3" s="118" t="str">
        <f t="shared" si="73"/>
        <v>1</v>
      </c>
      <c r="BQN3" s="118" t="str">
        <f t="shared" si="73"/>
        <v>1</v>
      </c>
      <c r="BQO3" s="118" t="str">
        <f t="shared" si="73"/>
        <v>1</v>
      </c>
      <c r="BQP3" s="118" t="str">
        <f t="shared" si="73"/>
        <v>1</v>
      </c>
      <c r="BQQ3" s="118" t="str">
        <f t="shared" si="73"/>
        <v>1</v>
      </c>
      <c r="BQR3" s="118" t="str">
        <f t="shared" si="73"/>
        <v>1</v>
      </c>
      <c r="BQS3" s="118" t="str">
        <f t="shared" si="73"/>
        <v>1</v>
      </c>
      <c r="BQT3" s="118" t="str">
        <f t="shared" si="73"/>
        <v>1</v>
      </c>
      <c r="BQU3" s="118" t="str">
        <f t="shared" si="73"/>
        <v>1</v>
      </c>
      <c r="BQV3" s="118" t="str">
        <f t="shared" si="73"/>
        <v>1</v>
      </c>
      <c r="BQW3" s="118" t="str">
        <f t="shared" si="73"/>
        <v>1</v>
      </c>
      <c r="BQX3" s="118" t="str">
        <f t="shared" si="73"/>
        <v>1</v>
      </c>
      <c r="BQY3" s="118" t="str">
        <f t="shared" si="73"/>
        <v>1</v>
      </c>
      <c r="BQZ3" s="118" t="str">
        <f t="shared" si="73"/>
        <v>1</v>
      </c>
      <c r="BRA3" s="118" t="str">
        <f t="shared" si="73"/>
        <v>1</v>
      </c>
      <c r="BRB3" s="118" t="str">
        <f t="shared" si="73"/>
        <v>1</v>
      </c>
      <c r="BRC3" s="118" t="str">
        <f t="shared" si="73"/>
        <v>1</v>
      </c>
      <c r="BRD3" s="118" t="str">
        <f t="shared" si="73"/>
        <v>1</v>
      </c>
      <c r="BRE3" s="118" t="str">
        <f t="shared" si="73"/>
        <v>1</v>
      </c>
      <c r="BRF3" s="118" t="str">
        <f t="shared" si="73"/>
        <v>1</v>
      </c>
      <c r="BRG3" s="118" t="str">
        <f t="shared" si="73"/>
        <v>1</v>
      </c>
      <c r="BRH3" s="118" t="str">
        <f t="shared" si="73"/>
        <v>1</v>
      </c>
      <c r="BRI3" s="118" t="str">
        <f t="shared" si="73"/>
        <v>1</v>
      </c>
      <c r="BRJ3" s="118" t="str">
        <f t="shared" si="73"/>
        <v>1</v>
      </c>
      <c r="BRK3" s="118" t="str">
        <f t="shared" si="73"/>
        <v>1</v>
      </c>
      <c r="BRL3" s="118" t="str">
        <f t="shared" si="73"/>
        <v>1</v>
      </c>
      <c r="BRM3" s="118" t="str">
        <f t="shared" si="73"/>
        <v>1</v>
      </c>
      <c r="BRN3" s="118" t="str">
        <f t="shared" si="73"/>
        <v>1</v>
      </c>
      <c r="BRO3" s="118" t="str">
        <f t="shared" si="73"/>
        <v>1</v>
      </c>
      <c r="BRP3" s="118" t="str">
        <f t="shared" si="73"/>
        <v>1</v>
      </c>
      <c r="BRQ3" s="118" t="str">
        <f t="shared" si="73"/>
        <v>1</v>
      </c>
      <c r="BRR3" s="118" t="str">
        <f t="shared" si="73"/>
        <v>1</v>
      </c>
      <c r="BRS3" s="118" t="str">
        <f t="shared" si="73"/>
        <v>1</v>
      </c>
      <c r="BRT3" s="118" t="str">
        <f t="shared" si="73"/>
        <v>1</v>
      </c>
      <c r="BRU3" s="118" t="str">
        <f t="shared" si="73"/>
        <v>1</v>
      </c>
      <c r="BRV3" s="118" t="str">
        <f t="shared" si="73"/>
        <v>1</v>
      </c>
      <c r="BRW3" s="118" t="str">
        <f t="shared" si="73"/>
        <v>1</v>
      </c>
      <c r="BRX3" s="118" t="str">
        <f t="shared" si="73"/>
        <v>1</v>
      </c>
      <c r="BRY3" s="118" t="str">
        <f t="shared" si="73"/>
        <v>1</v>
      </c>
      <c r="BRZ3" s="118" t="str">
        <f t="shared" si="73"/>
        <v>1</v>
      </c>
      <c r="BSA3" s="118" t="str">
        <f t="shared" si="73"/>
        <v>1</v>
      </c>
      <c r="BSB3" s="118" t="str">
        <f t="shared" si="73"/>
        <v>1</v>
      </c>
      <c r="BSC3" s="118" t="str">
        <f t="shared" si="73"/>
        <v>1</v>
      </c>
      <c r="BSD3" s="118" t="str">
        <f t="shared" si="73"/>
        <v>1</v>
      </c>
      <c r="BSE3" s="118" t="str">
        <f t="shared" si="73"/>
        <v>1</v>
      </c>
      <c r="BSF3" s="118" t="str">
        <f t="shared" si="73"/>
        <v>1</v>
      </c>
      <c r="BSG3" s="118" t="str">
        <f t="shared" si="73"/>
        <v>1</v>
      </c>
      <c r="BSH3" s="118" t="str">
        <f t="shared" si="73"/>
        <v>1</v>
      </c>
      <c r="BSI3" s="118" t="str">
        <f t="shared" si="73"/>
        <v>1</v>
      </c>
      <c r="BSJ3" s="118" t="str">
        <f t="shared" si="73"/>
        <v>1</v>
      </c>
      <c r="BSK3" s="118" t="str">
        <f t="shared" si="73"/>
        <v>1</v>
      </c>
      <c r="BSL3" s="118" t="str">
        <f t="shared" si="73"/>
        <v>1</v>
      </c>
      <c r="BSM3" s="118" t="str">
        <f t="shared" si="73"/>
        <v>1</v>
      </c>
      <c r="BSN3" s="118" t="str">
        <f t="shared" si="73"/>
        <v>1</v>
      </c>
      <c r="BSO3" s="118" t="str">
        <f t="shared" si="73"/>
        <v>1</v>
      </c>
      <c r="BSP3" s="118" t="str">
        <f t="shared" si="73"/>
        <v>1</v>
      </c>
      <c r="BSQ3" s="118" t="str">
        <f t="shared" si="73"/>
        <v>1</v>
      </c>
      <c r="BSR3" s="118" t="str">
        <f t="shared" si="73"/>
        <v>1</v>
      </c>
      <c r="BSS3" s="118" t="str">
        <f t="shared" si="73"/>
        <v>1</v>
      </c>
      <c r="BST3" s="118" t="str">
        <f t="shared" si="73"/>
        <v>1</v>
      </c>
      <c r="BSU3" s="118" t="str">
        <f t="shared" ref="BSU3:BVF3" si="74">MONTH(BSU5)&amp;IF(BSU5="","","月")</f>
        <v>1</v>
      </c>
      <c r="BSV3" s="118" t="str">
        <f t="shared" si="74"/>
        <v>1</v>
      </c>
      <c r="BSW3" s="118" t="str">
        <f t="shared" si="74"/>
        <v>1</v>
      </c>
      <c r="BSX3" s="118" t="str">
        <f t="shared" si="74"/>
        <v>1</v>
      </c>
      <c r="BSY3" s="118" t="str">
        <f t="shared" si="74"/>
        <v>1</v>
      </c>
      <c r="BSZ3" s="118" t="str">
        <f t="shared" si="74"/>
        <v>1</v>
      </c>
      <c r="BTA3" s="118" t="str">
        <f t="shared" si="74"/>
        <v>1</v>
      </c>
      <c r="BTB3" s="118" t="str">
        <f t="shared" si="74"/>
        <v>1</v>
      </c>
      <c r="BTC3" s="118" t="str">
        <f t="shared" si="74"/>
        <v>1</v>
      </c>
      <c r="BTD3" s="118" t="str">
        <f t="shared" si="74"/>
        <v>1</v>
      </c>
      <c r="BTE3" s="118" t="str">
        <f t="shared" si="74"/>
        <v>1</v>
      </c>
      <c r="BTF3" s="118" t="str">
        <f t="shared" si="74"/>
        <v>1</v>
      </c>
      <c r="BTG3" s="118" t="str">
        <f t="shared" si="74"/>
        <v>1</v>
      </c>
      <c r="BTH3" s="118" t="str">
        <f t="shared" si="74"/>
        <v>1</v>
      </c>
      <c r="BTI3" s="118" t="str">
        <f t="shared" si="74"/>
        <v>1</v>
      </c>
      <c r="BTJ3" s="118" t="str">
        <f t="shared" si="74"/>
        <v>1</v>
      </c>
      <c r="BTK3" s="118" t="str">
        <f t="shared" si="74"/>
        <v>1</v>
      </c>
      <c r="BTL3" s="118" t="str">
        <f t="shared" si="74"/>
        <v>1</v>
      </c>
      <c r="BTM3" s="118" t="str">
        <f t="shared" si="74"/>
        <v>1</v>
      </c>
      <c r="BTN3" s="118" t="str">
        <f t="shared" si="74"/>
        <v>1</v>
      </c>
      <c r="BTO3" s="118" t="str">
        <f t="shared" si="74"/>
        <v>1</v>
      </c>
      <c r="BTP3" s="118" t="str">
        <f t="shared" si="74"/>
        <v>1</v>
      </c>
      <c r="BTQ3" s="118" t="str">
        <f t="shared" si="74"/>
        <v>1</v>
      </c>
      <c r="BTR3" s="118" t="str">
        <f t="shared" si="74"/>
        <v>1</v>
      </c>
      <c r="BTS3" s="118" t="str">
        <f t="shared" si="74"/>
        <v>1</v>
      </c>
      <c r="BTT3" s="118" t="str">
        <f t="shared" si="74"/>
        <v>1</v>
      </c>
      <c r="BTU3" s="118" t="str">
        <f t="shared" si="74"/>
        <v>1</v>
      </c>
      <c r="BTV3" s="118" t="str">
        <f t="shared" si="74"/>
        <v>1</v>
      </c>
      <c r="BTW3" s="118" t="str">
        <f t="shared" si="74"/>
        <v>1</v>
      </c>
      <c r="BTX3" s="118" t="str">
        <f t="shared" si="74"/>
        <v>1</v>
      </c>
      <c r="BTY3" s="118" t="str">
        <f t="shared" si="74"/>
        <v>1</v>
      </c>
      <c r="BTZ3" s="118" t="str">
        <f t="shared" si="74"/>
        <v>1</v>
      </c>
      <c r="BUA3" s="118" t="str">
        <f t="shared" si="74"/>
        <v>1</v>
      </c>
      <c r="BUB3" s="118" t="str">
        <f t="shared" si="74"/>
        <v>1</v>
      </c>
      <c r="BUC3" s="118" t="str">
        <f t="shared" si="74"/>
        <v>1</v>
      </c>
      <c r="BUD3" s="118" t="str">
        <f t="shared" si="74"/>
        <v>1</v>
      </c>
      <c r="BUE3" s="118" t="str">
        <f t="shared" si="74"/>
        <v>1</v>
      </c>
      <c r="BUF3" s="118" t="str">
        <f t="shared" si="74"/>
        <v>1</v>
      </c>
      <c r="BUG3" s="118" t="str">
        <f t="shared" si="74"/>
        <v>1</v>
      </c>
      <c r="BUH3" s="118" t="str">
        <f t="shared" si="74"/>
        <v>1</v>
      </c>
      <c r="BUI3" s="118" t="str">
        <f t="shared" si="74"/>
        <v>1</v>
      </c>
      <c r="BUJ3" s="118" t="str">
        <f t="shared" si="74"/>
        <v>1</v>
      </c>
      <c r="BUK3" s="118" t="str">
        <f t="shared" si="74"/>
        <v>1</v>
      </c>
      <c r="BUL3" s="118" t="str">
        <f t="shared" si="74"/>
        <v>1</v>
      </c>
      <c r="BUM3" s="118" t="str">
        <f t="shared" si="74"/>
        <v>1</v>
      </c>
      <c r="BUN3" s="118" t="str">
        <f t="shared" si="74"/>
        <v>1</v>
      </c>
      <c r="BUO3" s="118" t="str">
        <f t="shared" si="74"/>
        <v>1</v>
      </c>
      <c r="BUP3" s="118" t="str">
        <f t="shared" si="74"/>
        <v>1</v>
      </c>
      <c r="BUQ3" s="118" t="str">
        <f t="shared" si="74"/>
        <v>1</v>
      </c>
      <c r="BUR3" s="118" t="str">
        <f t="shared" si="74"/>
        <v>1</v>
      </c>
      <c r="BUS3" s="118" t="str">
        <f t="shared" si="74"/>
        <v>1</v>
      </c>
      <c r="BUT3" s="118" t="str">
        <f t="shared" si="74"/>
        <v>1</v>
      </c>
      <c r="BUU3" s="118" t="str">
        <f t="shared" si="74"/>
        <v>1</v>
      </c>
      <c r="BUV3" s="118" t="str">
        <f t="shared" si="74"/>
        <v>1</v>
      </c>
      <c r="BUW3" s="118" t="str">
        <f t="shared" si="74"/>
        <v>1</v>
      </c>
      <c r="BUX3" s="118" t="str">
        <f t="shared" si="74"/>
        <v>1</v>
      </c>
      <c r="BUY3" s="118" t="str">
        <f t="shared" si="74"/>
        <v>1</v>
      </c>
      <c r="BUZ3" s="118" t="str">
        <f t="shared" si="74"/>
        <v>1</v>
      </c>
      <c r="BVA3" s="118" t="str">
        <f t="shared" si="74"/>
        <v>1</v>
      </c>
      <c r="BVB3" s="118" t="str">
        <f t="shared" si="74"/>
        <v>1</v>
      </c>
      <c r="BVC3" s="118" t="str">
        <f t="shared" si="74"/>
        <v>1</v>
      </c>
      <c r="BVD3" s="118" t="str">
        <f t="shared" si="74"/>
        <v>1</v>
      </c>
      <c r="BVE3" s="118" t="str">
        <f t="shared" si="74"/>
        <v>1</v>
      </c>
      <c r="BVF3" s="118" t="str">
        <f t="shared" si="74"/>
        <v>1</v>
      </c>
      <c r="BVG3" s="118" t="str">
        <f t="shared" ref="BVG3:BXR3" si="75">MONTH(BVG5)&amp;IF(BVG5="","","月")</f>
        <v>1</v>
      </c>
      <c r="BVH3" s="118" t="str">
        <f t="shared" si="75"/>
        <v>1</v>
      </c>
      <c r="BVI3" s="118" t="str">
        <f t="shared" si="75"/>
        <v>1</v>
      </c>
      <c r="BVJ3" s="118" t="str">
        <f t="shared" si="75"/>
        <v>1</v>
      </c>
      <c r="BVK3" s="118" t="str">
        <f t="shared" si="75"/>
        <v>1</v>
      </c>
      <c r="BVL3" s="118" t="str">
        <f t="shared" si="75"/>
        <v>1</v>
      </c>
      <c r="BVM3" s="118" t="str">
        <f t="shared" si="75"/>
        <v>1</v>
      </c>
      <c r="BVN3" s="118" t="str">
        <f t="shared" si="75"/>
        <v>1</v>
      </c>
      <c r="BVO3" s="118" t="str">
        <f t="shared" si="75"/>
        <v>1</v>
      </c>
      <c r="BVP3" s="118" t="str">
        <f t="shared" si="75"/>
        <v>1</v>
      </c>
      <c r="BVQ3" s="118" t="str">
        <f t="shared" si="75"/>
        <v>1</v>
      </c>
      <c r="BVR3" s="118" t="str">
        <f t="shared" si="75"/>
        <v>1</v>
      </c>
      <c r="BVS3" s="118" t="str">
        <f t="shared" si="75"/>
        <v>1</v>
      </c>
      <c r="BVT3" s="118" t="str">
        <f t="shared" si="75"/>
        <v>1</v>
      </c>
      <c r="BVU3" s="118" t="str">
        <f t="shared" si="75"/>
        <v>1</v>
      </c>
      <c r="BVV3" s="118" t="str">
        <f t="shared" si="75"/>
        <v>1</v>
      </c>
      <c r="BVW3" s="118" t="str">
        <f t="shared" si="75"/>
        <v>1</v>
      </c>
      <c r="BVX3" s="118" t="str">
        <f t="shared" si="75"/>
        <v>1</v>
      </c>
      <c r="BVY3" s="118" t="str">
        <f t="shared" si="75"/>
        <v>1</v>
      </c>
      <c r="BVZ3" s="118" t="str">
        <f t="shared" si="75"/>
        <v>1</v>
      </c>
      <c r="BWA3" s="118" t="str">
        <f t="shared" si="75"/>
        <v>1</v>
      </c>
      <c r="BWB3" s="118" t="str">
        <f t="shared" si="75"/>
        <v>1</v>
      </c>
      <c r="BWC3" s="118" t="str">
        <f t="shared" si="75"/>
        <v>1</v>
      </c>
      <c r="BWD3" s="118" t="str">
        <f t="shared" si="75"/>
        <v>1</v>
      </c>
      <c r="BWE3" s="118" t="str">
        <f t="shared" si="75"/>
        <v>1</v>
      </c>
      <c r="BWF3" s="118" t="str">
        <f t="shared" si="75"/>
        <v>1</v>
      </c>
      <c r="BWG3" s="118" t="str">
        <f t="shared" si="75"/>
        <v>1</v>
      </c>
      <c r="BWH3" s="118" t="str">
        <f t="shared" si="75"/>
        <v>1</v>
      </c>
      <c r="BWI3" s="118" t="str">
        <f t="shared" si="75"/>
        <v>1</v>
      </c>
      <c r="BWJ3" s="118" t="str">
        <f t="shared" si="75"/>
        <v>1</v>
      </c>
      <c r="BWK3" s="118" t="str">
        <f t="shared" si="75"/>
        <v>1</v>
      </c>
      <c r="BWL3" s="118" t="str">
        <f t="shared" si="75"/>
        <v>1</v>
      </c>
      <c r="BWM3" s="118" t="str">
        <f t="shared" si="75"/>
        <v>1</v>
      </c>
      <c r="BWN3" s="118" t="str">
        <f t="shared" si="75"/>
        <v>1</v>
      </c>
      <c r="BWO3" s="118" t="str">
        <f t="shared" si="75"/>
        <v>1</v>
      </c>
      <c r="BWP3" s="118" t="str">
        <f t="shared" si="75"/>
        <v>1</v>
      </c>
      <c r="BWQ3" s="118" t="str">
        <f t="shared" si="75"/>
        <v>1</v>
      </c>
      <c r="BWR3" s="118" t="str">
        <f t="shared" si="75"/>
        <v>1</v>
      </c>
      <c r="BWS3" s="118" t="str">
        <f t="shared" si="75"/>
        <v>1</v>
      </c>
      <c r="BWT3" s="118" t="str">
        <f t="shared" si="75"/>
        <v>1</v>
      </c>
      <c r="BWU3" s="118" t="str">
        <f t="shared" si="75"/>
        <v>1</v>
      </c>
      <c r="BWV3" s="118" t="str">
        <f t="shared" si="75"/>
        <v>1</v>
      </c>
      <c r="BWW3" s="118" t="str">
        <f t="shared" si="75"/>
        <v>1</v>
      </c>
      <c r="BWX3" s="118" t="str">
        <f t="shared" si="75"/>
        <v>1</v>
      </c>
      <c r="BWY3" s="118" t="str">
        <f t="shared" si="75"/>
        <v>1</v>
      </c>
      <c r="BWZ3" s="118" t="str">
        <f t="shared" si="75"/>
        <v>1</v>
      </c>
      <c r="BXA3" s="118" t="str">
        <f t="shared" si="75"/>
        <v>1</v>
      </c>
      <c r="BXB3" s="118" t="str">
        <f t="shared" si="75"/>
        <v>1</v>
      </c>
      <c r="BXC3" s="118" t="str">
        <f t="shared" si="75"/>
        <v>1</v>
      </c>
      <c r="BXD3" s="118" t="str">
        <f t="shared" si="75"/>
        <v>1</v>
      </c>
      <c r="BXE3" s="118" t="str">
        <f t="shared" si="75"/>
        <v>1</v>
      </c>
      <c r="BXF3" s="118" t="str">
        <f t="shared" si="75"/>
        <v>1</v>
      </c>
      <c r="BXG3" s="118" t="str">
        <f t="shared" si="75"/>
        <v>1</v>
      </c>
      <c r="BXH3" s="118" t="str">
        <f t="shared" si="75"/>
        <v>1</v>
      </c>
      <c r="BXI3" s="118" t="str">
        <f t="shared" si="75"/>
        <v>1</v>
      </c>
      <c r="BXJ3" s="118" t="str">
        <f t="shared" si="75"/>
        <v>1</v>
      </c>
      <c r="BXK3" s="118" t="str">
        <f t="shared" si="75"/>
        <v>1</v>
      </c>
      <c r="BXL3" s="118" t="str">
        <f t="shared" si="75"/>
        <v>1</v>
      </c>
      <c r="BXM3" s="118" t="str">
        <f t="shared" si="75"/>
        <v>1</v>
      </c>
      <c r="BXN3" s="118" t="str">
        <f t="shared" si="75"/>
        <v>1</v>
      </c>
      <c r="BXO3" s="118" t="str">
        <f t="shared" si="75"/>
        <v>1</v>
      </c>
      <c r="BXP3" s="118" t="str">
        <f t="shared" si="75"/>
        <v>1</v>
      </c>
      <c r="BXQ3" s="118" t="str">
        <f t="shared" si="75"/>
        <v>1</v>
      </c>
      <c r="BXR3" s="118" t="str">
        <f t="shared" si="75"/>
        <v>1</v>
      </c>
      <c r="BXS3" s="118" t="str">
        <f t="shared" ref="BXS3:CAD3" si="76">MONTH(BXS5)&amp;IF(BXS5="","","月")</f>
        <v>1</v>
      </c>
      <c r="BXT3" s="118" t="str">
        <f t="shared" si="76"/>
        <v>1</v>
      </c>
      <c r="BXU3" s="118" t="str">
        <f t="shared" si="76"/>
        <v>1</v>
      </c>
      <c r="BXV3" s="118" t="str">
        <f t="shared" si="76"/>
        <v>1</v>
      </c>
      <c r="BXW3" s="118" t="str">
        <f t="shared" si="76"/>
        <v>1</v>
      </c>
      <c r="BXX3" s="118" t="str">
        <f t="shared" si="76"/>
        <v>1</v>
      </c>
      <c r="BXY3" s="118" t="str">
        <f t="shared" si="76"/>
        <v>1</v>
      </c>
      <c r="BXZ3" s="118" t="str">
        <f t="shared" si="76"/>
        <v>1</v>
      </c>
      <c r="BYA3" s="118" t="str">
        <f t="shared" si="76"/>
        <v>1</v>
      </c>
      <c r="BYB3" s="118" t="str">
        <f t="shared" si="76"/>
        <v>1</v>
      </c>
      <c r="BYC3" s="118" t="str">
        <f t="shared" si="76"/>
        <v>1</v>
      </c>
      <c r="BYD3" s="118" t="str">
        <f t="shared" si="76"/>
        <v>1</v>
      </c>
      <c r="BYE3" s="118" t="str">
        <f t="shared" si="76"/>
        <v>1</v>
      </c>
      <c r="BYF3" s="118" t="str">
        <f t="shared" si="76"/>
        <v>1</v>
      </c>
      <c r="BYG3" s="118" t="str">
        <f t="shared" si="76"/>
        <v>1</v>
      </c>
      <c r="BYH3" s="118" t="str">
        <f t="shared" si="76"/>
        <v>1</v>
      </c>
      <c r="BYI3" s="118" t="str">
        <f t="shared" si="76"/>
        <v>1</v>
      </c>
      <c r="BYJ3" s="118" t="str">
        <f t="shared" si="76"/>
        <v>1</v>
      </c>
      <c r="BYK3" s="118" t="str">
        <f t="shared" si="76"/>
        <v>1</v>
      </c>
      <c r="BYL3" s="118" t="str">
        <f t="shared" si="76"/>
        <v>1</v>
      </c>
      <c r="BYM3" s="118" t="str">
        <f t="shared" si="76"/>
        <v>1</v>
      </c>
      <c r="BYN3" s="118" t="str">
        <f t="shared" si="76"/>
        <v>1</v>
      </c>
      <c r="BYO3" s="118" t="str">
        <f t="shared" si="76"/>
        <v>1</v>
      </c>
      <c r="BYP3" s="118" t="str">
        <f t="shared" si="76"/>
        <v>1</v>
      </c>
      <c r="BYQ3" s="118" t="str">
        <f t="shared" si="76"/>
        <v>1</v>
      </c>
      <c r="BYR3" s="118" t="str">
        <f t="shared" si="76"/>
        <v>1</v>
      </c>
      <c r="BYS3" s="118" t="str">
        <f t="shared" si="76"/>
        <v>1</v>
      </c>
      <c r="BYT3" s="118" t="str">
        <f t="shared" si="76"/>
        <v>1</v>
      </c>
      <c r="BYU3" s="118" t="str">
        <f t="shared" si="76"/>
        <v>1</v>
      </c>
      <c r="BYV3" s="118" t="str">
        <f t="shared" si="76"/>
        <v>1</v>
      </c>
      <c r="BYW3" s="118" t="str">
        <f t="shared" si="76"/>
        <v>1</v>
      </c>
      <c r="BYX3" s="118" t="str">
        <f t="shared" si="76"/>
        <v>1</v>
      </c>
      <c r="BYY3" s="118" t="str">
        <f t="shared" si="76"/>
        <v>1</v>
      </c>
      <c r="BYZ3" s="118" t="str">
        <f t="shared" si="76"/>
        <v>1</v>
      </c>
      <c r="BZA3" s="118" t="str">
        <f t="shared" si="76"/>
        <v>1</v>
      </c>
      <c r="BZB3" s="118" t="str">
        <f t="shared" si="76"/>
        <v>1</v>
      </c>
      <c r="BZC3" s="118" t="str">
        <f t="shared" si="76"/>
        <v>1</v>
      </c>
      <c r="BZD3" s="118" t="str">
        <f t="shared" si="76"/>
        <v>1</v>
      </c>
      <c r="BZE3" s="118" t="str">
        <f t="shared" si="76"/>
        <v>1</v>
      </c>
      <c r="BZF3" s="118" t="str">
        <f t="shared" si="76"/>
        <v>1</v>
      </c>
      <c r="BZG3" s="118" t="str">
        <f t="shared" si="76"/>
        <v>1</v>
      </c>
      <c r="BZH3" s="118" t="str">
        <f t="shared" si="76"/>
        <v>1</v>
      </c>
      <c r="BZI3" s="118" t="str">
        <f t="shared" si="76"/>
        <v>1</v>
      </c>
      <c r="BZJ3" s="118" t="str">
        <f t="shared" si="76"/>
        <v>1</v>
      </c>
      <c r="BZK3" s="118" t="str">
        <f t="shared" si="76"/>
        <v>1</v>
      </c>
      <c r="BZL3" s="118" t="str">
        <f t="shared" si="76"/>
        <v>1</v>
      </c>
      <c r="BZM3" s="118" t="str">
        <f t="shared" si="76"/>
        <v>1</v>
      </c>
      <c r="BZN3" s="118" t="str">
        <f t="shared" si="76"/>
        <v>1</v>
      </c>
      <c r="BZO3" s="118" t="str">
        <f t="shared" si="76"/>
        <v>1</v>
      </c>
      <c r="BZP3" s="118" t="str">
        <f t="shared" si="76"/>
        <v>1</v>
      </c>
      <c r="BZQ3" s="118" t="str">
        <f t="shared" si="76"/>
        <v>1</v>
      </c>
      <c r="BZR3" s="118" t="str">
        <f t="shared" si="76"/>
        <v>1</v>
      </c>
      <c r="BZS3" s="118" t="str">
        <f t="shared" si="76"/>
        <v>1</v>
      </c>
      <c r="BZT3" s="118" t="str">
        <f t="shared" si="76"/>
        <v>1</v>
      </c>
      <c r="BZU3" s="118" t="str">
        <f t="shared" si="76"/>
        <v>1</v>
      </c>
      <c r="BZV3" s="118" t="str">
        <f t="shared" si="76"/>
        <v>1</v>
      </c>
      <c r="BZW3" s="118" t="str">
        <f t="shared" si="76"/>
        <v>1</v>
      </c>
      <c r="BZX3" s="118" t="str">
        <f t="shared" si="76"/>
        <v>1</v>
      </c>
      <c r="BZY3" s="118" t="str">
        <f t="shared" si="76"/>
        <v>1</v>
      </c>
      <c r="BZZ3" s="118" t="str">
        <f t="shared" si="76"/>
        <v>1</v>
      </c>
      <c r="CAA3" s="118" t="str">
        <f t="shared" si="76"/>
        <v>1</v>
      </c>
      <c r="CAB3" s="118" t="str">
        <f t="shared" si="76"/>
        <v>1</v>
      </c>
      <c r="CAC3" s="118" t="str">
        <f t="shared" si="76"/>
        <v>1</v>
      </c>
      <c r="CAD3" s="118" t="str">
        <f t="shared" si="76"/>
        <v>1</v>
      </c>
      <c r="CAE3" s="118" t="str">
        <f t="shared" ref="CAE3:CCP3" si="77">MONTH(CAE5)&amp;IF(CAE5="","","月")</f>
        <v>1</v>
      </c>
      <c r="CAF3" s="118" t="str">
        <f t="shared" si="77"/>
        <v>1</v>
      </c>
      <c r="CAG3" s="118" t="str">
        <f t="shared" si="77"/>
        <v>1</v>
      </c>
      <c r="CAH3" s="118" t="str">
        <f t="shared" si="77"/>
        <v>1</v>
      </c>
      <c r="CAI3" s="118" t="str">
        <f t="shared" si="77"/>
        <v>1</v>
      </c>
      <c r="CAJ3" s="118" t="str">
        <f t="shared" si="77"/>
        <v>1</v>
      </c>
      <c r="CAK3" s="118" t="str">
        <f t="shared" si="77"/>
        <v>1</v>
      </c>
      <c r="CAL3" s="118" t="str">
        <f t="shared" si="77"/>
        <v>1</v>
      </c>
      <c r="CAM3" s="118" t="str">
        <f t="shared" si="77"/>
        <v>1</v>
      </c>
      <c r="CAN3" s="118" t="str">
        <f t="shared" si="77"/>
        <v>1</v>
      </c>
      <c r="CAO3" s="118" t="str">
        <f t="shared" si="77"/>
        <v>1</v>
      </c>
      <c r="CAP3" s="118" t="str">
        <f t="shared" si="77"/>
        <v>1</v>
      </c>
      <c r="CAQ3" s="118" t="str">
        <f t="shared" si="77"/>
        <v>1</v>
      </c>
      <c r="CAR3" s="118" t="str">
        <f t="shared" si="77"/>
        <v>1</v>
      </c>
      <c r="CAS3" s="118" t="str">
        <f t="shared" si="77"/>
        <v>1</v>
      </c>
      <c r="CAT3" s="118" t="str">
        <f t="shared" si="77"/>
        <v>1</v>
      </c>
      <c r="CAU3" s="118" t="str">
        <f t="shared" si="77"/>
        <v>1</v>
      </c>
      <c r="CAV3" s="118" t="str">
        <f t="shared" si="77"/>
        <v>1</v>
      </c>
      <c r="CAW3" s="118" t="str">
        <f t="shared" si="77"/>
        <v>1</v>
      </c>
      <c r="CAX3" s="118" t="str">
        <f t="shared" si="77"/>
        <v>1</v>
      </c>
      <c r="CAY3" s="118" t="str">
        <f t="shared" si="77"/>
        <v>1</v>
      </c>
      <c r="CAZ3" s="118" t="str">
        <f t="shared" si="77"/>
        <v>1</v>
      </c>
      <c r="CBA3" s="118" t="str">
        <f t="shared" si="77"/>
        <v>1</v>
      </c>
      <c r="CBB3" s="118" t="str">
        <f t="shared" si="77"/>
        <v>1</v>
      </c>
      <c r="CBC3" s="118" t="str">
        <f t="shared" si="77"/>
        <v>1</v>
      </c>
      <c r="CBD3" s="118" t="str">
        <f t="shared" si="77"/>
        <v>1</v>
      </c>
      <c r="CBE3" s="118" t="str">
        <f t="shared" si="77"/>
        <v>1</v>
      </c>
      <c r="CBF3" s="118" t="str">
        <f t="shared" si="77"/>
        <v>1</v>
      </c>
      <c r="CBG3" s="118" t="str">
        <f t="shared" si="77"/>
        <v>1</v>
      </c>
      <c r="CBH3" s="118" t="str">
        <f t="shared" si="77"/>
        <v>1</v>
      </c>
      <c r="CBI3" s="118" t="str">
        <f t="shared" si="77"/>
        <v>1</v>
      </c>
      <c r="CBJ3" s="118" t="str">
        <f t="shared" si="77"/>
        <v>1</v>
      </c>
      <c r="CBK3" s="118" t="str">
        <f t="shared" si="77"/>
        <v>1</v>
      </c>
      <c r="CBL3" s="118" t="str">
        <f t="shared" si="77"/>
        <v>1</v>
      </c>
      <c r="CBM3" s="118" t="str">
        <f t="shared" si="77"/>
        <v>1</v>
      </c>
      <c r="CBN3" s="118" t="str">
        <f t="shared" si="77"/>
        <v>1</v>
      </c>
      <c r="CBO3" s="118" t="str">
        <f t="shared" si="77"/>
        <v>1</v>
      </c>
      <c r="CBP3" s="118" t="str">
        <f t="shared" si="77"/>
        <v>1</v>
      </c>
      <c r="CBQ3" s="118" t="str">
        <f t="shared" si="77"/>
        <v>1</v>
      </c>
      <c r="CBR3" s="118" t="str">
        <f t="shared" si="77"/>
        <v>1</v>
      </c>
      <c r="CBS3" s="118" t="str">
        <f t="shared" si="77"/>
        <v>1</v>
      </c>
      <c r="CBT3" s="118" t="str">
        <f t="shared" si="77"/>
        <v>1</v>
      </c>
      <c r="CBU3" s="118" t="str">
        <f t="shared" si="77"/>
        <v>1</v>
      </c>
      <c r="CBV3" s="118" t="str">
        <f t="shared" si="77"/>
        <v>1</v>
      </c>
      <c r="CBW3" s="118" t="str">
        <f t="shared" si="77"/>
        <v>1</v>
      </c>
      <c r="CBX3" s="118" t="str">
        <f t="shared" si="77"/>
        <v>1</v>
      </c>
      <c r="CBY3" s="118" t="str">
        <f t="shared" si="77"/>
        <v>1</v>
      </c>
      <c r="CBZ3" s="118" t="str">
        <f t="shared" si="77"/>
        <v>1</v>
      </c>
      <c r="CCA3" s="118" t="str">
        <f t="shared" si="77"/>
        <v>1</v>
      </c>
      <c r="CCB3" s="118" t="str">
        <f t="shared" si="77"/>
        <v>1</v>
      </c>
      <c r="CCC3" s="118" t="str">
        <f t="shared" si="77"/>
        <v>1</v>
      </c>
      <c r="CCD3" s="118" t="str">
        <f t="shared" si="77"/>
        <v>1</v>
      </c>
      <c r="CCE3" s="118" t="str">
        <f t="shared" si="77"/>
        <v>1</v>
      </c>
      <c r="CCF3" s="118" t="str">
        <f t="shared" si="77"/>
        <v>1</v>
      </c>
      <c r="CCG3" s="118" t="str">
        <f t="shared" si="77"/>
        <v>1</v>
      </c>
      <c r="CCH3" s="118" t="str">
        <f t="shared" si="77"/>
        <v>1</v>
      </c>
      <c r="CCI3" s="118" t="str">
        <f t="shared" si="77"/>
        <v>1</v>
      </c>
      <c r="CCJ3" s="118" t="str">
        <f t="shared" si="77"/>
        <v>1</v>
      </c>
      <c r="CCK3" s="118" t="str">
        <f t="shared" si="77"/>
        <v>1</v>
      </c>
      <c r="CCL3" s="118" t="str">
        <f t="shared" si="77"/>
        <v>1</v>
      </c>
      <c r="CCM3" s="118" t="str">
        <f t="shared" si="77"/>
        <v>1</v>
      </c>
      <c r="CCN3" s="118" t="str">
        <f t="shared" si="77"/>
        <v>1</v>
      </c>
      <c r="CCO3" s="118" t="str">
        <f t="shared" si="77"/>
        <v>1</v>
      </c>
      <c r="CCP3" s="118" t="str">
        <f t="shared" si="77"/>
        <v>1</v>
      </c>
      <c r="CCQ3" s="118" t="str">
        <f t="shared" ref="CCQ3:CFB3" si="78">MONTH(CCQ5)&amp;IF(CCQ5="","","月")</f>
        <v>1</v>
      </c>
      <c r="CCR3" s="118" t="str">
        <f t="shared" si="78"/>
        <v>1</v>
      </c>
      <c r="CCS3" s="118" t="str">
        <f t="shared" si="78"/>
        <v>1</v>
      </c>
      <c r="CCT3" s="118" t="str">
        <f t="shared" si="78"/>
        <v>1</v>
      </c>
      <c r="CCU3" s="118" t="str">
        <f t="shared" si="78"/>
        <v>1</v>
      </c>
      <c r="CCV3" s="118" t="str">
        <f t="shared" si="78"/>
        <v>1</v>
      </c>
      <c r="CCW3" s="118" t="str">
        <f t="shared" si="78"/>
        <v>1</v>
      </c>
      <c r="CCX3" s="118" t="str">
        <f t="shared" si="78"/>
        <v>1</v>
      </c>
      <c r="CCY3" s="118" t="str">
        <f t="shared" si="78"/>
        <v>1</v>
      </c>
      <c r="CCZ3" s="118" t="str">
        <f t="shared" si="78"/>
        <v>1</v>
      </c>
      <c r="CDA3" s="118" t="str">
        <f t="shared" si="78"/>
        <v>1</v>
      </c>
      <c r="CDB3" s="118" t="str">
        <f t="shared" si="78"/>
        <v>1</v>
      </c>
      <c r="CDC3" s="118" t="str">
        <f t="shared" si="78"/>
        <v>1</v>
      </c>
      <c r="CDD3" s="118" t="str">
        <f t="shared" si="78"/>
        <v>1</v>
      </c>
      <c r="CDE3" s="118" t="str">
        <f t="shared" si="78"/>
        <v>1</v>
      </c>
      <c r="CDF3" s="118" t="str">
        <f t="shared" si="78"/>
        <v>1</v>
      </c>
      <c r="CDG3" s="118" t="str">
        <f t="shared" si="78"/>
        <v>1</v>
      </c>
      <c r="CDH3" s="118" t="str">
        <f t="shared" si="78"/>
        <v>1</v>
      </c>
      <c r="CDI3" s="118" t="str">
        <f t="shared" si="78"/>
        <v>1</v>
      </c>
      <c r="CDJ3" s="118" t="str">
        <f t="shared" si="78"/>
        <v>1</v>
      </c>
      <c r="CDK3" s="118" t="str">
        <f t="shared" si="78"/>
        <v>1</v>
      </c>
      <c r="CDL3" s="118" t="str">
        <f t="shared" si="78"/>
        <v>1</v>
      </c>
      <c r="CDM3" s="118" t="str">
        <f t="shared" si="78"/>
        <v>1</v>
      </c>
      <c r="CDN3" s="118" t="str">
        <f t="shared" si="78"/>
        <v>1</v>
      </c>
      <c r="CDO3" s="118" t="str">
        <f t="shared" si="78"/>
        <v>1</v>
      </c>
      <c r="CDP3" s="118" t="str">
        <f t="shared" si="78"/>
        <v>1</v>
      </c>
      <c r="CDQ3" s="118" t="str">
        <f t="shared" si="78"/>
        <v>1</v>
      </c>
      <c r="CDR3" s="118" t="str">
        <f t="shared" si="78"/>
        <v>1</v>
      </c>
      <c r="CDS3" s="118" t="str">
        <f t="shared" si="78"/>
        <v>1</v>
      </c>
      <c r="CDT3" s="118" t="str">
        <f t="shared" si="78"/>
        <v>1</v>
      </c>
      <c r="CDU3" s="118" t="str">
        <f t="shared" si="78"/>
        <v>1</v>
      </c>
      <c r="CDV3" s="118" t="str">
        <f t="shared" si="78"/>
        <v>1</v>
      </c>
      <c r="CDW3" s="118" t="str">
        <f t="shared" si="78"/>
        <v>1</v>
      </c>
      <c r="CDX3" s="118" t="str">
        <f t="shared" si="78"/>
        <v>1</v>
      </c>
      <c r="CDY3" s="118" t="str">
        <f t="shared" si="78"/>
        <v>1</v>
      </c>
      <c r="CDZ3" s="118" t="str">
        <f t="shared" si="78"/>
        <v>1</v>
      </c>
      <c r="CEA3" s="118" t="str">
        <f t="shared" si="78"/>
        <v>1</v>
      </c>
      <c r="CEB3" s="118" t="str">
        <f t="shared" si="78"/>
        <v>1</v>
      </c>
      <c r="CEC3" s="118" t="str">
        <f t="shared" si="78"/>
        <v>1</v>
      </c>
      <c r="CED3" s="118" t="str">
        <f t="shared" si="78"/>
        <v>1</v>
      </c>
      <c r="CEE3" s="118" t="str">
        <f t="shared" si="78"/>
        <v>1</v>
      </c>
      <c r="CEF3" s="118" t="str">
        <f t="shared" si="78"/>
        <v>1</v>
      </c>
      <c r="CEG3" s="118" t="str">
        <f t="shared" si="78"/>
        <v>1</v>
      </c>
      <c r="CEH3" s="118" t="str">
        <f t="shared" si="78"/>
        <v>1</v>
      </c>
      <c r="CEI3" s="118" t="str">
        <f t="shared" si="78"/>
        <v>1</v>
      </c>
      <c r="CEJ3" s="118" t="str">
        <f t="shared" si="78"/>
        <v>1</v>
      </c>
      <c r="CEK3" s="118" t="str">
        <f t="shared" si="78"/>
        <v>1</v>
      </c>
      <c r="CEL3" s="118" t="str">
        <f t="shared" si="78"/>
        <v>1</v>
      </c>
      <c r="CEM3" s="118" t="str">
        <f t="shared" si="78"/>
        <v>1</v>
      </c>
      <c r="CEN3" s="118" t="str">
        <f t="shared" si="78"/>
        <v>1</v>
      </c>
      <c r="CEO3" s="118" t="str">
        <f t="shared" si="78"/>
        <v>1</v>
      </c>
      <c r="CEP3" s="118" t="str">
        <f t="shared" si="78"/>
        <v>1</v>
      </c>
      <c r="CEQ3" s="118" t="str">
        <f t="shared" si="78"/>
        <v>1</v>
      </c>
      <c r="CER3" s="118" t="str">
        <f t="shared" si="78"/>
        <v>1</v>
      </c>
      <c r="CES3" s="118" t="str">
        <f t="shared" si="78"/>
        <v>1</v>
      </c>
      <c r="CET3" s="118" t="str">
        <f t="shared" si="78"/>
        <v>1</v>
      </c>
      <c r="CEU3" s="118" t="str">
        <f t="shared" si="78"/>
        <v>1</v>
      </c>
      <c r="CEV3" s="118" t="str">
        <f t="shared" si="78"/>
        <v>1</v>
      </c>
      <c r="CEW3" s="118" t="str">
        <f t="shared" si="78"/>
        <v>1</v>
      </c>
      <c r="CEX3" s="118" t="str">
        <f t="shared" si="78"/>
        <v>1</v>
      </c>
      <c r="CEY3" s="118" t="str">
        <f t="shared" si="78"/>
        <v>1</v>
      </c>
      <c r="CEZ3" s="118" t="str">
        <f t="shared" si="78"/>
        <v>1</v>
      </c>
      <c r="CFA3" s="118" t="str">
        <f t="shared" si="78"/>
        <v>1</v>
      </c>
      <c r="CFB3" s="118" t="str">
        <f t="shared" si="78"/>
        <v>1</v>
      </c>
      <c r="CFC3" s="118" t="str">
        <f t="shared" ref="CFC3:CHN3" si="79">MONTH(CFC5)&amp;IF(CFC5="","","月")</f>
        <v>1</v>
      </c>
      <c r="CFD3" s="118" t="str">
        <f t="shared" si="79"/>
        <v>1</v>
      </c>
      <c r="CFE3" s="118" t="str">
        <f t="shared" si="79"/>
        <v>1</v>
      </c>
      <c r="CFF3" s="118" t="str">
        <f t="shared" si="79"/>
        <v>1</v>
      </c>
      <c r="CFG3" s="118" t="str">
        <f t="shared" si="79"/>
        <v>1</v>
      </c>
      <c r="CFH3" s="118" t="str">
        <f t="shared" si="79"/>
        <v>1</v>
      </c>
      <c r="CFI3" s="118" t="str">
        <f t="shared" si="79"/>
        <v>1</v>
      </c>
      <c r="CFJ3" s="118" t="str">
        <f t="shared" si="79"/>
        <v>1</v>
      </c>
      <c r="CFK3" s="118" t="str">
        <f t="shared" si="79"/>
        <v>1</v>
      </c>
      <c r="CFL3" s="118" t="str">
        <f t="shared" si="79"/>
        <v>1</v>
      </c>
      <c r="CFM3" s="118" t="str">
        <f t="shared" si="79"/>
        <v>1</v>
      </c>
      <c r="CFN3" s="118" t="str">
        <f t="shared" si="79"/>
        <v>1</v>
      </c>
      <c r="CFO3" s="118" t="str">
        <f t="shared" si="79"/>
        <v>1</v>
      </c>
      <c r="CFP3" s="118" t="str">
        <f t="shared" si="79"/>
        <v>1</v>
      </c>
      <c r="CFQ3" s="118" t="str">
        <f t="shared" si="79"/>
        <v>1</v>
      </c>
      <c r="CFR3" s="118" t="str">
        <f t="shared" si="79"/>
        <v>1</v>
      </c>
      <c r="CFS3" s="118" t="str">
        <f t="shared" si="79"/>
        <v>1</v>
      </c>
      <c r="CFT3" s="118" t="str">
        <f t="shared" si="79"/>
        <v>1</v>
      </c>
      <c r="CFU3" s="118" t="str">
        <f t="shared" si="79"/>
        <v>1</v>
      </c>
      <c r="CFV3" s="118" t="str">
        <f t="shared" si="79"/>
        <v>1</v>
      </c>
      <c r="CFW3" s="118" t="str">
        <f t="shared" si="79"/>
        <v>1</v>
      </c>
      <c r="CFX3" s="118" t="str">
        <f t="shared" si="79"/>
        <v>1</v>
      </c>
      <c r="CFY3" s="118" t="str">
        <f t="shared" si="79"/>
        <v>1</v>
      </c>
      <c r="CFZ3" s="118" t="str">
        <f t="shared" si="79"/>
        <v>1</v>
      </c>
      <c r="CGA3" s="118" t="str">
        <f t="shared" si="79"/>
        <v>1</v>
      </c>
      <c r="CGB3" s="118" t="str">
        <f t="shared" si="79"/>
        <v>1</v>
      </c>
      <c r="CGC3" s="118" t="str">
        <f t="shared" si="79"/>
        <v>1</v>
      </c>
      <c r="CGD3" s="118" t="str">
        <f t="shared" si="79"/>
        <v>1</v>
      </c>
      <c r="CGE3" s="118" t="str">
        <f t="shared" si="79"/>
        <v>1</v>
      </c>
      <c r="CGF3" s="118" t="str">
        <f t="shared" si="79"/>
        <v>1</v>
      </c>
      <c r="CGG3" s="118" t="str">
        <f t="shared" si="79"/>
        <v>1</v>
      </c>
      <c r="CGH3" s="118" t="str">
        <f t="shared" si="79"/>
        <v>1</v>
      </c>
      <c r="CGI3" s="118" t="str">
        <f t="shared" si="79"/>
        <v>1</v>
      </c>
      <c r="CGJ3" s="118" t="str">
        <f t="shared" si="79"/>
        <v>1</v>
      </c>
      <c r="CGK3" s="118" t="str">
        <f t="shared" si="79"/>
        <v>1</v>
      </c>
      <c r="CGL3" s="118" t="str">
        <f t="shared" si="79"/>
        <v>1</v>
      </c>
      <c r="CGM3" s="118" t="str">
        <f t="shared" si="79"/>
        <v>1</v>
      </c>
      <c r="CGN3" s="118" t="str">
        <f t="shared" si="79"/>
        <v>1</v>
      </c>
      <c r="CGO3" s="118" t="str">
        <f t="shared" si="79"/>
        <v>1</v>
      </c>
      <c r="CGP3" s="118" t="str">
        <f t="shared" si="79"/>
        <v>1</v>
      </c>
      <c r="CGQ3" s="118" t="str">
        <f t="shared" si="79"/>
        <v>1</v>
      </c>
      <c r="CGR3" s="118" t="str">
        <f t="shared" si="79"/>
        <v>1</v>
      </c>
      <c r="CGS3" s="118" t="str">
        <f t="shared" si="79"/>
        <v>1</v>
      </c>
      <c r="CGT3" s="118" t="str">
        <f t="shared" si="79"/>
        <v>1</v>
      </c>
      <c r="CGU3" s="118" t="str">
        <f t="shared" si="79"/>
        <v>1</v>
      </c>
      <c r="CGV3" s="118" t="str">
        <f t="shared" si="79"/>
        <v>1</v>
      </c>
      <c r="CGW3" s="118" t="str">
        <f t="shared" si="79"/>
        <v>1</v>
      </c>
      <c r="CGX3" s="118" t="str">
        <f t="shared" si="79"/>
        <v>1</v>
      </c>
      <c r="CGY3" s="118" t="str">
        <f t="shared" si="79"/>
        <v>1</v>
      </c>
      <c r="CGZ3" s="118" t="str">
        <f t="shared" si="79"/>
        <v>1</v>
      </c>
      <c r="CHA3" s="118" t="str">
        <f t="shared" si="79"/>
        <v>1</v>
      </c>
      <c r="CHB3" s="118" t="str">
        <f t="shared" si="79"/>
        <v>1</v>
      </c>
      <c r="CHC3" s="118" t="str">
        <f t="shared" si="79"/>
        <v>1</v>
      </c>
      <c r="CHD3" s="118" t="str">
        <f t="shared" si="79"/>
        <v>1</v>
      </c>
      <c r="CHE3" s="118" t="str">
        <f t="shared" si="79"/>
        <v>1</v>
      </c>
      <c r="CHF3" s="118" t="str">
        <f t="shared" si="79"/>
        <v>1</v>
      </c>
      <c r="CHG3" s="118" t="str">
        <f t="shared" si="79"/>
        <v>1</v>
      </c>
      <c r="CHH3" s="118" t="str">
        <f t="shared" si="79"/>
        <v>1</v>
      </c>
      <c r="CHI3" s="118" t="str">
        <f t="shared" si="79"/>
        <v>1</v>
      </c>
      <c r="CHJ3" s="118" t="str">
        <f t="shared" si="79"/>
        <v>1</v>
      </c>
      <c r="CHK3" s="118" t="str">
        <f t="shared" si="79"/>
        <v>1</v>
      </c>
      <c r="CHL3" s="118" t="str">
        <f t="shared" si="79"/>
        <v>1</v>
      </c>
      <c r="CHM3" s="118" t="str">
        <f t="shared" si="79"/>
        <v>1</v>
      </c>
      <c r="CHN3" s="118" t="str">
        <f t="shared" si="79"/>
        <v>1</v>
      </c>
      <c r="CHO3" s="118" t="str">
        <f t="shared" ref="CHO3:CJZ3" si="80">MONTH(CHO5)&amp;IF(CHO5="","","月")</f>
        <v>1</v>
      </c>
      <c r="CHP3" s="118" t="str">
        <f t="shared" si="80"/>
        <v>1</v>
      </c>
      <c r="CHQ3" s="118" t="str">
        <f t="shared" si="80"/>
        <v>1</v>
      </c>
      <c r="CHR3" s="118" t="str">
        <f t="shared" si="80"/>
        <v>1</v>
      </c>
      <c r="CHS3" s="118" t="str">
        <f t="shared" si="80"/>
        <v>1</v>
      </c>
      <c r="CHT3" s="118" t="str">
        <f t="shared" si="80"/>
        <v>1</v>
      </c>
      <c r="CHU3" s="118" t="str">
        <f t="shared" si="80"/>
        <v>1</v>
      </c>
      <c r="CHV3" s="118" t="str">
        <f t="shared" si="80"/>
        <v>1</v>
      </c>
      <c r="CHW3" s="118" t="str">
        <f t="shared" si="80"/>
        <v>1</v>
      </c>
      <c r="CHX3" s="118" t="str">
        <f t="shared" si="80"/>
        <v>1</v>
      </c>
      <c r="CHY3" s="118" t="str">
        <f t="shared" si="80"/>
        <v>1</v>
      </c>
      <c r="CHZ3" s="118" t="str">
        <f t="shared" si="80"/>
        <v>1</v>
      </c>
      <c r="CIA3" s="118" t="str">
        <f t="shared" si="80"/>
        <v>1</v>
      </c>
      <c r="CIB3" s="118" t="str">
        <f t="shared" si="80"/>
        <v>1</v>
      </c>
      <c r="CIC3" s="118" t="str">
        <f t="shared" si="80"/>
        <v>1</v>
      </c>
      <c r="CID3" s="118" t="str">
        <f t="shared" si="80"/>
        <v>1</v>
      </c>
      <c r="CIE3" s="118" t="str">
        <f t="shared" si="80"/>
        <v>1</v>
      </c>
      <c r="CIF3" s="118" t="str">
        <f t="shared" si="80"/>
        <v>1</v>
      </c>
      <c r="CIG3" s="118" t="str">
        <f t="shared" si="80"/>
        <v>1</v>
      </c>
      <c r="CIH3" s="118" t="str">
        <f t="shared" si="80"/>
        <v>1</v>
      </c>
      <c r="CII3" s="118" t="str">
        <f t="shared" si="80"/>
        <v>1</v>
      </c>
      <c r="CIJ3" s="118" t="str">
        <f t="shared" si="80"/>
        <v>1</v>
      </c>
      <c r="CIK3" s="118" t="str">
        <f t="shared" si="80"/>
        <v>1</v>
      </c>
      <c r="CIL3" s="118" t="str">
        <f t="shared" si="80"/>
        <v>1</v>
      </c>
      <c r="CIM3" s="118" t="str">
        <f t="shared" si="80"/>
        <v>1</v>
      </c>
      <c r="CIN3" s="118" t="str">
        <f t="shared" si="80"/>
        <v>1</v>
      </c>
      <c r="CIO3" s="118" t="str">
        <f t="shared" si="80"/>
        <v>1</v>
      </c>
      <c r="CIP3" s="118" t="str">
        <f t="shared" si="80"/>
        <v>1</v>
      </c>
      <c r="CIQ3" s="118" t="str">
        <f t="shared" si="80"/>
        <v>1</v>
      </c>
      <c r="CIR3" s="118" t="str">
        <f t="shared" si="80"/>
        <v>1</v>
      </c>
      <c r="CIS3" s="118" t="str">
        <f t="shared" si="80"/>
        <v>1</v>
      </c>
      <c r="CIT3" s="118" t="str">
        <f t="shared" si="80"/>
        <v>1</v>
      </c>
      <c r="CIU3" s="118" t="str">
        <f t="shared" si="80"/>
        <v>1</v>
      </c>
      <c r="CIV3" s="118" t="str">
        <f t="shared" si="80"/>
        <v>1</v>
      </c>
      <c r="CIW3" s="118" t="str">
        <f t="shared" si="80"/>
        <v>1</v>
      </c>
      <c r="CIX3" s="118" t="str">
        <f t="shared" si="80"/>
        <v>1</v>
      </c>
      <c r="CIY3" s="118" t="str">
        <f t="shared" si="80"/>
        <v>1</v>
      </c>
      <c r="CIZ3" s="118" t="str">
        <f t="shared" si="80"/>
        <v>1</v>
      </c>
      <c r="CJA3" s="118" t="str">
        <f t="shared" si="80"/>
        <v>1</v>
      </c>
      <c r="CJB3" s="118" t="str">
        <f t="shared" si="80"/>
        <v>1</v>
      </c>
      <c r="CJC3" s="118" t="str">
        <f t="shared" si="80"/>
        <v>1</v>
      </c>
      <c r="CJD3" s="118" t="str">
        <f t="shared" si="80"/>
        <v>1</v>
      </c>
      <c r="CJE3" s="118" t="str">
        <f t="shared" si="80"/>
        <v>1</v>
      </c>
      <c r="CJF3" s="118" t="str">
        <f t="shared" si="80"/>
        <v>1</v>
      </c>
      <c r="CJG3" s="118" t="str">
        <f t="shared" si="80"/>
        <v>1</v>
      </c>
      <c r="CJH3" s="118" t="str">
        <f t="shared" si="80"/>
        <v>1</v>
      </c>
      <c r="CJI3" s="118" t="str">
        <f t="shared" si="80"/>
        <v>1</v>
      </c>
      <c r="CJJ3" s="118" t="str">
        <f t="shared" si="80"/>
        <v>1</v>
      </c>
      <c r="CJK3" s="118" t="str">
        <f t="shared" si="80"/>
        <v>1</v>
      </c>
      <c r="CJL3" s="118" t="str">
        <f t="shared" si="80"/>
        <v>1</v>
      </c>
      <c r="CJM3" s="118" t="str">
        <f t="shared" si="80"/>
        <v>1</v>
      </c>
      <c r="CJN3" s="118" t="str">
        <f t="shared" si="80"/>
        <v>1</v>
      </c>
      <c r="CJO3" s="118" t="str">
        <f t="shared" si="80"/>
        <v>1</v>
      </c>
      <c r="CJP3" s="118" t="str">
        <f t="shared" si="80"/>
        <v>1</v>
      </c>
      <c r="CJQ3" s="118" t="str">
        <f t="shared" si="80"/>
        <v>1</v>
      </c>
      <c r="CJR3" s="118" t="str">
        <f t="shared" si="80"/>
        <v>1</v>
      </c>
      <c r="CJS3" s="118" t="str">
        <f t="shared" si="80"/>
        <v>1</v>
      </c>
      <c r="CJT3" s="118" t="str">
        <f t="shared" si="80"/>
        <v>1</v>
      </c>
      <c r="CJU3" s="118" t="str">
        <f t="shared" si="80"/>
        <v>1</v>
      </c>
      <c r="CJV3" s="118" t="str">
        <f t="shared" si="80"/>
        <v>1</v>
      </c>
      <c r="CJW3" s="118" t="str">
        <f t="shared" si="80"/>
        <v>1</v>
      </c>
      <c r="CJX3" s="118" t="str">
        <f t="shared" si="80"/>
        <v>1</v>
      </c>
      <c r="CJY3" s="118" t="str">
        <f t="shared" si="80"/>
        <v>1</v>
      </c>
      <c r="CJZ3" s="118" t="str">
        <f t="shared" si="80"/>
        <v>1</v>
      </c>
      <c r="CKA3" s="118" t="str">
        <f t="shared" ref="CKA3:CML3" si="81">MONTH(CKA5)&amp;IF(CKA5="","","月")</f>
        <v>1</v>
      </c>
      <c r="CKB3" s="118" t="str">
        <f t="shared" si="81"/>
        <v>1</v>
      </c>
      <c r="CKC3" s="118" t="str">
        <f t="shared" si="81"/>
        <v>1</v>
      </c>
      <c r="CKD3" s="118" t="str">
        <f t="shared" si="81"/>
        <v>1</v>
      </c>
      <c r="CKE3" s="118" t="str">
        <f t="shared" si="81"/>
        <v>1</v>
      </c>
      <c r="CKF3" s="118" t="str">
        <f t="shared" si="81"/>
        <v>1</v>
      </c>
      <c r="CKG3" s="118" t="str">
        <f t="shared" si="81"/>
        <v>1</v>
      </c>
      <c r="CKH3" s="118" t="str">
        <f t="shared" si="81"/>
        <v>1</v>
      </c>
      <c r="CKI3" s="118" t="str">
        <f t="shared" si="81"/>
        <v>1</v>
      </c>
      <c r="CKJ3" s="118" t="str">
        <f t="shared" si="81"/>
        <v>1</v>
      </c>
      <c r="CKK3" s="118" t="str">
        <f t="shared" si="81"/>
        <v>1</v>
      </c>
      <c r="CKL3" s="118" t="str">
        <f t="shared" si="81"/>
        <v>1</v>
      </c>
      <c r="CKM3" s="118" t="str">
        <f t="shared" si="81"/>
        <v>1</v>
      </c>
      <c r="CKN3" s="118" t="str">
        <f t="shared" si="81"/>
        <v>1</v>
      </c>
      <c r="CKO3" s="118" t="str">
        <f t="shared" si="81"/>
        <v>1</v>
      </c>
      <c r="CKP3" s="118" t="str">
        <f t="shared" si="81"/>
        <v>1</v>
      </c>
      <c r="CKQ3" s="118" t="str">
        <f t="shared" si="81"/>
        <v>1</v>
      </c>
      <c r="CKR3" s="118" t="str">
        <f t="shared" si="81"/>
        <v>1</v>
      </c>
      <c r="CKS3" s="118" t="str">
        <f t="shared" si="81"/>
        <v>1</v>
      </c>
      <c r="CKT3" s="118" t="str">
        <f t="shared" si="81"/>
        <v>1</v>
      </c>
      <c r="CKU3" s="118" t="str">
        <f t="shared" si="81"/>
        <v>1</v>
      </c>
      <c r="CKV3" s="118" t="str">
        <f t="shared" si="81"/>
        <v>1</v>
      </c>
      <c r="CKW3" s="118" t="str">
        <f t="shared" si="81"/>
        <v>1</v>
      </c>
      <c r="CKX3" s="118" t="str">
        <f t="shared" si="81"/>
        <v>1</v>
      </c>
      <c r="CKY3" s="118" t="str">
        <f t="shared" si="81"/>
        <v>1</v>
      </c>
      <c r="CKZ3" s="118" t="str">
        <f t="shared" si="81"/>
        <v>1</v>
      </c>
      <c r="CLA3" s="118" t="str">
        <f t="shared" si="81"/>
        <v>1</v>
      </c>
      <c r="CLB3" s="118" t="str">
        <f t="shared" si="81"/>
        <v>1</v>
      </c>
      <c r="CLC3" s="118" t="str">
        <f t="shared" si="81"/>
        <v>1</v>
      </c>
      <c r="CLD3" s="118" t="str">
        <f t="shared" si="81"/>
        <v>1</v>
      </c>
      <c r="CLE3" s="118" t="str">
        <f t="shared" si="81"/>
        <v>1</v>
      </c>
      <c r="CLF3" s="118" t="str">
        <f t="shared" si="81"/>
        <v>1</v>
      </c>
      <c r="CLG3" s="118" t="str">
        <f t="shared" si="81"/>
        <v>1</v>
      </c>
      <c r="CLH3" s="118" t="str">
        <f t="shared" si="81"/>
        <v>1</v>
      </c>
      <c r="CLI3" s="118" t="str">
        <f t="shared" si="81"/>
        <v>1</v>
      </c>
      <c r="CLJ3" s="118" t="str">
        <f t="shared" si="81"/>
        <v>1</v>
      </c>
      <c r="CLK3" s="118" t="str">
        <f t="shared" si="81"/>
        <v>1</v>
      </c>
      <c r="CLL3" s="118" t="str">
        <f t="shared" si="81"/>
        <v>1</v>
      </c>
      <c r="CLM3" s="118" t="str">
        <f t="shared" si="81"/>
        <v>1</v>
      </c>
      <c r="CLN3" s="118" t="str">
        <f t="shared" si="81"/>
        <v>1</v>
      </c>
      <c r="CLO3" s="118" t="str">
        <f t="shared" si="81"/>
        <v>1</v>
      </c>
      <c r="CLP3" s="118" t="str">
        <f t="shared" si="81"/>
        <v>1</v>
      </c>
      <c r="CLQ3" s="118" t="str">
        <f t="shared" si="81"/>
        <v>1</v>
      </c>
      <c r="CLR3" s="118" t="str">
        <f t="shared" si="81"/>
        <v>1</v>
      </c>
      <c r="CLS3" s="118" t="str">
        <f t="shared" si="81"/>
        <v>1</v>
      </c>
      <c r="CLT3" s="118" t="str">
        <f t="shared" si="81"/>
        <v>1</v>
      </c>
      <c r="CLU3" s="118" t="str">
        <f t="shared" si="81"/>
        <v>1</v>
      </c>
      <c r="CLV3" s="118" t="str">
        <f t="shared" si="81"/>
        <v>1</v>
      </c>
      <c r="CLW3" s="118" t="str">
        <f t="shared" si="81"/>
        <v>1</v>
      </c>
      <c r="CLX3" s="118" t="str">
        <f t="shared" si="81"/>
        <v>1</v>
      </c>
      <c r="CLY3" s="118" t="str">
        <f t="shared" si="81"/>
        <v>1</v>
      </c>
      <c r="CLZ3" s="118" t="str">
        <f t="shared" si="81"/>
        <v>1</v>
      </c>
      <c r="CMA3" s="118" t="str">
        <f t="shared" si="81"/>
        <v>1</v>
      </c>
      <c r="CMB3" s="118" t="str">
        <f t="shared" si="81"/>
        <v>1</v>
      </c>
      <c r="CMC3" s="118" t="str">
        <f t="shared" si="81"/>
        <v>1</v>
      </c>
      <c r="CMD3" s="118" t="str">
        <f t="shared" si="81"/>
        <v>1</v>
      </c>
      <c r="CME3" s="118" t="str">
        <f t="shared" si="81"/>
        <v>1</v>
      </c>
      <c r="CMF3" s="118" t="str">
        <f t="shared" si="81"/>
        <v>1</v>
      </c>
      <c r="CMG3" s="118" t="str">
        <f t="shared" si="81"/>
        <v>1</v>
      </c>
      <c r="CMH3" s="118" t="str">
        <f t="shared" si="81"/>
        <v>1</v>
      </c>
      <c r="CMI3" s="118" t="str">
        <f t="shared" si="81"/>
        <v>1</v>
      </c>
      <c r="CMJ3" s="118" t="str">
        <f t="shared" si="81"/>
        <v>1</v>
      </c>
      <c r="CMK3" s="118" t="str">
        <f t="shared" si="81"/>
        <v>1</v>
      </c>
      <c r="CML3" s="118" t="str">
        <f t="shared" si="81"/>
        <v>1</v>
      </c>
      <c r="CMM3" s="118" t="str">
        <f t="shared" ref="CMM3:COX3" si="82">MONTH(CMM5)&amp;IF(CMM5="","","月")</f>
        <v>1</v>
      </c>
      <c r="CMN3" s="118" t="str">
        <f t="shared" si="82"/>
        <v>1</v>
      </c>
      <c r="CMO3" s="118" t="str">
        <f t="shared" si="82"/>
        <v>1</v>
      </c>
      <c r="CMP3" s="118" t="str">
        <f t="shared" si="82"/>
        <v>1</v>
      </c>
      <c r="CMQ3" s="118" t="str">
        <f t="shared" si="82"/>
        <v>1</v>
      </c>
      <c r="CMR3" s="118" t="str">
        <f t="shared" si="82"/>
        <v>1</v>
      </c>
      <c r="CMS3" s="118" t="str">
        <f t="shared" si="82"/>
        <v>1</v>
      </c>
      <c r="CMT3" s="118" t="str">
        <f t="shared" si="82"/>
        <v>1</v>
      </c>
      <c r="CMU3" s="118" t="str">
        <f t="shared" si="82"/>
        <v>1</v>
      </c>
      <c r="CMV3" s="118" t="str">
        <f t="shared" si="82"/>
        <v>1</v>
      </c>
      <c r="CMW3" s="118" t="str">
        <f t="shared" si="82"/>
        <v>1</v>
      </c>
      <c r="CMX3" s="118" t="str">
        <f t="shared" si="82"/>
        <v>1</v>
      </c>
      <c r="CMY3" s="118" t="str">
        <f t="shared" si="82"/>
        <v>1</v>
      </c>
      <c r="CMZ3" s="118" t="str">
        <f t="shared" si="82"/>
        <v>1</v>
      </c>
      <c r="CNA3" s="118" t="str">
        <f t="shared" si="82"/>
        <v>1</v>
      </c>
      <c r="CNB3" s="118" t="str">
        <f t="shared" si="82"/>
        <v>1</v>
      </c>
      <c r="CNC3" s="118" t="str">
        <f t="shared" si="82"/>
        <v>1</v>
      </c>
      <c r="CND3" s="118" t="str">
        <f t="shared" si="82"/>
        <v>1</v>
      </c>
      <c r="CNE3" s="118" t="str">
        <f t="shared" si="82"/>
        <v>1</v>
      </c>
      <c r="CNF3" s="118" t="str">
        <f t="shared" si="82"/>
        <v>1</v>
      </c>
      <c r="CNG3" s="118" t="str">
        <f t="shared" si="82"/>
        <v>1</v>
      </c>
      <c r="CNH3" s="118" t="str">
        <f t="shared" si="82"/>
        <v>1</v>
      </c>
      <c r="CNI3" s="118" t="str">
        <f t="shared" si="82"/>
        <v>1</v>
      </c>
      <c r="CNJ3" s="118" t="str">
        <f t="shared" si="82"/>
        <v>1</v>
      </c>
      <c r="CNK3" s="118" t="str">
        <f t="shared" si="82"/>
        <v>1</v>
      </c>
      <c r="CNL3" s="118" t="str">
        <f t="shared" si="82"/>
        <v>1</v>
      </c>
      <c r="CNM3" s="118" t="str">
        <f t="shared" si="82"/>
        <v>1</v>
      </c>
      <c r="CNN3" s="118" t="str">
        <f t="shared" si="82"/>
        <v>1</v>
      </c>
      <c r="CNO3" s="118" t="str">
        <f t="shared" si="82"/>
        <v>1</v>
      </c>
      <c r="CNP3" s="118" t="str">
        <f t="shared" si="82"/>
        <v>1</v>
      </c>
      <c r="CNQ3" s="118" t="str">
        <f t="shared" si="82"/>
        <v>1</v>
      </c>
      <c r="CNR3" s="118" t="str">
        <f t="shared" si="82"/>
        <v>1</v>
      </c>
      <c r="CNS3" s="118" t="str">
        <f t="shared" si="82"/>
        <v>1</v>
      </c>
      <c r="CNT3" s="118" t="str">
        <f t="shared" si="82"/>
        <v>1</v>
      </c>
      <c r="CNU3" s="118" t="str">
        <f t="shared" si="82"/>
        <v>1</v>
      </c>
      <c r="CNV3" s="118" t="str">
        <f t="shared" si="82"/>
        <v>1</v>
      </c>
      <c r="CNW3" s="118" t="str">
        <f t="shared" si="82"/>
        <v>1</v>
      </c>
      <c r="CNX3" s="118" t="str">
        <f t="shared" si="82"/>
        <v>1</v>
      </c>
      <c r="CNY3" s="118" t="str">
        <f t="shared" si="82"/>
        <v>1</v>
      </c>
      <c r="CNZ3" s="118" t="str">
        <f t="shared" si="82"/>
        <v>1</v>
      </c>
      <c r="COA3" s="118" t="str">
        <f t="shared" si="82"/>
        <v>1</v>
      </c>
      <c r="COB3" s="118" t="str">
        <f t="shared" si="82"/>
        <v>1</v>
      </c>
      <c r="COC3" s="118" t="str">
        <f t="shared" si="82"/>
        <v>1</v>
      </c>
      <c r="COD3" s="118" t="str">
        <f t="shared" si="82"/>
        <v>1</v>
      </c>
      <c r="COE3" s="118" t="str">
        <f t="shared" si="82"/>
        <v>1</v>
      </c>
      <c r="COF3" s="118" t="str">
        <f t="shared" si="82"/>
        <v>1</v>
      </c>
      <c r="COG3" s="118" t="str">
        <f t="shared" si="82"/>
        <v>1</v>
      </c>
      <c r="COH3" s="118" t="str">
        <f t="shared" si="82"/>
        <v>1</v>
      </c>
      <c r="COI3" s="118" t="str">
        <f t="shared" si="82"/>
        <v>1</v>
      </c>
      <c r="COJ3" s="118" t="str">
        <f t="shared" si="82"/>
        <v>1</v>
      </c>
      <c r="COK3" s="118" t="str">
        <f t="shared" si="82"/>
        <v>1</v>
      </c>
      <c r="COL3" s="118" t="str">
        <f t="shared" si="82"/>
        <v>1</v>
      </c>
      <c r="COM3" s="118" t="str">
        <f t="shared" si="82"/>
        <v>1</v>
      </c>
      <c r="CON3" s="118" t="str">
        <f t="shared" si="82"/>
        <v>1</v>
      </c>
      <c r="COO3" s="118" t="str">
        <f t="shared" si="82"/>
        <v>1</v>
      </c>
      <c r="COP3" s="118" t="str">
        <f t="shared" si="82"/>
        <v>1</v>
      </c>
      <c r="COQ3" s="118" t="str">
        <f t="shared" si="82"/>
        <v>1</v>
      </c>
      <c r="COR3" s="118" t="str">
        <f t="shared" si="82"/>
        <v>1</v>
      </c>
      <c r="COS3" s="118" t="str">
        <f t="shared" si="82"/>
        <v>1</v>
      </c>
      <c r="COT3" s="118" t="str">
        <f t="shared" si="82"/>
        <v>1</v>
      </c>
      <c r="COU3" s="118" t="str">
        <f t="shared" si="82"/>
        <v>1</v>
      </c>
      <c r="COV3" s="118" t="str">
        <f t="shared" si="82"/>
        <v>1</v>
      </c>
      <c r="COW3" s="118" t="str">
        <f t="shared" si="82"/>
        <v>1</v>
      </c>
      <c r="COX3" s="118" t="str">
        <f t="shared" si="82"/>
        <v>1</v>
      </c>
      <c r="COY3" s="118" t="str">
        <f t="shared" ref="COY3:CRJ3" si="83">MONTH(COY5)&amp;IF(COY5="","","月")</f>
        <v>1</v>
      </c>
      <c r="COZ3" s="118" t="str">
        <f t="shared" si="83"/>
        <v>1</v>
      </c>
      <c r="CPA3" s="118" t="str">
        <f t="shared" si="83"/>
        <v>1</v>
      </c>
      <c r="CPB3" s="118" t="str">
        <f t="shared" si="83"/>
        <v>1</v>
      </c>
      <c r="CPC3" s="118" t="str">
        <f t="shared" si="83"/>
        <v>1</v>
      </c>
      <c r="CPD3" s="118" t="str">
        <f t="shared" si="83"/>
        <v>1</v>
      </c>
      <c r="CPE3" s="118" t="str">
        <f t="shared" si="83"/>
        <v>1</v>
      </c>
      <c r="CPF3" s="118" t="str">
        <f t="shared" si="83"/>
        <v>1</v>
      </c>
      <c r="CPG3" s="118" t="str">
        <f t="shared" si="83"/>
        <v>1</v>
      </c>
      <c r="CPH3" s="118" t="str">
        <f t="shared" si="83"/>
        <v>1</v>
      </c>
      <c r="CPI3" s="118" t="str">
        <f t="shared" si="83"/>
        <v>1</v>
      </c>
      <c r="CPJ3" s="118" t="str">
        <f t="shared" si="83"/>
        <v>1</v>
      </c>
      <c r="CPK3" s="118" t="str">
        <f t="shared" si="83"/>
        <v>1</v>
      </c>
      <c r="CPL3" s="118" t="str">
        <f t="shared" si="83"/>
        <v>1</v>
      </c>
      <c r="CPM3" s="118" t="str">
        <f t="shared" si="83"/>
        <v>1</v>
      </c>
      <c r="CPN3" s="118" t="str">
        <f t="shared" si="83"/>
        <v>1</v>
      </c>
      <c r="CPO3" s="118" t="str">
        <f t="shared" si="83"/>
        <v>1</v>
      </c>
      <c r="CPP3" s="118" t="str">
        <f t="shared" si="83"/>
        <v>1</v>
      </c>
      <c r="CPQ3" s="118" t="str">
        <f t="shared" si="83"/>
        <v>1</v>
      </c>
      <c r="CPR3" s="118" t="str">
        <f t="shared" si="83"/>
        <v>1</v>
      </c>
      <c r="CPS3" s="118" t="str">
        <f t="shared" si="83"/>
        <v>1</v>
      </c>
      <c r="CPT3" s="118" t="str">
        <f t="shared" si="83"/>
        <v>1</v>
      </c>
      <c r="CPU3" s="118" t="str">
        <f t="shared" si="83"/>
        <v>1</v>
      </c>
      <c r="CPV3" s="118" t="str">
        <f t="shared" si="83"/>
        <v>1</v>
      </c>
      <c r="CPW3" s="118" t="str">
        <f t="shared" si="83"/>
        <v>1</v>
      </c>
      <c r="CPX3" s="118" t="str">
        <f t="shared" si="83"/>
        <v>1</v>
      </c>
      <c r="CPY3" s="118" t="str">
        <f t="shared" si="83"/>
        <v>1</v>
      </c>
      <c r="CPZ3" s="118" t="str">
        <f t="shared" si="83"/>
        <v>1</v>
      </c>
      <c r="CQA3" s="118" t="str">
        <f t="shared" si="83"/>
        <v>1</v>
      </c>
      <c r="CQB3" s="118" t="str">
        <f t="shared" si="83"/>
        <v>1</v>
      </c>
      <c r="CQC3" s="118" t="str">
        <f t="shared" si="83"/>
        <v>1</v>
      </c>
      <c r="CQD3" s="118" t="str">
        <f t="shared" si="83"/>
        <v>1</v>
      </c>
      <c r="CQE3" s="118" t="str">
        <f t="shared" si="83"/>
        <v>1</v>
      </c>
      <c r="CQF3" s="118" t="str">
        <f t="shared" si="83"/>
        <v>1</v>
      </c>
      <c r="CQG3" s="118" t="str">
        <f t="shared" si="83"/>
        <v>1</v>
      </c>
      <c r="CQH3" s="118" t="str">
        <f t="shared" si="83"/>
        <v>1</v>
      </c>
      <c r="CQI3" s="118" t="str">
        <f t="shared" si="83"/>
        <v>1</v>
      </c>
      <c r="CQJ3" s="118" t="str">
        <f t="shared" si="83"/>
        <v>1</v>
      </c>
      <c r="CQK3" s="118" t="str">
        <f t="shared" si="83"/>
        <v>1</v>
      </c>
      <c r="CQL3" s="118" t="str">
        <f t="shared" si="83"/>
        <v>1</v>
      </c>
      <c r="CQM3" s="118" t="str">
        <f t="shared" si="83"/>
        <v>1</v>
      </c>
      <c r="CQN3" s="118" t="str">
        <f t="shared" si="83"/>
        <v>1</v>
      </c>
      <c r="CQO3" s="118" t="str">
        <f t="shared" si="83"/>
        <v>1</v>
      </c>
      <c r="CQP3" s="118" t="str">
        <f t="shared" si="83"/>
        <v>1</v>
      </c>
      <c r="CQQ3" s="118" t="str">
        <f t="shared" si="83"/>
        <v>1</v>
      </c>
      <c r="CQR3" s="118" t="str">
        <f t="shared" si="83"/>
        <v>1</v>
      </c>
      <c r="CQS3" s="118" t="str">
        <f t="shared" si="83"/>
        <v>1</v>
      </c>
      <c r="CQT3" s="118" t="str">
        <f t="shared" si="83"/>
        <v>1</v>
      </c>
      <c r="CQU3" s="118" t="str">
        <f t="shared" si="83"/>
        <v>1</v>
      </c>
      <c r="CQV3" s="118" t="str">
        <f t="shared" si="83"/>
        <v>1</v>
      </c>
      <c r="CQW3" s="118" t="str">
        <f t="shared" si="83"/>
        <v>1</v>
      </c>
      <c r="CQX3" s="118" t="str">
        <f t="shared" si="83"/>
        <v>1</v>
      </c>
      <c r="CQY3" s="118" t="str">
        <f t="shared" si="83"/>
        <v>1</v>
      </c>
      <c r="CQZ3" s="118" t="str">
        <f t="shared" si="83"/>
        <v>1</v>
      </c>
      <c r="CRA3" s="118" t="str">
        <f t="shared" si="83"/>
        <v>1</v>
      </c>
      <c r="CRB3" s="118" t="str">
        <f t="shared" si="83"/>
        <v>1</v>
      </c>
      <c r="CRC3" s="118" t="str">
        <f t="shared" si="83"/>
        <v>1</v>
      </c>
      <c r="CRD3" s="118" t="str">
        <f t="shared" si="83"/>
        <v>1</v>
      </c>
      <c r="CRE3" s="118" t="str">
        <f t="shared" si="83"/>
        <v>1</v>
      </c>
      <c r="CRF3" s="118" t="str">
        <f t="shared" si="83"/>
        <v>1</v>
      </c>
      <c r="CRG3" s="118" t="str">
        <f t="shared" si="83"/>
        <v>1</v>
      </c>
      <c r="CRH3" s="118" t="str">
        <f t="shared" si="83"/>
        <v>1</v>
      </c>
      <c r="CRI3" s="118" t="str">
        <f t="shared" si="83"/>
        <v>1</v>
      </c>
      <c r="CRJ3" s="118" t="str">
        <f t="shared" si="83"/>
        <v>1</v>
      </c>
      <c r="CRK3" s="118" t="str">
        <f t="shared" ref="CRK3:CTV3" si="84">MONTH(CRK5)&amp;IF(CRK5="","","月")</f>
        <v>1</v>
      </c>
      <c r="CRL3" s="118" t="str">
        <f t="shared" si="84"/>
        <v>1</v>
      </c>
      <c r="CRM3" s="118" t="str">
        <f t="shared" si="84"/>
        <v>1</v>
      </c>
      <c r="CRN3" s="118" t="str">
        <f t="shared" si="84"/>
        <v>1</v>
      </c>
      <c r="CRO3" s="118" t="str">
        <f t="shared" si="84"/>
        <v>1</v>
      </c>
      <c r="CRP3" s="118" t="str">
        <f t="shared" si="84"/>
        <v>1</v>
      </c>
      <c r="CRQ3" s="118" t="str">
        <f t="shared" si="84"/>
        <v>1</v>
      </c>
      <c r="CRR3" s="118" t="str">
        <f t="shared" si="84"/>
        <v>1</v>
      </c>
      <c r="CRS3" s="118" t="str">
        <f t="shared" si="84"/>
        <v>1</v>
      </c>
      <c r="CRT3" s="118" t="str">
        <f t="shared" si="84"/>
        <v>1</v>
      </c>
      <c r="CRU3" s="118" t="str">
        <f t="shared" si="84"/>
        <v>1</v>
      </c>
      <c r="CRV3" s="118" t="str">
        <f t="shared" si="84"/>
        <v>1</v>
      </c>
      <c r="CRW3" s="118" t="str">
        <f t="shared" si="84"/>
        <v>1</v>
      </c>
      <c r="CRX3" s="118" t="str">
        <f t="shared" si="84"/>
        <v>1</v>
      </c>
      <c r="CRY3" s="118" t="str">
        <f t="shared" si="84"/>
        <v>1</v>
      </c>
      <c r="CRZ3" s="118" t="str">
        <f t="shared" si="84"/>
        <v>1</v>
      </c>
      <c r="CSA3" s="118" t="str">
        <f t="shared" si="84"/>
        <v>1</v>
      </c>
      <c r="CSB3" s="118" t="str">
        <f t="shared" si="84"/>
        <v>1</v>
      </c>
      <c r="CSC3" s="118" t="str">
        <f t="shared" si="84"/>
        <v>1</v>
      </c>
      <c r="CSD3" s="118" t="str">
        <f t="shared" si="84"/>
        <v>1</v>
      </c>
      <c r="CSE3" s="118" t="str">
        <f t="shared" si="84"/>
        <v>1</v>
      </c>
      <c r="CSF3" s="118" t="str">
        <f t="shared" si="84"/>
        <v>1</v>
      </c>
      <c r="CSG3" s="118" t="str">
        <f t="shared" si="84"/>
        <v>1</v>
      </c>
      <c r="CSH3" s="118" t="str">
        <f t="shared" si="84"/>
        <v>1</v>
      </c>
      <c r="CSI3" s="118" t="str">
        <f t="shared" si="84"/>
        <v>1</v>
      </c>
      <c r="CSJ3" s="118" t="str">
        <f t="shared" si="84"/>
        <v>1</v>
      </c>
      <c r="CSK3" s="118" t="str">
        <f t="shared" si="84"/>
        <v>1</v>
      </c>
      <c r="CSL3" s="118" t="str">
        <f t="shared" si="84"/>
        <v>1</v>
      </c>
      <c r="CSM3" s="118" t="str">
        <f t="shared" si="84"/>
        <v>1</v>
      </c>
      <c r="CSN3" s="118" t="str">
        <f t="shared" si="84"/>
        <v>1</v>
      </c>
      <c r="CSO3" s="118" t="str">
        <f t="shared" si="84"/>
        <v>1</v>
      </c>
      <c r="CSP3" s="118" t="str">
        <f t="shared" si="84"/>
        <v>1</v>
      </c>
      <c r="CSQ3" s="118" t="str">
        <f t="shared" si="84"/>
        <v>1</v>
      </c>
      <c r="CSR3" s="118" t="str">
        <f t="shared" si="84"/>
        <v>1</v>
      </c>
      <c r="CSS3" s="118" t="str">
        <f t="shared" si="84"/>
        <v>1</v>
      </c>
      <c r="CST3" s="118" t="str">
        <f t="shared" si="84"/>
        <v>1</v>
      </c>
      <c r="CSU3" s="118" t="str">
        <f t="shared" si="84"/>
        <v>1</v>
      </c>
      <c r="CSV3" s="118" t="str">
        <f t="shared" si="84"/>
        <v>1</v>
      </c>
      <c r="CSW3" s="118" t="str">
        <f t="shared" si="84"/>
        <v>1</v>
      </c>
      <c r="CSX3" s="118" t="str">
        <f t="shared" si="84"/>
        <v>1</v>
      </c>
      <c r="CSY3" s="118" t="str">
        <f t="shared" si="84"/>
        <v>1</v>
      </c>
      <c r="CSZ3" s="118" t="str">
        <f t="shared" si="84"/>
        <v>1</v>
      </c>
      <c r="CTA3" s="118" t="str">
        <f t="shared" si="84"/>
        <v>1</v>
      </c>
      <c r="CTB3" s="118" t="str">
        <f t="shared" si="84"/>
        <v>1</v>
      </c>
      <c r="CTC3" s="118" t="str">
        <f t="shared" si="84"/>
        <v>1</v>
      </c>
      <c r="CTD3" s="118" t="str">
        <f t="shared" si="84"/>
        <v>1</v>
      </c>
      <c r="CTE3" s="118" t="str">
        <f t="shared" si="84"/>
        <v>1</v>
      </c>
      <c r="CTF3" s="118" t="str">
        <f t="shared" si="84"/>
        <v>1</v>
      </c>
      <c r="CTG3" s="118" t="str">
        <f t="shared" si="84"/>
        <v>1</v>
      </c>
      <c r="CTH3" s="118" t="str">
        <f t="shared" si="84"/>
        <v>1</v>
      </c>
      <c r="CTI3" s="118" t="str">
        <f t="shared" si="84"/>
        <v>1</v>
      </c>
      <c r="CTJ3" s="118" t="str">
        <f t="shared" si="84"/>
        <v>1</v>
      </c>
      <c r="CTK3" s="118" t="str">
        <f t="shared" si="84"/>
        <v>1</v>
      </c>
      <c r="CTL3" s="118" t="str">
        <f t="shared" si="84"/>
        <v>1</v>
      </c>
      <c r="CTM3" s="118" t="str">
        <f t="shared" si="84"/>
        <v>1</v>
      </c>
      <c r="CTN3" s="118" t="str">
        <f t="shared" si="84"/>
        <v>1</v>
      </c>
      <c r="CTO3" s="118" t="str">
        <f t="shared" si="84"/>
        <v>1</v>
      </c>
      <c r="CTP3" s="118" t="str">
        <f t="shared" si="84"/>
        <v>1</v>
      </c>
      <c r="CTQ3" s="118" t="str">
        <f t="shared" si="84"/>
        <v>1</v>
      </c>
      <c r="CTR3" s="118" t="str">
        <f t="shared" si="84"/>
        <v>1</v>
      </c>
      <c r="CTS3" s="118" t="str">
        <f t="shared" si="84"/>
        <v>1</v>
      </c>
      <c r="CTT3" s="118" t="str">
        <f t="shared" si="84"/>
        <v>1</v>
      </c>
      <c r="CTU3" s="118" t="str">
        <f t="shared" si="84"/>
        <v>1</v>
      </c>
      <c r="CTV3" s="118" t="str">
        <f t="shared" si="84"/>
        <v>1</v>
      </c>
      <c r="CTW3" s="118" t="str">
        <f t="shared" ref="CTW3:CWH3" si="85">MONTH(CTW5)&amp;IF(CTW5="","","月")</f>
        <v>1</v>
      </c>
      <c r="CTX3" s="118" t="str">
        <f t="shared" si="85"/>
        <v>1</v>
      </c>
      <c r="CTY3" s="118" t="str">
        <f t="shared" si="85"/>
        <v>1</v>
      </c>
      <c r="CTZ3" s="118" t="str">
        <f t="shared" si="85"/>
        <v>1</v>
      </c>
      <c r="CUA3" s="118" t="str">
        <f t="shared" si="85"/>
        <v>1</v>
      </c>
      <c r="CUB3" s="118" t="str">
        <f t="shared" si="85"/>
        <v>1</v>
      </c>
      <c r="CUC3" s="118" t="str">
        <f t="shared" si="85"/>
        <v>1</v>
      </c>
      <c r="CUD3" s="118" t="str">
        <f t="shared" si="85"/>
        <v>1</v>
      </c>
      <c r="CUE3" s="118" t="str">
        <f t="shared" si="85"/>
        <v>1</v>
      </c>
      <c r="CUF3" s="118" t="str">
        <f t="shared" si="85"/>
        <v>1</v>
      </c>
      <c r="CUG3" s="118" t="str">
        <f t="shared" si="85"/>
        <v>1</v>
      </c>
      <c r="CUH3" s="118" t="str">
        <f t="shared" si="85"/>
        <v>1</v>
      </c>
      <c r="CUI3" s="118" t="str">
        <f t="shared" si="85"/>
        <v>1</v>
      </c>
      <c r="CUJ3" s="118" t="str">
        <f t="shared" si="85"/>
        <v>1</v>
      </c>
      <c r="CUK3" s="118" t="str">
        <f t="shared" si="85"/>
        <v>1</v>
      </c>
      <c r="CUL3" s="118" t="str">
        <f t="shared" si="85"/>
        <v>1</v>
      </c>
      <c r="CUM3" s="118" t="str">
        <f t="shared" si="85"/>
        <v>1</v>
      </c>
      <c r="CUN3" s="118" t="str">
        <f t="shared" si="85"/>
        <v>1</v>
      </c>
      <c r="CUO3" s="118" t="str">
        <f t="shared" si="85"/>
        <v>1</v>
      </c>
      <c r="CUP3" s="118" t="str">
        <f t="shared" si="85"/>
        <v>1</v>
      </c>
      <c r="CUQ3" s="118" t="str">
        <f t="shared" si="85"/>
        <v>1</v>
      </c>
      <c r="CUR3" s="118" t="str">
        <f t="shared" si="85"/>
        <v>1</v>
      </c>
      <c r="CUS3" s="118" t="str">
        <f t="shared" si="85"/>
        <v>1</v>
      </c>
      <c r="CUT3" s="118" t="str">
        <f t="shared" si="85"/>
        <v>1</v>
      </c>
      <c r="CUU3" s="118" t="str">
        <f t="shared" si="85"/>
        <v>1</v>
      </c>
      <c r="CUV3" s="118" t="str">
        <f t="shared" si="85"/>
        <v>1</v>
      </c>
      <c r="CUW3" s="118" t="str">
        <f t="shared" si="85"/>
        <v>1</v>
      </c>
      <c r="CUX3" s="118" t="str">
        <f t="shared" si="85"/>
        <v>1</v>
      </c>
      <c r="CUY3" s="118" t="str">
        <f t="shared" si="85"/>
        <v>1</v>
      </c>
      <c r="CUZ3" s="118" t="str">
        <f t="shared" si="85"/>
        <v>1</v>
      </c>
      <c r="CVA3" s="118" t="str">
        <f t="shared" si="85"/>
        <v>1</v>
      </c>
      <c r="CVB3" s="118" t="str">
        <f t="shared" si="85"/>
        <v>1</v>
      </c>
      <c r="CVC3" s="118" t="str">
        <f t="shared" si="85"/>
        <v>1</v>
      </c>
      <c r="CVD3" s="118" t="str">
        <f t="shared" si="85"/>
        <v>1</v>
      </c>
      <c r="CVE3" s="118" t="str">
        <f t="shared" si="85"/>
        <v>1</v>
      </c>
      <c r="CVF3" s="118" t="str">
        <f t="shared" si="85"/>
        <v>1</v>
      </c>
      <c r="CVG3" s="118" t="str">
        <f t="shared" si="85"/>
        <v>1</v>
      </c>
      <c r="CVH3" s="118" t="str">
        <f t="shared" si="85"/>
        <v>1</v>
      </c>
      <c r="CVI3" s="118" t="str">
        <f t="shared" si="85"/>
        <v>1</v>
      </c>
      <c r="CVJ3" s="118" t="str">
        <f t="shared" si="85"/>
        <v>1</v>
      </c>
      <c r="CVK3" s="118" t="str">
        <f t="shared" si="85"/>
        <v>1</v>
      </c>
      <c r="CVL3" s="118" t="str">
        <f t="shared" si="85"/>
        <v>1</v>
      </c>
      <c r="CVM3" s="118" t="str">
        <f t="shared" si="85"/>
        <v>1</v>
      </c>
      <c r="CVN3" s="118" t="str">
        <f t="shared" si="85"/>
        <v>1</v>
      </c>
      <c r="CVO3" s="118" t="str">
        <f t="shared" si="85"/>
        <v>1</v>
      </c>
      <c r="CVP3" s="118" t="str">
        <f t="shared" si="85"/>
        <v>1</v>
      </c>
      <c r="CVQ3" s="118" t="str">
        <f t="shared" si="85"/>
        <v>1</v>
      </c>
      <c r="CVR3" s="118" t="str">
        <f t="shared" si="85"/>
        <v>1</v>
      </c>
      <c r="CVS3" s="118" t="str">
        <f t="shared" si="85"/>
        <v>1</v>
      </c>
      <c r="CVT3" s="118" t="str">
        <f t="shared" si="85"/>
        <v>1</v>
      </c>
      <c r="CVU3" s="118" t="str">
        <f t="shared" si="85"/>
        <v>1</v>
      </c>
      <c r="CVV3" s="118" t="str">
        <f t="shared" si="85"/>
        <v>1</v>
      </c>
      <c r="CVW3" s="118" t="str">
        <f t="shared" si="85"/>
        <v>1</v>
      </c>
      <c r="CVX3" s="118" t="str">
        <f t="shared" si="85"/>
        <v>1</v>
      </c>
      <c r="CVY3" s="118" t="str">
        <f t="shared" si="85"/>
        <v>1</v>
      </c>
      <c r="CVZ3" s="118" t="str">
        <f t="shared" si="85"/>
        <v>1</v>
      </c>
      <c r="CWA3" s="118" t="str">
        <f t="shared" si="85"/>
        <v>1</v>
      </c>
      <c r="CWB3" s="118" t="str">
        <f t="shared" si="85"/>
        <v>1</v>
      </c>
      <c r="CWC3" s="118" t="str">
        <f t="shared" si="85"/>
        <v>1</v>
      </c>
      <c r="CWD3" s="118" t="str">
        <f t="shared" si="85"/>
        <v>1</v>
      </c>
      <c r="CWE3" s="118" t="str">
        <f t="shared" si="85"/>
        <v>1</v>
      </c>
      <c r="CWF3" s="118" t="str">
        <f t="shared" si="85"/>
        <v>1</v>
      </c>
      <c r="CWG3" s="118" t="str">
        <f t="shared" si="85"/>
        <v>1</v>
      </c>
      <c r="CWH3" s="118" t="str">
        <f t="shared" si="85"/>
        <v>1</v>
      </c>
      <c r="CWI3" s="118" t="str">
        <f t="shared" ref="CWI3:CYT3" si="86">MONTH(CWI5)&amp;IF(CWI5="","","月")</f>
        <v>1</v>
      </c>
      <c r="CWJ3" s="118" t="str">
        <f t="shared" si="86"/>
        <v>1</v>
      </c>
      <c r="CWK3" s="118" t="str">
        <f t="shared" si="86"/>
        <v>1</v>
      </c>
      <c r="CWL3" s="118" t="str">
        <f t="shared" si="86"/>
        <v>1</v>
      </c>
      <c r="CWM3" s="118" t="str">
        <f t="shared" si="86"/>
        <v>1</v>
      </c>
      <c r="CWN3" s="118" t="str">
        <f t="shared" si="86"/>
        <v>1</v>
      </c>
      <c r="CWO3" s="118" t="str">
        <f t="shared" si="86"/>
        <v>1</v>
      </c>
      <c r="CWP3" s="118" t="str">
        <f t="shared" si="86"/>
        <v>1</v>
      </c>
      <c r="CWQ3" s="118" t="str">
        <f t="shared" si="86"/>
        <v>1</v>
      </c>
      <c r="CWR3" s="118" t="str">
        <f t="shared" si="86"/>
        <v>1</v>
      </c>
      <c r="CWS3" s="118" t="str">
        <f t="shared" si="86"/>
        <v>1</v>
      </c>
      <c r="CWT3" s="118" t="str">
        <f t="shared" si="86"/>
        <v>1</v>
      </c>
      <c r="CWU3" s="118" t="str">
        <f t="shared" si="86"/>
        <v>1</v>
      </c>
      <c r="CWV3" s="118" t="str">
        <f t="shared" si="86"/>
        <v>1</v>
      </c>
      <c r="CWW3" s="118" t="str">
        <f t="shared" si="86"/>
        <v>1</v>
      </c>
      <c r="CWX3" s="118" t="str">
        <f t="shared" si="86"/>
        <v>1</v>
      </c>
      <c r="CWY3" s="118" t="str">
        <f t="shared" si="86"/>
        <v>1</v>
      </c>
      <c r="CWZ3" s="118" t="str">
        <f t="shared" si="86"/>
        <v>1</v>
      </c>
      <c r="CXA3" s="118" t="str">
        <f t="shared" si="86"/>
        <v>1</v>
      </c>
      <c r="CXB3" s="118" t="str">
        <f t="shared" si="86"/>
        <v>1</v>
      </c>
      <c r="CXC3" s="118" t="str">
        <f t="shared" si="86"/>
        <v>1</v>
      </c>
      <c r="CXD3" s="118" t="str">
        <f t="shared" si="86"/>
        <v>1</v>
      </c>
      <c r="CXE3" s="118" t="str">
        <f t="shared" si="86"/>
        <v>1</v>
      </c>
      <c r="CXF3" s="118" t="str">
        <f t="shared" si="86"/>
        <v>1</v>
      </c>
      <c r="CXG3" s="118" t="str">
        <f t="shared" si="86"/>
        <v>1</v>
      </c>
      <c r="CXH3" s="118" t="str">
        <f t="shared" si="86"/>
        <v>1</v>
      </c>
      <c r="CXI3" s="118" t="str">
        <f t="shared" si="86"/>
        <v>1</v>
      </c>
      <c r="CXJ3" s="118" t="str">
        <f t="shared" si="86"/>
        <v>1</v>
      </c>
      <c r="CXK3" s="118" t="str">
        <f t="shared" si="86"/>
        <v>1</v>
      </c>
      <c r="CXL3" s="118" t="str">
        <f t="shared" si="86"/>
        <v>1</v>
      </c>
      <c r="CXM3" s="118" t="str">
        <f t="shared" si="86"/>
        <v>1</v>
      </c>
      <c r="CXN3" s="118" t="str">
        <f t="shared" si="86"/>
        <v>1</v>
      </c>
      <c r="CXO3" s="118" t="str">
        <f t="shared" si="86"/>
        <v>1</v>
      </c>
      <c r="CXP3" s="118" t="str">
        <f t="shared" si="86"/>
        <v>1</v>
      </c>
      <c r="CXQ3" s="118" t="str">
        <f t="shared" si="86"/>
        <v>1</v>
      </c>
      <c r="CXR3" s="118" t="str">
        <f t="shared" si="86"/>
        <v>1</v>
      </c>
      <c r="CXS3" s="118" t="str">
        <f t="shared" si="86"/>
        <v>1</v>
      </c>
      <c r="CXT3" s="118" t="str">
        <f t="shared" si="86"/>
        <v>1</v>
      </c>
      <c r="CXU3" s="118" t="str">
        <f t="shared" si="86"/>
        <v>1</v>
      </c>
      <c r="CXV3" s="118" t="str">
        <f t="shared" si="86"/>
        <v>1</v>
      </c>
      <c r="CXW3" s="118" t="str">
        <f t="shared" si="86"/>
        <v>1</v>
      </c>
      <c r="CXX3" s="118" t="str">
        <f t="shared" si="86"/>
        <v>1</v>
      </c>
      <c r="CXY3" s="118" t="str">
        <f t="shared" si="86"/>
        <v>1</v>
      </c>
      <c r="CXZ3" s="118" t="str">
        <f t="shared" si="86"/>
        <v>1</v>
      </c>
      <c r="CYA3" s="118" t="str">
        <f t="shared" si="86"/>
        <v>1</v>
      </c>
      <c r="CYB3" s="118" t="str">
        <f t="shared" si="86"/>
        <v>1</v>
      </c>
      <c r="CYC3" s="118" t="str">
        <f t="shared" si="86"/>
        <v>1</v>
      </c>
      <c r="CYD3" s="118" t="str">
        <f t="shared" si="86"/>
        <v>1</v>
      </c>
      <c r="CYE3" s="118" t="str">
        <f t="shared" si="86"/>
        <v>1</v>
      </c>
      <c r="CYF3" s="118" t="str">
        <f t="shared" si="86"/>
        <v>1</v>
      </c>
      <c r="CYG3" s="118" t="str">
        <f t="shared" si="86"/>
        <v>1</v>
      </c>
      <c r="CYH3" s="118" t="str">
        <f t="shared" si="86"/>
        <v>1</v>
      </c>
      <c r="CYI3" s="118" t="str">
        <f t="shared" si="86"/>
        <v>1</v>
      </c>
      <c r="CYJ3" s="118" t="str">
        <f t="shared" si="86"/>
        <v>1</v>
      </c>
      <c r="CYK3" s="118" t="str">
        <f t="shared" si="86"/>
        <v>1</v>
      </c>
      <c r="CYL3" s="118" t="str">
        <f t="shared" si="86"/>
        <v>1</v>
      </c>
      <c r="CYM3" s="118" t="str">
        <f t="shared" si="86"/>
        <v>1</v>
      </c>
      <c r="CYN3" s="118" t="str">
        <f t="shared" si="86"/>
        <v>1</v>
      </c>
      <c r="CYO3" s="118" t="str">
        <f t="shared" si="86"/>
        <v>1</v>
      </c>
      <c r="CYP3" s="118" t="str">
        <f t="shared" si="86"/>
        <v>1</v>
      </c>
      <c r="CYQ3" s="118" t="str">
        <f t="shared" si="86"/>
        <v>1</v>
      </c>
      <c r="CYR3" s="118" t="str">
        <f t="shared" si="86"/>
        <v>1</v>
      </c>
      <c r="CYS3" s="118" t="str">
        <f t="shared" si="86"/>
        <v>1</v>
      </c>
      <c r="CYT3" s="118" t="str">
        <f t="shared" si="86"/>
        <v>1</v>
      </c>
      <c r="CYU3" s="118" t="str">
        <f t="shared" ref="CYU3:CZU3" si="87">MONTH(CYU5)&amp;IF(CYU5="","","月")</f>
        <v>1</v>
      </c>
      <c r="CYV3" s="118" t="str">
        <f t="shared" si="87"/>
        <v>1</v>
      </c>
      <c r="CYW3" s="118" t="str">
        <f t="shared" si="87"/>
        <v>1</v>
      </c>
      <c r="CYX3" s="118" t="str">
        <f t="shared" si="87"/>
        <v>1</v>
      </c>
      <c r="CYY3" s="118" t="str">
        <f t="shared" si="87"/>
        <v>1</v>
      </c>
      <c r="CYZ3" s="118" t="str">
        <f t="shared" si="87"/>
        <v>1</v>
      </c>
      <c r="CZA3" s="118" t="str">
        <f t="shared" si="87"/>
        <v>1</v>
      </c>
      <c r="CZB3" s="118" t="str">
        <f t="shared" si="87"/>
        <v>1</v>
      </c>
      <c r="CZC3" s="118" t="str">
        <f t="shared" si="87"/>
        <v>1</v>
      </c>
      <c r="CZD3" s="118" t="str">
        <f t="shared" si="87"/>
        <v>1</v>
      </c>
      <c r="CZE3" s="118" t="str">
        <f t="shared" si="87"/>
        <v>1</v>
      </c>
      <c r="CZF3" s="118" t="str">
        <f t="shared" si="87"/>
        <v>1</v>
      </c>
      <c r="CZG3" s="118" t="str">
        <f t="shared" si="87"/>
        <v>1</v>
      </c>
      <c r="CZH3" s="118" t="str">
        <f t="shared" si="87"/>
        <v>1</v>
      </c>
      <c r="CZI3" s="118" t="str">
        <f t="shared" si="87"/>
        <v>1</v>
      </c>
      <c r="CZJ3" s="118" t="str">
        <f t="shared" si="87"/>
        <v>1</v>
      </c>
      <c r="CZK3" s="118" t="str">
        <f t="shared" si="87"/>
        <v>1</v>
      </c>
      <c r="CZL3" s="118" t="str">
        <f t="shared" si="87"/>
        <v>1</v>
      </c>
      <c r="CZM3" s="118" t="str">
        <f t="shared" si="87"/>
        <v>1</v>
      </c>
      <c r="CZN3" s="118" t="str">
        <f t="shared" si="87"/>
        <v>1</v>
      </c>
      <c r="CZO3" s="118" t="str">
        <f t="shared" si="87"/>
        <v>1</v>
      </c>
      <c r="CZP3" s="118" t="str">
        <f t="shared" si="87"/>
        <v>1</v>
      </c>
      <c r="CZQ3" s="118" t="str">
        <f t="shared" si="87"/>
        <v>1</v>
      </c>
      <c r="CZR3" s="118" t="str">
        <f t="shared" si="87"/>
        <v>1</v>
      </c>
      <c r="CZS3" s="118" t="str">
        <f t="shared" si="87"/>
        <v>1</v>
      </c>
      <c r="CZT3" s="118" t="str">
        <f t="shared" si="87"/>
        <v>1</v>
      </c>
      <c r="CZU3" s="118" t="str">
        <f t="shared" si="87"/>
        <v>1</v>
      </c>
    </row>
    <row r="4" spans="1:3506" s="115" customFormat="1" ht="15">
      <c r="C4" s="116"/>
      <c r="D4" s="196"/>
      <c r="E4" s="120" t="s">
        <v>7</v>
      </c>
      <c r="F4" s="118" t="str">
        <f>IF(F5="","","WK"&amp;WEEKNUM(F5))</f>
        <v>WK24</v>
      </c>
      <c r="G4" s="118" t="str">
        <f t="shared" ref="G4:BO4" si="88">IF(G5="","","WK"&amp;WEEKNUM(G5))</f>
        <v>WK24</v>
      </c>
      <c r="H4" s="118" t="str">
        <f t="shared" si="88"/>
        <v>WK24</v>
      </c>
      <c r="I4" s="118" t="str">
        <f t="shared" si="88"/>
        <v>WK24</v>
      </c>
      <c r="J4" s="118" t="str">
        <f t="shared" si="88"/>
        <v>WK25</v>
      </c>
      <c r="K4" s="118" t="str">
        <f t="shared" si="88"/>
        <v>WK25</v>
      </c>
      <c r="L4" s="118" t="str">
        <f t="shared" si="88"/>
        <v>WK25</v>
      </c>
      <c r="M4" s="118" t="str">
        <f t="shared" si="88"/>
        <v>WK25</v>
      </c>
      <c r="N4" s="118" t="str">
        <f t="shared" si="88"/>
        <v>WK25</v>
      </c>
      <c r="O4" s="118" t="str">
        <f t="shared" si="88"/>
        <v>WK26</v>
      </c>
      <c r="P4" s="118" t="str">
        <f t="shared" si="88"/>
        <v>WK26</v>
      </c>
      <c r="Q4" s="118" t="str">
        <f t="shared" si="88"/>
        <v>WK26</v>
      </c>
      <c r="R4" s="118" t="str">
        <f t="shared" si="88"/>
        <v>WK26</v>
      </c>
      <c r="S4" s="118" t="str">
        <f t="shared" si="88"/>
        <v>WK26</v>
      </c>
      <c r="T4" s="118" t="str">
        <f t="shared" si="88"/>
        <v>WK26</v>
      </c>
      <c r="U4" s="118" t="str">
        <f t="shared" si="88"/>
        <v>WK27</v>
      </c>
      <c r="V4" s="118" t="str">
        <f t="shared" si="88"/>
        <v>WK27</v>
      </c>
      <c r="W4" s="118" t="str">
        <f t="shared" si="88"/>
        <v>WK27</v>
      </c>
      <c r="X4" s="118" t="str">
        <f t="shared" si="88"/>
        <v>WK28</v>
      </c>
      <c r="Y4" s="118" t="str">
        <f t="shared" si="88"/>
        <v>WK28</v>
      </c>
      <c r="Z4" s="118" t="str">
        <f t="shared" si="88"/>
        <v>WK28</v>
      </c>
      <c r="AA4" s="118" t="str">
        <f t="shared" si="88"/>
        <v>WK28</v>
      </c>
      <c r="AB4" s="118" t="str">
        <f t="shared" si="88"/>
        <v>WK28</v>
      </c>
      <c r="AC4" s="118" t="str">
        <f t="shared" si="88"/>
        <v>WK28</v>
      </c>
      <c r="AD4" s="118" t="str">
        <f t="shared" si="88"/>
        <v>WK28</v>
      </c>
      <c r="AE4" s="118" t="str">
        <f t="shared" si="88"/>
        <v>WK28</v>
      </c>
      <c r="AF4" s="118" t="str">
        <f t="shared" si="88"/>
        <v>WK28</v>
      </c>
      <c r="AG4" s="118" t="str">
        <f t="shared" si="88"/>
        <v>WK29</v>
      </c>
      <c r="AH4" s="118" t="str">
        <f t="shared" si="88"/>
        <v>WK29</v>
      </c>
      <c r="AI4" s="118" t="str">
        <f t="shared" si="88"/>
        <v>WK29</v>
      </c>
      <c r="AJ4" s="118" t="str">
        <f t="shared" si="88"/>
        <v>WK29</v>
      </c>
      <c r="AK4" s="118" t="str">
        <f t="shared" si="88"/>
        <v>WK29</v>
      </c>
      <c r="AL4" s="118" t="str">
        <f t="shared" si="88"/>
        <v>WK29</v>
      </c>
      <c r="AM4" s="118" t="str">
        <f t="shared" si="88"/>
        <v>WK29</v>
      </c>
      <c r="AN4" s="118" t="str">
        <f t="shared" si="88"/>
        <v>WK29</v>
      </c>
      <c r="AO4" s="118" t="str">
        <f t="shared" si="88"/>
        <v>WK29</v>
      </c>
      <c r="AP4" s="118" t="str">
        <f t="shared" si="88"/>
        <v>WK29</v>
      </c>
      <c r="AQ4" s="118" t="str">
        <f t="shared" si="88"/>
        <v>WK29</v>
      </c>
      <c r="AR4" s="118" t="str">
        <f t="shared" si="88"/>
        <v>WK29</v>
      </c>
      <c r="AS4" s="118" t="str">
        <f t="shared" si="88"/>
        <v>WK29</v>
      </c>
      <c r="AT4" s="118" t="str">
        <f t="shared" si="88"/>
        <v>WK29</v>
      </c>
      <c r="AU4" s="118" t="str">
        <f t="shared" si="88"/>
        <v>WK30</v>
      </c>
      <c r="AV4" s="118" t="str">
        <f t="shared" si="88"/>
        <v>WK30</v>
      </c>
      <c r="AW4" s="118" t="str">
        <f t="shared" si="88"/>
        <v>WK30</v>
      </c>
      <c r="AX4" s="118" t="str">
        <f t="shared" si="88"/>
        <v>WK30</v>
      </c>
      <c r="AY4" s="118" t="str">
        <f t="shared" si="88"/>
        <v>WK30</v>
      </c>
      <c r="AZ4" s="118" t="str">
        <f t="shared" si="88"/>
        <v>WK30</v>
      </c>
      <c r="BA4" s="118" t="str">
        <f t="shared" si="88"/>
        <v>WK30</v>
      </c>
      <c r="BB4" s="118" t="str">
        <f t="shared" si="88"/>
        <v>WK30</v>
      </c>
      <c r="BC4" s="118" t="str">
        <f t="shared" si="88"/>
        <v>WK30</v>
      </c>
      <c r="BD4" s="118" t="str">
        <f t="shared" si="88"/>
        <v>WK30</v>
      </c>
      <c r="BE4" s="118" t="str">
        <f t="shared" si="88"/>
        <v>WK30</v>
      </c>
      <c r="BF4" s="118" t="str">
        <f t="shared" si="88"/>
        <v>WK31</v>
      </c>
      <c r="BG4" s="118" t="str">
        <f t="shared" si="88"/>
        <v>WK31</v>
      </c>
      <c r="BH4" s="118" t="str">
        <f t="shared" si="88"/>
        <v>WK31</v>
      </c>
      <c r="BI4" s="118" t="str">
        <f t="shared" si="88"/>
        <v>WK31</v>
      </c>
      <c r="BJ4" s="118" t="str">
        <f t="shared" si="88"/>
        <v>WK31</v>
      </c>
      <c r="BK4" s="118" t="str">
        <f t="shared" si="88"/>
        <v>WK31</v>
      </c>
      <c r="BL4" s="118" t="str">
        <f t="shared" si="88"/>
        <v>WK31</v>
      </c>
      <c r="BM4" s="118" t="str">
        <f t="shared" si="88"/>
        <v>WK31</v>
      </c>
      <c r="BN4" s="118" t="str">
        <f t="shared" si="88"/>
        <v>WK31</v>
      </c>
      <c r="BO4" s="118" t="str">
        <f t="shared" si="88"/>
        <v>WK31</v>
      </c>
      <c r="BP4" s="118" t="str">
        <f t="shared" ref="BP4:EA4" si="89">IF(BP5="","","WK"&amp;WEEKNUM(BP5))</f>
        <v>WK32</v>
      </c>
      <c r="BQ4" s="118" t="str">
        <f t="shared" si="89"/>
        <v>WK32</v>
      </c>
      <c r="BR4" s="118" t="str">
        <f t="shared" si="89"/>
        <v>WK32</v>
      </c>
      <c r="BS4" s="118" t="str">
        <f t="shared" si="89"/>
        <v>WK32</v>
      </c>
      <c r="BT4" s="118" t="str">
        <f t="shared" si="89"/>
        <v>WK32</v>
      </c>
      <c r="BU4" s="118" t="str">
        <f t="shared" si="89"/>
        <v>WK32</v>
      </c>
      <c r="BV4" s="118" t="str">
        <f t="shared" si="89"/>
        <v>WK32</v>
      </c>
      <c r="BW4" s="118" t="str">
        <f t="shared" si="89"/>
        <v>WK32</v>
      </c>
      <c r="BX4" s="118" t="str">
        <f t="shared" si="89"/>
        <v>WK32</v>
      </c>
      <c r="BY4" s="118" t="str">
        <f t="shared" si="89"/>
        <v>WK32</v>
      </c>
      <c r="BZ4" s="118" t="str">
        <f t="shared" si="89"/>
        <v>WK32</v>
      </c>
      <c r="CA4" s="118" t="str">
        <f t="shared" si="89"/>
        <v>WK32</v>
      </c>
      <c r="CB4" s="118" t="str">
        <f t="shared" si="89"/>
        <v>WK33</v>
      </c>
      <c r="CC4" s="118" t="str">
        <f t="shared" si="89"/>
        <v>WK33</v>
      </c>
      <c r="CD4" s="118" t="str">
        <f t="shared" si="89"/>
        <v>WK33</v>
      </c>
      <c r="CE4" s="118" t="str">
        <f t="shared" si="89"/>
        <v>WK33</v>
      </c>
      <c r="CF4" s="118" t="str">
        <f t="shared" si="89"/>
        <v>WK33</v>
      </c>
      <c r="CG4" s="118" t="str">
        <f t="shared" si="89"/>
        <v>WK33</v>
      </c>
      <c r="CH4" s="118" t="str">
        <f t="shared" si="89"/>
        <v>WK33</v>
      </c>
      <c r="CI4" s="118" t="str">
        <f t="shared" si="89"/>
        <v>WK33</v>
      </c>
      <c r="CJ4" s="118" t="str">
        <f t="shared" si="89"/>
        <v>WK33</v>
      </c>
      <c r="CK4" s="118" t="str">
        <f t="shared" si="89"/>
        <v>WK33</v>
      </c>
      <c r="CL4" s="118" t="str">
        <f t="shared" si="89"/>
        <v>WK33</v>
      </c>
      <c r="CM4" s="118" t="str">
        <f t="shared" si="89"/>
        <v>WK33</v>
      </c>
      <c r="CN4" s="118" t="str">
        <f t="shared" si="89"/>
        <v>WK34</v>
      </c>
      <c r="CO4" s="118" t="str">
        <f t="shared" si="89"/>
        <v>WK34</v>
      </c>
      <c r="CP4" s="118" t="str">
        <f t="shared" si="89"/>
        <v>WK34</v>
      </c>
      <c r="CQ4" s="118" t="str">
        <f t="shared" si="89"/>
        <v>WK34</v>
      </c>
      <c r="CR4" s="118" t="str">
        <f t="shared" si="89"/>
        <v>WK34</v>
      </c>
      <c r="CS4" s="118" t="str">
        <f t="shared" si="89"/>
        <v>WK34</v>
      </c>
      <c r="CT4" s="118" t="str">
        <f t="shared" si="89"/>
        <v>WK34</v>
      </c>
      <c r="CU4" s="118" t="str">
        <f t="shared" si="89"/>
        <v>WK34</v>
      </c>
      <c r="CV4" s="118" t="str">
        <f t="shared" si="89"/>
        <v>WK34</v>
      </c>
      <c r="CW4" s="118" t="str">
        <f t="shared" si="89"/>
        <v>WK34</v>
      </c>
      <c r="CX4" s="118" t="str">
        <f t="shared" si="89"/>
        <v>WK34</v>
      </c>
      <c r="CY4" s="118" t="str">
        <f t="shared" si="89"/>
        <v>WK34</v>
      </c>
      <c r="CZ4" s="118" t="str">
        <f t="shared" si="89"/>
        <v>WK35</v>
      </c>
      <c r="DA4" s="118" t="str">
        <f t="shared" si="89"/>
        <v>WK35</v>
      </c>
      <c r="DB4" s="118" t="str">
        <f t="shared" si="89"/>
        <v>WK35</v>
      </c>
      <c r="DC4" s="118" t="str">
        <f t="shared" si="89"/>
        <v>WK35</v>
      </c>
      <c r="DD4" s="118" t="str">
        <f t="shared" si="89"/>
        <v>WK35</v>
      </c>
      <c r="DE4" s="118" t="str">
        <f t="shared" si="89"/>
        <v>WK35</v>
      </c>
      <c r="DF4" s="118" t="str">
        <f t="shared" si="89"/>
        <v>WK35</v>
      </c>
      <c r="DG4" s="118" t="str">
        <f t="shared" si="89"/>
        <v>WK35</v>
      </c>
      <c r="DH4" s="118" t="str">
        <f t="shared" si="89"/>
        <v>WK35</v>
      </c>
      <c r="DI4" s="118" t="str">
        <f t="shared" si="89"/>
        <v>WK35</v>
      </c>
      <c r="DJ4" s="118" t="str">
        <f t="shared" si="89"/>
        <v>WK35</v>
      </c>
      <c r="DK4" s="118" t="str">
        <f t="shared" si="89"/>
        <v>WK35</v>
      </c>
      <c r="DL4" s="118" t="str">
        <f t="shared" si="89"/>
        <v>WK36</v>
      </c>
      <c r="DM4" s="118" t="str">
        <f t="shared" si="89"/>
        <v>WK36</v>
      </c>
      <c r="DN4" s="118" t="str">
        <f t="shared" si="89"/>
        <v>WK36</v>
      </c>
      <c r="DO4" s="118" t="str">
        <f t="shared" si="89"/>
        <v>WK36</v>
      </c>
      <c r="DP4" s="118" t="str">
        <f t="shared" si="89"/>
        <v>WK36</v>
      </c>
      <c r="DQ4" s="118" t="str">
        <f t="shared" si="89"/>
        <v>WK36</v>
      </c>
      <c r="DR4" s="118" t="str">
        <f t="shared" si="89"/>
        <v>WK36</v>
      </c>
      <c r="DS4" s="118" t="str">
        <f t="shared" si="89"/>
        <v>WK36</v>
      </c>
      <c r="DT4" s="118" t="str">
        <f t="shared" si="89"/>
        <v>WK36</v>
      </c>
      <c r="DU4" s="118" t="str">
        <f t="shared" si="89"/>
        <v>WK36</v>
      </c>
      <c r="DV4" s="118" t="str">
        <f t="shared" si="89"/>
        <v>WK36</v>
      </c>
      <c r="DW4" s="118" t="str">
        <f t="shared" si="89"/>
        <v>WK36</v>
      </c>
      <c r="DX4" s="118" t="str">
        <f t="shared" si="89"/>
        <v>WK37</v>
      </c>
      <c r="DY4" s="118" t="str">
        <f t="shared" si="89"/>
        <v>WK37</v>
      </c>
      <c r="DZ4" s="118" t="str">
        <f t="shared" si="89"/>
        <v>WK37</v>
      </c>
      <c r="EA4" s="118" t="str">
        <f t="shared" si="89"/>
        <v>WK37</v>
      </c>
      <c r="EB4" s="118" t="str">
        <f t="shared" ref="EB4:GG4" si="90">IF(EB5="","","WK"&amp;WEEKNUM(EB5))</f>
        <v>WK37</v>
      </c>
      <c r="EC4" s="118" t="str">
        <f t="shared" si="90"/>
        <v>WK37</v>
      </c>
      <c r="ED4" s="118" t="str">
        <f t="shared" si="90"/>
        <v>WK37</v>
      </c>
      <c r="EE4" s="118" t="str">
        <f t="shared" si="90"/>
        <v>WK37</v>
      </c>
      <c r="EF4" s="118" t="str">
        <f t="shared" si="90"/>
        <v>WK37</v>
      </c>
      <c r="EG4" s="118" t="str">
        <f t="shared" si="90"/>
        <v>WK37</v>
      </c>
      <c r="EH4" s="118" t="str">
        <f t="shared" si="90"/>
        <v>WK37</v>
      </c>
      <c r="EI4" s="118" t="str">
        <f t="shared" si="90"/>
        <v>WK37</v>
      </c>
      <c r="EJ4" s="118" t="str">
        <f t="shared" si="90"/>
        <v>WK38</v>
      </c>
      <c r="EK4" s="118" t="str">
        <f t="shared" si="90"/>
        <v>WK38</v>
      </c>
      <c r="EL4" s="118" t="str">
        <f t="shared" si="90"/>
        <v>WK38</v>
      </c>
      <c r="EM4" s="118" t="str">
        <f t="shared" si="90"/>
        <v>WK38</v>
      </c>
      <c r="EN4" s="118" t="str">
        <f t="shared" si="90"/>
        <v>WK38</v>
      </c>
      <c r="EO4" s="118" t="str">
        <f t="shared" si="90"/>
        <v>WK38</v>
      </c>
      <c r="EP4" s="118" t="str">
        <f t="shared" si="90"/>
        <v>WK38</v>
      </c>
      <c r="EQ4" s="118" t="str">
        <f t="shared" si="90"/>
        <v>WK38</v>
      </c>
      <c r="ER4" s="118" t="str">
        <f t="shared" si="90"/>
        <v>WK38</v>
      </c>
      <c r="ES4" s="118" t="str">
        <f t="shared" si="90"/>
        <v>WK38</v>
      </c>
      <c r="ET4" s="118" t="str">
        <f t="shared" si="90"/>
        <v>WK38</v>
      </c>
      <c r="EU4" s="118" t="str">
        <f t="shared" si="90"/>
        <v>WK38</v>
      </c>
      <c r="EV4" s="118" t="str">
        <f t="shared" si="90"/>
        <v>WK39</v>
      </c>
      <c r="EW4" s="118" t="str">
        <f t="shared" si="90"/>
        <v>WK39</v>
      </c>
      <c r="EX4" s="118" t="str">
        <f t="shared" si="90"/>
        <v>WK39</v>
      </c>
      <c r="EY4" s="118" t="str">
        <f t="shared" si="90"/>
        <v>WK39</v>
      </c>
      <c r="EZ4" s="118" t="str">
        <f t="shared" si="90"/>
        <v>WK39</v>
      </c>
      <c r="FA4" s="118" t="str">
        <f t="shared" si="90"/>
        <v>WK39</v>
      </c>
      <c r="FB4" s="118" t="str">
        <f t="shared" si="90"/>
        <v>WK39</v>
      </c>
      <c r="FC4" s="118" t="str">
        <f t="shared" si="90"/>
        <v>WK39</v>
      </c>
      <c r="FD4" s="118" t="str">
        <f t="shared" si="90"/>
        <v>WK39</v>
      </c>
      <c r="FE4" s="118" t="str">
        <f t="shared" si="90"/>
        <v>WK39</v>
      </c>
      <c r="FF4" s="118" t="str">
        <f t="shared" si="90"/>
        <v>WK40</v>
      </c>
      <c r="FG4" s="118" t="str">
        <f t="shared" si="90"/>
        <v>WK40</v>
      </c>
      <c r="FH4" s="118" t="str">
        <f t="shared" si="90"/>
        <v>WK40</v>
      </c>
      <c r="FI4" s="118" t="str">
        <f t="shared" si="90"/>
        <v>WK40</v>
      </c>
      <c r="FJ4" s="118" t="str">
        <f t="shared" si="90"/>
        <v>WK40</v>
      </c>
      <c r="FK4" s="118" t="str">
        <f t="shared" si="90"/>
        <v>WK40</v>
      </c>
      <c r="FL4" s="118" t="str">
        <f t="shared" si="90"/>
        <v>WK40</v>
      </c>
      <c r="FM4" s="118" t="str">
        <f t="shared" si="90"/>
        <v>WK41</v>
      </c>
      <c r="FN4" s="118" t="str">
        <f t="shared" si="90"/>
        <v>WK41</v>
      </c>
      <c r="FO4" s="118" t="str">
        <f t="shared" si="90"/>
        <v>WK41</v>
      </c>
      <c r="FP4" s="118" t="str">
        <f t="shared" si="90"/>
        <v>WK41</v>
      </c>
      <c r="FQ4" s="118" t="str">
        <f t="shared" si="90"/>
        <v>WK41</v>
      </c>
      <c r="FR4" s="118" t="str">
        <f t="shared" si="90"/>
        <v>WK41</v>
      </c>
      <c r="FS4" s="118" t="str">
        <f t="shared" si="90"/>
        <v>WK41</v>
      </c>
      <c r="FT4" s="118" t="str">
        <f t="shared" si="90"/>
        <v>WK41</v>
      </c>
      <c r="FU4" s="118" t="str">
        <f t="shared" si="90"/>
        <v>WK41</v>
      </c>
      <c r="FV4" s="118" t="str">
        <f t="shared" si="90"/>
        <v>WK41</v>
      </c>
      <c r="FW4" s="118" t="str">
        <f t="shared" si="90"/>
        <v>WK41</v>
      </c>
      <c r="FX4" s="118" t="str">
        <f t="shared" si="90"/>
        <v>WK41</v>
      </c>
      <c r="FY4" s="118" t="str">
        <f t="shared" si="90"/>
        <v>WK42</v>
      </c>
      <c r="FZ4" s="118" t="str">
        <f t="shared" si="90"/>
        <v>WK42</v>
      </c>
      <c r="GA4" s="118" t="str">
        <f t="shared" si="90"/>
        <v>WK42</v>
      </c>
      <c r="GB4" s="118" t="str">
        <f t="shared" si="90"/>
        <v>WK42</v>
      </c>
      <c r="GC4" s="118" t="str">
        <f t="shared" si="90"/>
        <v>WK42</v>
      </c>
      <c r="GD4" s="118" t="str">
        <f t="shared" si="90"/>
        <v>WK42</v>
      </c>
      <c r="GE4" s="118" t="str">
        <f t="shared" si="90"/>
        <v>WK42</v>
      </c>
      <c r="GF4" s="118" t="str">
        <f t="shared" si="90"/>
        <v>WK42</v>
      </c>
      <c r="GG4" s="118" t="str">
        <f t="shared" si="90"/>
        <v>WK42</v>
      </c>
      <c r="GH4" s="118" t="str">
        <f t="shared" ref="GH4:IS4" si="91">IF(GH5="","","WK"&amp;WEEKNUM(GH5))</f>
        <v>WK42</v>
      </c>
      <c r="GI4" s="118" t="str">
        <f t="shared" si="91"/>
        <v>WK42</v>
      </c>
      <c r="GJ4" s="118" t="str">
        <f t="shared" si="91"/>
        <v>WK42</v>
      </c>
      <c r="GK4" s="118" t="str">
        <f t="shared" si="91"/>
        <v>WK43</v>
      </c>
      <c r="GL4" s="118" t="str">
        <f t="shared" si="91"/>
        <v>WK43</v>
      </c>
      <c r="GM4" s="118" t="str">
        <f t="shared" si="91"/>
        <v>WK43</v>
      </c>
      <c r="GN4" s="118" t="str">
        <f t="shared" si="91"/>
        <v>WK43</v>
      </c>
      <c r="GO4" s="118" t="str">
        <f t="shared" si="91"/>
        <v>WK43</v>
      </c>
      <c r="GP4" s="118" t="str">
        <f t="shared" si="91"/>
        <v>WK43</v>
      </c>
      <c r="GQ4" s="118" t="str">
        <f t="shared" si="91"/>
        <v>WK43</v>
      </c>
      <c r="GR4" s="118" t="str">
        <f t="shared" si="91"/>
        <v>WK43</v>
      </c>
      <c r="GS4" s="118" t="str">
        <f t="shared" si="91"/>
        <v>WK43</v>
      </c>
      <c r="GT4" s="118" t="str">
        <f t="shared" si="91"/>
        <v>WK43</v>
      </c>
      <c r="GU4" s="118" t="str">
        <f t="shared" si="91"/>
        <v>WK43</v>
      </c>
      <c r="GV4" s="118" t="str">
        <f t="shared" si="91"/>
        <v>WK43</v>
      </c>
      <c r="GW4" s="118" t="str">
        <f t="shared" si="91"/>
        <v>WK44</v>
      </c>
      <c r="GX4" s="118" t="str">
        <f t="shared" si="91"/>
        <v>WK44</v>
      </c>
      <c r="GY4" s="118" t="str">
        <f t="shared" si="91"/>
        <v>WK44</v>
      </c>
      <c r="GZ4" s="118" t="str">
        <f t="shared" si="91"/>
        <v>WK44</v>
      </c>
      <c r="HA4" s="118" t="str">
        <f t="shared" si="91"/>
        <v>WK44</v>
      </c>
      <c r="HB4" s="118" t="str">
        <f t="shared" si="91"/>
        <v>WK44</v>
      </c>
      <c r="HC4" s="118" t="str">
        <f t="shared" si="91"/>
        <v>WK44</v>
      </c>
      <c r="HD4" s="118" t="str">
        <f t="shared" si="91"/>
        <v>WK44</v>
      </c>
      <c r="HE4" s="118" t="str">
        <f t="shared" si="91"/>
        <v>WK44</v>
      </c>
      <c r="HF4" s="118" t="str">
        <f t="shared" si="91"/>
        <v>WK44</v>
      </c>
      <c r="HG4" s="118" t="str">
        <f t="shared" si="91"/>
        <v>WK44</v>
      </c>
      <c r="HH4" s="118" t="str">
        <f t="shared" si="91"/>
        <v>WK44</v>
      </c>
      <c r="HI4" s="118" t="str">
        <f t="shared" si="91"/>
        <v>WK45</v>
      </c>
      <c r="HJ4" s="118" t="str">
        <f t="shared" si="91"/>
        <v>WK45</v>
      </c>
      <c r="HK4" s="118" t="str">
        <f t="shared" si="91"/>
        <v>WK45</v>
      </c>
      <c r="HL4" s="118" t="str">
        <f t="shared" si="91"/>
        <v>WK45</v>
      </c>
      <c r="HM4" s="118" t="str">
        <f t="shared" si="91"/>
        <v>WK45</v>
      </c>
      <c r="HN4" s="118" t="str">
        <f t="shared" si="91"/>
        <v>WK45</v>
      </c>
      <c r="HO4" s="118" t="str">
        <f t="shared" si="91"/>
        <v/>
      </c>
      <c r="HP4" s="118" t="str">
        <f t="shared" si="91"/>
        <v/>
      </c>
      <c r="HQ4" s="118" t="str">
        <f t="shared" si="91"/>
        <v/>
      </c>
      <c r="HR4" s="118" t="str">
        <f t="shared" si="91"/>
        <v/>
      </c>
      <c r="HS4" s="118" t="str">
        <f t="shared" si="91"/>
        <v/>
      </c>
      <c r="HT4" s="118" t="str">
        <f t="shared" si="91"/>
        <v/>
      </c>
      <c r="HU4" s="118" t="str">
        <f t="shared" si="91"/>
        <v/>
      </c>
      <c r="HV4" s="118" t="str">
        <f t="shared" si="91"/>
        <v/>
      </c>
      <c r="HW4" s="118" t="str">
        <f t="shared" si="91"/>
        <v/>
      </c>
      <c r="HX4" s="118" t="str">
        <f t="shared" si="91"/>
        <v/>
      </c>
      <c r="HY4" s="118" t="str">
        <f t="shared" si="91"/>
        <v/>
      </c>
      <c r="HZ4" s="118" t="str">
        <f t="shared" si="91"/>
        <v/>
      </c>
      <c r="IA4" s="118" t="str">
        <f t="shared" si="91"/>
        <v/>
      </c>
      <c r="IB4" s="118" t="str">
        <f t="shared" si="91"/>
        <v/>
      </c>
      <c r="IC4" s="118" t="str">
        <f t="shared" si="91"/>
        <v/>
      </c>
      <c r="ID4" s="118" t="str">
        <f t="shared" si="91"/>
        <v/>
      </c>
      <c r="IE4" s="118" t="str">
        <f t="shared" si="91"/>
        <v/>
      </c>
      <c r="IF4" s="118" t="str">
        <f t="shared" si="91"/>
        <v/>
      </c>
      <c r="IG4" s="118" t="str">
        <f t="shared" si="91"/>
        <v/>
      </c>
      <c r="IH4" s="118" t="str">
        <f t="shared" si="91"/>
        <v/>
      </c>
      <c r="II4" s="118" t="str">
        <f t="shared" si="91"/>
        <v/>
      </c>
      <c r="IJ4" s="118" t="str">
        <f t="shared" si="91"/>
        <v/>
      </c>
      <c r="IK4" s="118" t="str">
        <f t="shared" si="91"/>
        <v/>
      </c>
      <c r="IL4" s="118" t="str">
        <f t="shared" si="91"/>
        <v/>
      </c>
      <c r="IM4" s="118" t="str">
        <f t="shared" si="91"/>
        <v/>
      </c>
      <c r="IN4" s="118" t="str">
        <f t="shared" si="91"/>
        <v/>
      </c>
      <c r="IO4" s="118" t="str">
        <f t="shared" si="91"/>
        <v/>
      </c>
      <c r="IP4" s="118" t="str">
        <f t="shared" si="91"/>
        <v/>
      </c>
      <c r="IQ4" s="118" t="str">
        <f t="shared" si="91"/>
        <v/>
      </c>
      <c r="IR4" s="118" t="str">
        <f t="shared" si="91"/>
        <v/>
      </c>
      <c r="IS4" s="118" t="str">
        <f t="shared" si="91"/>
        <v/>
      </c>
      <c r="IT4" s="118" t="str">
        <f t="shared" ref="IT4:LE4" si="92">IF(IT5="","","WK"&amp;WEEKNUM(IT5))</f>
        <v/>
      </c>
      <c r="IU4" s="118" t="str">
        <f t="shared" si="92"/>
        <v/>
      </c>
      <c r="IV4" s="118" t="str">
        <f t="shared" si="92"/>
        <v/>
      </c>
      <c r="IW4" s="118" t="str">
        <f t="shared" si="92"/>
        <v/>
      </c>
      <c r="IX4" s="118" t="str">
        <f t="shared" si="92"/>
        <v/>
      </c>
      <c r="IY4" s="118" t="str">
        <f t="shared" si="92"/>
        <v/>
      </c>
      <c r="IZ4" s="118" t="str">
        <f t="shared" si="92"/>
        <v/>
      </c>
      <c r="JA4" s="118" t="str">
        <f t="shared" si="92"/>
        <v/>
      </c>
      <c r="JB4" s="118" t="str">
        <f t="shared" si="92"/>
        <v/>
      </c>
      <c r="JC4" s="118" t="str">
        <f t="shared" si="92"/>
        <v/>
      </c>
      <c r="JD4" s="118" t="str">
        <f t="shared" si="92"/>
        <v/>
      </c>
      <c r="JE4" s="118" t="str">
        <f t="shared" si="92"/>
        <v/>
      </c>
      <c r="JF4" s="118" t="str">
        <f t="shared" si="92"/>
        <v/>
      </c>
      <c r="JG4" s="118" t="str">
        <f t="shared" si="92"/>
        <v/>
      </c>
      <c r="JH4" s="118" t="str">
        <f t="shared" si="92"/>
        <v/>
      </c>
      <c r="JI4" s="118" t="str">
        <f t="shared" si="92"/>
        <v/>
      </c>
      <c r="JJ4" s="118" t="str">
        <f t="shared" si="92"/>
        <v/>
      </c>
      <c r="JK4" s="118" t="str">
        <f t="shared" si="92"/>
        <v/>
      </c>
      <c r="JL4" s="118" t="str">
        <f t="shared" si="92"/>
        <v/>
      </c>
      <c r="JM4" s="118" t="str">
        <f t="shared" si="92"/>
        <v/>
      </c>
      <c r="JN4" s="118" t="str">
        <f t="shared" si="92"/>
        <v/>
      </c>
      <c r="JO4" s="118" t="str">
        <f t="shared" si="92"/>
        <v/>
      </c>
      <c r="JP4" s="118" t="str">
        <f t="shared" si="92"/>
        <v/>
      </c>
      <c r="JQ4" s="118" t="str">
        <f t="shared" si="92"/>
        <v/>
      </c>
      <c r="JR4" s="118" t="str">
        <f t="shared" si="92"/>
        <v/>
      </c>
      <c r="JS4" s="118" t="str">
        <f t="shared" si="92"/>
        <v/>
      </c>
      <c r="JT4" s="118" t="str">
        <f t="shared" si="92"/>
        <v/>
      </c>
      <c r="JU4" s="118" t="str">
        <f t="shared" si="92"/>
        <v/>
      </c>
      <c r="JV4" s="118" t="str">
        <f t="shared" si="92"/>
        <v/>
      </c>
      <c r="JW4" s="118" t="str">
        <f t="shared" si="92"/>
        <v/>
      </c>
      <c r="JX4" s="118" t="str">
        <f t="shared" si="92"/>
        <v/>
      </c>
      <c r="JY4" s="118" t="str">
        <f t="shared" si="92"/>
        <v/>
      </c>
      <c r="JZ4" s="118" t="str">
        <f t="shared" si="92"/>
        <v/>
      </c>
      <c r="KA4" s="118" t="str">
        <f t="shared" si="92"/>
        <v/>
      </c>
      <c r="KB4" s="118" t="str">
        <f t="shared" si="92"/>
        <v/>
      </c>
      <c r="KC4" s="118" t="str">
        <f t="shared" si="92"/>
        <v/>
      </c>
      <c r="KD4" s="118" t="str">
        <f t="shared" si="92"/>
        <v/>
      </c>
      <c r="KE4" s="118" t="str">
        <f t="shared" si="92"/>
        <v/>
      </c>
      <c r="KF4" s="118" t="str">
        <f t="shared" si="92"/>
        <v/>
      </c>
      <c r="KG4" s="118" t="str">
        <f t="shared" si="92"/>
        <v/>
      </c>
      <c r="KH4" s="118" t="str">
        <f t="shared" si="92"/>
        <v/>
      </c>
      <c r="KI4" s="118" t="str">
        <f t="shared" si="92"/>
        <v/>
      </c>
      <c r="KJ4" s="118" t="str">
        <f t="shared" si="92"/>
        <v/>
      </c>
      <c r="KK4" s="118" t="str">
        <f t="shared" si="92"/>
        <v/>
      </c>
      <c r="KL4" s="118" t="str">
        <f t="shared" si="92"/>
        <v/>
      </c>
      <c r="KM4" s="118" t="str">
        <f t="shared" si="92"/>
        <v/>
      </c>
      <c r="KN4" s="118" t="str">
        <f t="shared" si="92"/>
        <v/>
      </c>
      <c r="KO4" s="118" t="str">
        <f t="shared" si="92"/>
        <v/>
      </c>
      <c r="KP4" s="118" t="str">
        <f t="shared" si="92"/>
        <v/>
      </c>
      <c r="KQ4" s="118" t="str">
        <f t="shared" si="92"/>
        <v/>
      </c>
      <c r="KR4" s="118" t="str">
        <f t="shared" si="92"/>
        <v/>
      </c>
      <c r="KS4" s="118" t="str">
        <f t="shared" si="92"/>
        <v/>
      </c>
      <c r="KT4" s="118" t="str">
        <f t="shared" si="92"/>
        <v/>
      </c>
      <c r="KU4" s="118" t="str">
        <f t="shared" si="92"/>
        <v/>
      </c>
      <c r="KV4" s="118" t="str">
        <f t="shared" si="92"/>
        <v/>
      </c>
      <c r="KW4" s="118" t="str">
        <f t="shared" si="92"/>
        <v/>
      </c>
      <c r="KX4" s="118" t="str">
        <f t="shared" si="92"/>
        <v/>
      </c>
      <c r="KY4" s="118" t="str">
        <f t="shared" si="92"/>
        <v/>
      </c>
      <c r="KZ4" s="118" t="str">
        <f t="shared" si="92"/>
        <v/>
      </c>
      <c r="LA4" s="118" t="str">
        <f t="shared" si="92"/>
        <v/>
      </c>
      <c r="LB4" s="118" t="str">
        <f t="shared" si="92"/>
        <v/>
      </c>
      <c r="LC4" s="118" t="str">
        <f t="shared" si="92"/>
        <v/>
      </c>
      <c r="LD4" s="118" t="str">
        <f t="shared" si="92"/>
        <v/>
      </c>
      <c r="LE4" s="118" t="str">
        <f t="shared" si="92"/>
        <v/>
      </c>
      <c r="LF4" s="118" t="str">
        <f t="shared" ref="LF4:NQ4" si="93">IF(LF5="","","WK"&amp;WEEKNUM(LF5))</f>
        <v/>
      </c>
      <c r="LG4" s="118" t="str">
        <f t="shared" si="93"/>
        <v/>
      </c>
      <c r="LH4" s="118" t="str">
        <f t="shared" si="93"/>
        <v/>
      </c>
      <c r="LI4" s="118" t="str">
        <f t="shared" si="93"/>
        <v/>
      </c>
      <c r="LJ4" s="118" t="str">
        <f t="shared" si="93"/>
        <v/>
      </c>
      <c r="LK4" s="118" t="str">
        <f t="shared" si="93"/>
        <v/>
      </c>
      <c r="LL4" s="118" t="str">
        <f t="shared" si="93"/>
        <v/>
      </c>
      <c r="LM4" s="118" t="str">
        <f t="shared" si="93"/>
        <v/>
      </c>
      <c r="LN4" s="118" t="str">
        <f t="shared" si="93"/>
        <v/>
      </c>
      <c r="LO4" s="118" t="str">
        <f t="shared" si="93"/>
        <v/>
      </c>
      <c r="LP4" s="118" t="str">
        <f t="shared" si="93"/>
        <v/>
      </c>
      <c r="LQ4" s="118" t="str">
        <f t="shared" si="93"/>
        <v/>
      </c>
      <c r="LR4" s="118" t="str">
        <f t="shared" si="93"/>
        <v/>
      </c>
      <c r="LS4" s="118" t="str">
        <f t="shared" si="93"/>
        <v/>
      </c>
      <c r="LT4" s="118" t="str">
        <f t="shared" si="93"/>
        <v/>
      </c>
      <c r="LU4" s="118" t="str">
        <f t="shared" si="93"/>
        <v/>
      </c>
      <c r="LV4" s="118" t="str">
        <f t="shared" si="93"/>
        <v/>
      </c>
      <c r="LW4" s="118" t="str">
        <f t="shared" si="93"/>
        <v/>
      </c>
      <c r="LX4" s="118" t="str">
        <f t="shared" si="93"/>
        <v/>
      </c>
      <c r="LY4" s="118" t="str">
        <f t="shared" si="93"/>
        <v/>
      </c>
      <c r="LZ4" s="118" t="str">
        <f t="shared" si="93"/>
        <v/>
      </c>
      <c r="MA4" s="118" t="str">
        <f t="shared" si="93"/>
        <v/>
      </c>
      <c r="MB4" s="118" t="str">
        <f t="shared" si="93"/>
        <v/>
      </c>
      <c r="MC4" s="118" t="str">
        <f t="shared" si="93"/>
        <v/>
      </c>
      <c r="MD4" s="118" t="str">
        <f t="shared" si="93"/>
        <v/>
      </c>
      <c r="ME4" s="118" t="str">
        <f t="shared" si="93"/>
        <v/>
      </c>
      <c r="MF4" s="118" t="str">
        <f t="shared" si="93"/>
        <v/>
      </c>
      <c r="MG4" s="118" t="str">
        <f t="shared" si="93"/>
        <v/>
      </c>
      <c r="MH4" s="118" t="str">
        <f t="shared" si="93"/>
        <v/>
      </c>
      <c r="MI4" s="118" t="str">
        <f t="shared" si="93"/>
        <v/>
      </c>
      <c r="MJ4" s="118" t="str">
        <f t="shared" si="93"/>
        <v/>
      </c>
      <c r="MK4" s="118" t="str">
        <f t="shared" si="93"/>
        <v/>
      </c>
      <c r="ML4" s="118" t="str">
        <f t="shared" si="93"/>
        <v/>
      </c>
      <c r="MM4" s="118" t="str">
        <f t="shared" si="93"/>
        <v/>
      </c>
      <c r="MN4" s="118" t="str">
        <f t="shared" si="93"/>
        <v/>
      </c>
      <c r="MO4" s="118" t="str">
        <f t="shared" si="93"/>
        <v/>
      </c>
      <c r="MP4" s="118" t="str">
        <f t="shared" si="93"/>
        <v/>
      </c>
      <c r="MQ4" s="118" t="str">
        <f t="shared" si="93"/>
        <v/>
      </c>
      <c r="MR4" s="118" t="str">
        <f t="shared" si="93"/>
        <v/>
      </c>
      <c r="MS4" s="118" t="str">
        <f t="shared" si="93"/>
        <v/>
      </c>
      <c r="MT4" s="118" t="str">
        <f t="shared" si="93"/>
        <v/>
      </c>
      <c r="MU4" s="118" t="str">
        <f t="shared" si="93"/>
        <v/>
      </c>
      <c r="MV4" s="118" t="str">
        <f t="shared" si="93"/>
        <v/>
      </c>
      <c r="MW4" s="118" t="str">
        <f t="shared" si="93"/>
        <v/>
      </c>
      <c r="MX4" s="118" t="str">
        <f t="shared" si="93"/>
        <v/>
      </c>
      <c r="MY4" s="118" t="str">
        <f t="shared" si="93"/>
        <v/>
      </c>
      <c r="MZ4" s="118" t="str">
        <f t="shared" si="93"/>
        <v/>
      </c>
      <c r="NA4" s="118" t="str">
        <f t="shared" si="93"/>
        <v/>
      </c>
      <c r="NB4" s="118" t="str">
        <f t="shared" si="93"/>
        <v/>
      </c>
      <c r="NC4" s="118" t="str">
        <f t="shared" si="93"/>
        <v/>
      </c>
      <c r="ND4" s="118" t="str">
        <f t="shared" si="93"/>
        <v/>
      </c>
      <c r="NE4" s="118" t="str">
        <f t="shared" si="93"/>
        <v/>
      </c>
      <c r="NF4" s="118" t="str">
        <f t="shared" si="93"/>
        <v/>
      </c>
      <c r="NG4" s="118" t="str">
        <f t="shared" si="93"/>
        <v/>
      </c>
      <c r="NH4" s="118" t="str">
        <f t="shared" si="93"/>
        <v/>
      </c>
      <c r="NI4" s="118" t="str">
        <f t="shared" si="93"/>
        <v/>
      </c>
      <c r="NJ4" s="118" t="str">
        <f t="shared" si="93"/>
        <v/>
      </c>
      <c r="NK4" s="118" t="str">
        <f t="shared" si="93"/>
        <v/>
      </c>
      <c r="NL4" s="118" t="str">
        <f t="shared" si="93"/>
        <v/>
      </c>
      <c r="NM4" s="118" t="str">
        <f t="shared" si="93"/>
        <v/>
      </c>
      <c r="NN4" s="118" t="str">
        <f t="shared" si="93"/>
        <v/>
      </c>
      <c r="NO4" s="118" t="str">
        <f t="shared" si="93"/>
        <v/>
      </c>
      <c r="NP4" s="118" t="str">
        <f t="shared" si="93"/>
        <v/>
      </c>
      <c r="NQ4" s="118" t="str">
        <f t="shared" si="93"/>
        <v/>
      </c>
      <c r="NR4" s="118" t="str">
        <f t="shared" ref="NR4:QB4" si="94">IF(NR5="","","WK"&amp;WEEKNUM(NR5))</f>
        <v/>
      </c>
      <c r="NS4" s="118" t="str">
        <f t="shared" si="94"/>
        <v/>
      </c>
      <c r="NT4" s="118" t="str">
        <f t="shared" si="94"/>
        <v/>
      </c>
      <c r="NU4" s="118" t="str">
        <f t="shared" si="94"/>
        <v/>
      </c>
      <c r="NV4" s="118" t="str">
        <f t="shared" si="94"/>
        <v/>
      </c>
      <c r="NW4" s="118" t="str">
        <f t="shared" si="94"/>
        <v/>
      </c>
      <c r="NX4" s="118" t="str">
        <f t="shared" si="94"/>
        <v/>
      </c>
      <c r="NY4" s="118" t="str">
        <f t="shared" si="94"/>
        <v/>
      </c>
      <c r="NZ4" s="118" t="str">
        <f t="shared" si="94"/>
        <v/>
      </c>
      <c r="OA4" s="118" t="str">
        <f t="shared" si="94"/>
        <v/>
      </c>
      <c r="OB4" s="118" t="str">
        <f t="shared" si="94"/>
        <v/>
      </c>
      <c r="OC4" s="118" t="str">
        <f t="shared" si="94"/>
        <v/>
      </c>
      <c r="OD4" s="118" t="str">
        <f t="shared" si="94"/>
        <v/>
      </c>
      <c r="OE4" s="118" t="str">
        <f t="shared" si="94"/>
        <v/>
      </c>
      <c r="OF4" s="118" t="str">
        <f t="shared" si="94"/>
        <v/>
      </c>
      <c r="OG4" s="118" t="str">
        <f t="shared" si="94"/>
        <v/>
      </c>
      <c r="OH4" s="118" t="str">
        <f t="shared" si="94"/>
        <v/>
      </c>
      <c r="OI4" s="118" t="str">
        <f t="shared" si="94"/>
        <v/>
      </c>
      <c r="OJ4" s="118" t="str">
        <f t="shared" si="94"/>
        <v/>
      </c>
      <c r="OK4" s="118" t="str">
        <f t="shared" si="94"/>
        <v/>
      </c>
      <c r="OL4" s="118" t="str">
        <f t="shared" si="94"/>
        <v/>
      </c>
      <c r="OM4" s="118" t="str">
        <f t="shared" si="94"/>
        <v/>
      </c>
      <c r="ON4" s="118" t="str">
        <f t="shared" si="94"/>
        <v/>
      </c>
      <c r="OO4" s="118" t="str">
        <f t="shared" si="94"/>
        <v/>
      </c>
      <c r="OP4" s="118" t="str">
        <f t="shared" si="94"/>
        <v/>
      </c>
      <c r="OQ4" s="118" t="str">
        <f t="shared" si="94"/>
        <v/>
      </c>
      <c r="OR4" s="118" t="str">
        <f t="shared" si="94"/>
        <v/>
      </c>
      <c r="OS4" s="118" t="str">
        <f t="shared" si="94"/>
        <v/>
      </c>
      <c r="OT4" s="118" t="str">
        <f t="shared" si="94"/>
        <v/>
      </c>
      <c r="OU4" s="118" t="str">
        <f t="shared" si="94"/>
        <v/>
      </c>
      <c r="OV4" s="118" t="str">
        <f t="shared" si="94"/>
        <v/>
      </c>
      <c r="OW4" s="118" t="str">
        <f t="shared" si="94"/>
        <v/>
      </c>
      <c r="OX4" s="118" t="str">
        <f t="shared" si="94"/>
        <v/>
      </c>
      <c r="OY4" s="118" t="str">
        <f t="shared" si="94"/>
        <v/>
      </c>
      <c r="OZ4" s="118" t="str">
        <f t="shared" si="94"/>
        <v/>
      </c>
      <c r="PA4" s="118" t="str">
        <f t="shared" si="94"/>
        <v/>
      </c>
      <c r="PB4" s="118" t="str">
        <f t="shared" si="94"/>
        <v/>
      </c>
      <c r="PC4" s="118" t="str">
        <f t="shared" si="94"/>
        <v/>
      </c>
      <c r="PD4" s="118" t="str">
        <f t="shared" si="94"/>
        <v/>
      </c>
      <c r="PE4" s="118" t="str">
        <f t="shared" si="94"/>
        <v/>
      </c>
      <c r="PF4" s="118" t="str">
        <f t="shared" si="94"/>
        <v/>
      </c>
      <c r="PG4" s="118" t="str">
        <f t="shared" si="94"/>
        <v/>
      </c>
      <c r="PH4" s="118" t="str">
        <f t="shared" si="94"/>
        <v/>
      </c>
      <c r="PI4" s="118" t="str">
        <f t="shared" si="94"/>
        <v/>
      </c>
      <c r="PJ4" s="118" t="str">
        <f t="shared" si="94"/>
        <v/>
      </c>
      <c r="PK4" s="118" t="str">
        <f t="shared" si="94"/>
        <v/>
      </c>
      <c r="PL4" s="118" t="str">
        <f t="shared" si="94"/>
        <v/>
      </c>
      <c r="PM4" s="118" t="str">
        <f t="shared" si="94"/>
        <v/>
      </c>
      <c r="PN4" s="118" t="str">
        <f t="shared" si="94"/>
        <v/>
      </c>
      <c r="PO4" s="118" t="str">
        <f t="shared" si="94"/>
        <v/>
      </c>
      <c r="PP4" s="118" t="str">
        <f t="shared" si="94"/>
        <v/>
      </c>
      <c r="PQ4" s="118" t="str">
        <f t="shared" si="94"/>
        <v/>
      </c>
      <c r="PR4" s="118" t="str">
        <f t="shared" si="94"/>
        <v/>
      </c>
      <c r="PS4" s="118" t="str">
        <f t="shared" si="94"/>
        <v/>
      </c>
      <c r="PT4" s="118" t="str">
        <f t="shared" si="94"/>
        <v/>
      </c>
      <c r="PU4" s="118" t="str">
        <f t="shared" si="94"/>
        <v/>
      </c>
      <c r="PV4" s="118" t="str">
        <f t="shared" si="94"/>
        <v/>
      </c>
      <c r="PW4" s="118" t="str">
        <f t="shared" si="94"/>
        <v/>
      </c>
      <c r="PX4" s="118" t="str">
        <f t="shared" si="94"/>
        <v/>
      </c>
      <c r="PY4" s="118" t="str">
        <f t="shared" si="94"/>
        <v/>
      </c>
      <c r="PZ4" s="118" t="str">
        <f t="shared" si="94"/>
        <v/>
      </c>
      <c r="QA4" s="118" t="str">
        <f t="shared" si="94"/>
        <v/>
      </c>
      <c r="QB4" s="118" t="str">
        <f t="shared" si="94"/>
        <v/>
      </c>
      <c r="QC4" s="118" t="str">
        <f t="shared" ref="QC4:SN4" si="95">IF(QC5="","","WK"&amp;WEEKNUM(QC5))</f>
        <v/>
      </c>
      <c r="QD4" s="118" t="str">
        <f t="shared" si="95"/>
        <v/>
      </c>
      <c r="QE4" s="118" t="str">
        <f t="shared" si="95"/>
        <v/>
      </c>
      <c r="QF4" s="118" t="str">
        <f t="shared" si="95"/>
        <v/>
      </c>
      <c r="QG4" s="118" t="str">
        <f t="shared" si="95"/>
        <v/>
      </c>
      <c r="QH4" s="118" t="str">
        <f t="shared" si="95"/>
        <v/>
      </c>
      <c r="QI4" s="118" t="str">
        <f t="shared" si="95"/>
        <v/>
      </c>
      <c r="QJ4" s="118" t="str">
        <f t="shared" si="95"/>
        <v/>
      </c>
      <c r="QK4" s="118" t="str">
        <f t="shared" si="95"/>
        <v/>
      </c>
      <c r="QL4" s="118" t="str">
        <f t="shared" si="95"/>
        <v/>
      </c>
      <c r="QM4" s="118" t="str">
        <f t="shared" si="95"/>
        <v/>
      </c>
      <c r="QN4" s="118" t="str">
        <f t="shared" si="95"/>
        <v/>
      </c>
      <c r="QO4" s="118" t="str">
        <f t="shared" si="95"/>
        <v/>
      </c>
      <c r="QP4" s="118" t="str">
        <f t="shared" si="95"/>
        <v/>
      </c>
      <c r="QQ4" s="118" t="str">
        <f t="shared" si="95"/>
        <v/>
      </c>
      <c r="QR4" s="118" t="str">
        <f t="shared" si="95"/>
        <v/>
      </c>
      <c r="QS4" s="118" t="str">
        <f t="shared" si="95"/>
        <v/>
      </c>
      <c r="QT4" s="118" t="str">
        <f t="shared" si="95"/>
        <v/>
      </c>
      <c r="QU4" s="118" t="str">
        <f t="shared" si="95"/>
        <v/>
      </c>
      <c r="QV4" s="118" t="str">
        <f t="shared" si="95"/>
        <v/>
      </c>
      <c r="QW4" s="118" t="str">
        <f t="shared" si="95"/>
        <v/>
      </c>
      <c r="QX4" s="118" t="str">
        <f t="shared" si="95"/>
        <v/>
      </c>
      <c r="QY4" s="118" t="str">
        <f t="shared" si="95"/>
        <v/>
      </c>
      <c r="QZ4" s="118" t="str">
        <f t="shared" si="95"/>
        <v/>
      </c>
      <c r="RA4" s="118" t="str">
        <f t="shared" si="95"/>
        <v/>
      </c>
      <c r="RB4" s="118" t="str">
        <f t="shared" si="95"/>
        <v/>
      </c>
      <c r="RC4" s="118" t="str">
        <f t="shared" si="95"/>
        <v/>
      </c>
      <c r="RD4" s="118" t="str">
        <f t="shared" si="95"/>
        <v/>
      </c>
      <c r="RE4" s="118" t="str">
        <f t="shared" si="95"/>
        <v/>
      </c>
      <c r="RF4" s="118" t="str">
        <f t="shared" si="95"/>
        <v/>
      </c>
      <c r="RG4" s="118" t="str">
        <f t="shared" si="95"/>
        <v/>
      </c>
      <c r="RH4" s="118" t="str">
        <f t="shared" si="95"/>
        <v/>
      </c>
      <c r="RI4" s="118" t="str">
        <f t="shared" si="95"/>
        <v/>
      </c>
      <c r="RJ4" s="118" t="str">
        <f t="shared" si="95"/>
        <v/>
      </c>
      <c r="RK4" s="118" t="str">
        <f t="shared" si="95"/>
        <v/>
      </c>
      <c r="RL4" s="118" t="str">
        <f t="shared" si="95"/>
        <v/>
      </c>
      <c r="RM4" s="118" t="str">
        <f t="shared" si="95"/>
        <v/>
      </c>
      <c r="RN4" s="118" t="str">
        <f t="shared" si="95"/>
        <v/>
      </c>
      <c r="RO4" s="118" t="str">
        <f t="shared" si="95"/>
        <v/>
      </c>
      <c r="RP4" s="118" t="str">
        <f t="shared" si="95"/>
        <v/>
      </c>
      <c r="RQ4" s="118" t="str">
        <f t="shared" si="95"/>
        <v/>
      </c>
      <c r="RR4" s="118" t="str">
        <f t="shared" si="95"/>
        <v/>
      </c>
      <c r="RS4" s="118" t="str">
        <f t="shared" si="95"/>
        <v/>
      </c>
      <c r="RT4" s="118" t="str">
        <f t="shared" si="95"/>
        <v/>
      </c>
      <c r="RU4" s="118" t="str">
        <f t="shared" si="95"/>
        <v/>
      </c>
      <c r="RV4" s="118" t="str">
        <f t="shared" si="95"/>
        <v/>
      </c>
      <c r="RW4" s="118" t="str">
        <f t="shared" si="95"/>
        <v/>
      </c>
      <c r="RX4" s="118" t="str">
        <f t="shared" si="95"/>
        <v/>
      </c>
      <c r="RY4" s="118" t="str">
        <f t="shared" si="95"/>
        <v/>
      </c>
      <c r="RZ4" s="118" t="str">
        <f t="shared" si="95"/>
        <v/>
      </c>
      <c r="SA4" s="118" t="str">
        <f t="shared" si="95"/>
        <v/>
      </c>
      <c r="SB4" s="118" t="str">
        <f t="shared" si="95"/>
        <v/>
      </c>
      <c r="SC4" s="118" t="str">
        <f t="shared" si="95"/>
        <v/>
      </c>
      <c r="SD4" s="118" t="str">
        <f t="shared" si="95"/>
        <v/>
      </c>
      <c r="SE4" s="118" t="str">
        <f t="shared" si="95"/>
        <v/>
      </c>
      <c r="SF4" s="118" t="str">
        <f t="shared" si="95"/>
        <v/>
      </c>
      <c r="SG4" s="118" t="str">
        <f t="shared" si="95"/>
        <v/>
      </c>
      <c r="SH4" s="118" t="str">
        <f t="shared" si="95"/>
        <v/>
      </c>
      <c r="SI4" s="118" t="str">
        <f t="shared" si="95"/>
        <v/>
      </c>
      <c r="SJ4" s="118" t="str">
        <f t="shared" si="95"/>
        <v/>
      </c>
      <c r="SK4" s="118" t="str">
        <f t="shared" si="95"/>
        <v/>
      </c>
      <c r="SL4" s="118" t="str">
        <f t="shared" si="95"/>
        <v/>
      </c>
      <c r="SM4" s="118" t="str">
        <f t="shared" si="95"/>
        <v/>
      </c>
      <c r="SN4" s="118" t="str">
        <f t="shared" si="95"/>
        <v/>
      </c>
      <c r="SO4" s="118" t="str">
        <f t="shared" ref="SO4:UZ4" si="96">IF(SO5="","","WK"&amp;WEEKNUM(SO5))</f>
        <v/>
      </c>
      <c r="SP4" s="118" t="str">
        <f t="shared" si="96"/>
        <v/>
      </c>
      <c r="SQ4" s="118" t="str">
        <f t="shared" si="96"/>
        <v/>
      </c>
      <c r="SR4" s="118" t="str">
        <f t="shared" si="96"/>
        <v/>
      </c>
      <c r="SS4" s="118" t="str">
        <f t="shared" si="96"/>
        <v/>
      </c>
      <c r="ST4" s="118" t="str">
        <f t="shared" si="96"/>
        <v/>
      </c>
      <c r="SU4" s="118" t="str">
        <f t="shared" si="96"/>
        <v/>
      </c>
      <c r="SV4" s="118" t="str">
        <f t="shared" si="96"/>
        <v/>
      </c>
      <c r="SW4" s="118" t="str">
        <f t="shared" si="96"/>
        <v/>
      </c>
      <c r="SX4" s="118" t="str">
        <f t="shared" si="96"/>
        <v/>
      </c>
      <c r="SY4" s="118" t="str">
        <f t="shared" si="96"/>
        <v/>
      </c>
      <c r="SZ4" s="118" t="str">
        <f t="shared" si="96"/>
        <v/>
      </c>
      <c r="TA4" s="118" t="str">
        <f t="shared" si="96"/>
        <v/>
      </c>
      <c r="TB4" s="118" t="str">
        <f t="shared" si="96"/>
        <v/>
      </c>
      <c r="TC4" s="118" t="str">
        <f t="shared" si="96"/>
        <v/>
      </c>
      <c r="TD4" s="118" t="str">
        <f t="shared" si="96"/>
        <v/>
      </c>
      <c r="TE4" s="118" t="str">
        <f t="shared" si="96"/>
        <v/>
      </c>
      <c r="TF4" s="118" t="str">
        <f t="shared" si="96"/>
        <v/>
      </c>
      <c r="TG4" s="118" t="str">
        <f t="shared" si="96"/>
        <v/>
      </c>
      <c r="TH4" s="118" t="str">
        <f t="shared" si="96"/>
        <v/>
      </c>
      <c r="TI4" s="118" t="str">
        <f t="shared" si="96"/>
        <v/>
      </c>
      <c r="TJ4" s="118" t="str">
        <f t="shared" si="96"/>
        <v/>
      </c>
      <c r="TK4" s="118" t="str">
        <f t="shared" si="96"/>
        <v/>
      </c>
      <c r="TL4" s="118" t="str">
        <f t="shared" si="96"/>
        <v/>
      </c>
      <c r="TM4" s="118" t="str">
        <f t="shared" si="96"/>
        <v/>
      </c>
      <c r="TN4" s="118" t="str">
        <f t="shared" si="96"/>
        <v/>
      </c>
      <c r="TO4" s="118" t="str">
        <f t="shared" si="96"/>
        <v/>
      </c>
      <c r="TP4" s="118" t="str">
        <f t="shared" si="96"/>
        <v/>
      </c>
      <c r="TQ4" s="118" t="str">
        <f t="shared" si="96"/>
        <v/>
      </c>
      <c r="TR4" s="118" t="str">
        <f t="shared" si="96"/>
        <v/>
      </c>
      <c r="TS4" s="118" t="str">
        <f t="shared" si="96"/>
        <v/>
      </c>
      <c r="TT4" s="118" t="str">
        <f t="shared" si="96"/>
        <v/>
      </c>
      <c r="TU4" s="118" t="str">
        <f t="shared" si="96"/>
        <v/>
      </c>
      <c r="TV4" s="118" t="str">
        <f t="shared" si="96"/>
        <v/>
      </c>
      <c r="TW4" s="118" t="str">
        <f t="shared" si="96"/>
        <v/>
      </c>
      <c r="TX4" s="118" t="str">
        <f t="shared" si="96"/>
        <v/>
      </c>
      <c r="TY4" s="118" t="str">
        <f t="shared" si="96"/>
        <v/>
      </c>
      <c r="TZ4" s="118" t="str">
        <f t="shared" si="96"/>
        <v/>
      </c>
      <c r="UA4" s="118" t="str">
        <f t="shared" si="96"/>
        <v/>
      </c>
      <c r="UB4" s="118" t="str">
        <f t="shared" si="96"/>
        <v/>
      </c>
      <c r="UC4" s="118" t="str">
        <f t="shared" si="96"/>
        <v/>
      </c>
      <c r="UD4" s="118" t="str">
        <f t="shared" si="96"/>
        <v/>
      </c>
      <c r="UE4" s="118" t="str">
        <f t="shared" si="96"/>
        <v/>
      </c>
      <c r="UF4" s="118" t="str">
        <f t="shared" si="96"/>
        <v/>
      </c>
      <c r="UG4" s="118" t="str">
        <f t="shared" si="96"/>
        <v/>
      </c>
      <c r="UH4" s="118" t="str">
        <f t="shared" si="96"/>
        <v/>
      </c>
      <c r="UI4" s="118" t="str">
        <f t="shared" si="96"/>
        <v/>
      </c>
      <c r="UJ4" s="118" t="str">
        <f t="shared" si="96"/>
        <v/>
      </c>
      <c r="UK4" s="118" t="str">
        <f t="shared" si="96"/>
        <v/>
      </c>
      <c r="UL4" s="118" t="str">
        <f t="shared" si="96"/>
        <v/>
      </c>
      <c r="UM4" s="118" t="str">
        <f t="shared" si="96"/>
        <v/>
      </c>
      <c r="UN4" s="118" t="str">
        <f t="shared" si="96"/>
        <v/>
      </c>
      <c r="UO4" s="118" t="str">
        <f t="shared" si="96"/>
        <v/>
      </c>
      <c r="UP4" s="118" t="str">
        <f t="shared" si="96"/>
        <v/>
      </c>
      <c r="UQ4" s="118" t="str">
        <f t="shared" si="96"/>
        <v/>
      </c>
      <c r="UR4" s="118" t="str">
        <f t="shared" si="96"/>
        <v/>
      </c>
      <c r="US4" s="118" t="str">
        <f t="shared" si="96"/>
        <v/>
      </c>
      <c r="UT4" s="118" t="str">
        <f t="shared" si="96"/>
        <v/>
      </c>
      <c r="UU4" s="118" t="str">
        <f t="shared" si="96"/>
        <v/>
      </c>
      <c r="UV4" s="118" t="str">
        <f t="shared" si="96"/>
        <v/>
      </c>
      <c r="UW4" s="118" t="str">
        <f t="shared" si="96"/>
        <v/>
      </c>
      <c r="UX4" s="118" t="str">
        <f t="shared" si="96"/>
        <v/>
      </c>
      <c r="UY4" s="118" t="str">
        <f t="shared" si="96"/>
        <v/>
      </c>
      <c r="UZ4" s="118" t="str">
        <f t="shared" si="96"/>
        <v/>
      </c>
      <c r="VA4" s="118" t="str">
        <f t="shared" ref="VA4:XL4" si="97">IF(VA5="","","WK"&amp;WEEKNUM(VA5))</f>
        <v/>
      </c>
      <c r="VB4" s="118" t="str">
        <f t="shared" si="97"/>
        <v/>
      </c>
      <c r="VC4" s="118" t="str">
        <f t="shared" si="97"/>
        <v/>
      </c>
      <c r="VD4" s="118" t="str">
        <f t="shared" si="97"/>
        <v/>
      </c>
      <c r="VE4" s="118" t="str">
        <f t="shared" si="97"/>
        <v/>
      </c>
      <c r="VF4" s="118" t="str">
        <f t="shared" si="97"/>
        <v/>
      </c>
      <c r="VG4" s="118" t="str">
        <f t="shared" si="97"/>
        <v/>
      </c>
      <c r="VH4" s="118" t="str">
        <f t="shared" si="97"/>
        <v/>
      </c>
      <c r="VI4" s="118" t="str">
        <f t="shared" si="97"/>
        <v/>
      </c>
      <c r="VJ4" s="118" t="str">
        <f t="shared" si="97"/>
        <v/>
      </c>
      <c r="VK4" s="118" t="str">
        <f t="shared" si="97"/>
        <v/>
      </c>
      <c r="VL4" s="118" t="str">
        <f t="shared" si="97"/>
        <v/>
      </c>
      <c r="VM4" s="118" t="str">
        <f t="shared" si="97"/>
        <v/>
      </c>
      <c r="VN4" s="118" t="str">
        <f t="shared" si="97"/>
        <v/>
      </c>
      <c r="VO4" s="118" t="str">
        <f t="shared" si="97"/>
        <v/>
      </c>
      <c r="VP4" s="118" t="str">
        <f t="shared" si="97"/>
        <v/>
      </c>
      <c r="VQ4" s="118" t="str">
        <f t="shared" si="97"/>
        <v/>
      </c>
      <c r="VR4" s="118" t="str">
        <f t="shared" si="97"/>
        <v/>
      </c>
      <c r="VS4" s="118" t="str">
        <f t="shared" si="97"/>
        <v/>
      </c>
      <c r="VT4" s="118" t="str">
        <f t="shared" si="97"/>
        <v/>
      </c>
      <c r="VU4" s="118" t="str">
        <f t="shared" si="97"/>
        <v/>
      </c>
      <c r="VV4" s="118" t="str">
        <f t="shared" si="97"/>
        <v/>
      </c>
      <c r="VW4" s="118" t="str">
        <f t="shared" si="97"/>
        <v/>
      </c>
      <c r="VX4" s="118" t="str">
        <f t="shared" si="97"/>
        <v/>
      </c>
      <c r="VY4" s="118" t="str">
        <f t="shared" si="97"/>
        <v/>
      </c>
      <c r="VZ4" s="118" t="str">
        <f t="shared" si="97"/>
        <v/>
      </c>
      <c r="WA4" s="118" t="str">
        <f t="shared" si="97"/>
        <v/>
      </c>
      <c r="WB4" s="118" t="str">
        <f t="shared" si="97"/>
        <v/>
      </c>
      <c r="WC4" s="118" t="str">
        <f t="shared" si="97"/>
        <v/>
      </c>
      <c r="WD4" s="118" t="str">
        <f t="shared" si="97"/>
        <v/>
      </c>
      <c r="WE4" s="118" t="str">
        <f t="shared" si="97"/>
        <v/>
      </c>
      <c r="WF4" s="118" t="str">
        <f t="shared" si="97"/>
        <v/>
      </c>
      <c r="WG4" s="118" t="str">
        <f t="shared" si="97"/>
        <v/>
      </c>
      <c r="WH4" s="118" t="str">
        <f t="shared" si="97"/>
        <v/>
      </c>
      <c r="WI4" s="118" t="str">
        <f t="shared" si="97"/>
        <v/>
      </c>
      <c r="WJ4" s="118" t="str">
        <f t="shared" si="97"/>
        <v/>
      </c>
      <c r="WK4" s="118" t="str">
        <f t="shared" si="97"/>
        <v/>
      </c>
      <c r="WL4" s="118" t="str">
        <f t="shared" si="97"/>
        <v/>
      </c>
      <c r="WM4" s="118" t="str">
        <f t="shared" si="97"/>
        <v/>
      </c>
      <c r="WN4" s="118" t="str">
        <f t="shared" si="97"/>
        <v/>
      </c>
      <c r="WO4" s="118" t="str">
        <f t="shared" si="97"/>
        <v/>
      </c>
      <c r="WP4" s="118" t="str">
        <f t="shared" si="97"/>
        <v/>
      </c>
      <c r="WQ4" s="118" t="str">
        <f t="shared" si="97"/>
        <v/>
      </c>
      <c r="WR4" s="118" t="str">
        <f t="shared" si="97"/>
        <v/>
      </c>
      <c r="WS4" s="118" t="str">
        <f t="shared" si="97"/>
        <v/>
      </c>
      <c r="WT4" s="118" t="str">
        <f t="shared" si="97"/>
        <v/>
      </c>
      <c r="WU4" s="118" t="str">
        <f t="shared" si="97"/>
        <v/>
      </c>
      <c r="WV4" s="118" t="str">
        <f t="shared" si="97"/>
        <v/>
      </c>
      <c r="WW4" s="118" t="str">
        <f t="shared" si="97"/>
        <v/>
      </c>
      <c r="WX4" s="118" t="str">
        <f t="shared" si="97"/>
        <v/>
      </c>
      <c r="WY4" s="118" t="str">
        <f t="shared" si="97"/>
        <v/>
      </c>
      <c r="WZ4" s="118" t="str">
        <f t="shared" si="97"/>
        <v/>
      </c>
      <c r="XA4" s="118" t="str">
        <f t="shared" si="97"/>
        <v/>
      </c>
      <c r="XB4" s="118" t="str">
        <f t="shared" si="97"/>
        <v/>
      </c>
      <c r="XC4" s="118" t="str">
        <f t="shared" si="97"/>
        <v/>
      </c>
      <c r="XD4" s="118" t="str">
        <f t="shared" si="97"/>
        <v/>
      </c>
      <c r="XE4" s="118" t="str">
        <f t="shared" si="97"/>
        <v/>
      </c>
      <c r="XF4" s="118" t="str">
        <f t="shared" si="97"/>
        <v/>
      </c>
      <c r="XG4" s="118" t="str">
        <f t="shared" si="97"/>
        <v/>
      </c>
      <c r="XH4" s="118" t="str">
        <f t="shared" si="97"/>
        <v/>
      </c>
      <c r="XI4" s="118" t="str">
        <f t="shared" si="97"/>
        <v/>
      </c>
      <c r="XJ4" s="118" t="str">
        <f t="shared" si="97"/>
        <v/>
      </c>
      <c r="XK4" s="118" t="str">
        <f t="shared" si="97"/>
        <v/>
      </c>
      <c r="XL4" s="118" t="str">
        <f t="shared" si="97"/>
        <v/>
      </c>
      <c r="XM4" s="118" t="str">
        <f t="shared" ref="XM4:ZX4" si="98">IF(XM5="","","WK"&amp;WEEKNUM(XM5))</f>
        <v/>
      </c>
      <c r="XN4" s="118" t="str">
        <f t="shared" si="98"/>
        <v/>
      </c>
      <c r="XO4" s="118" t="str">
        <f t="shared" si="98"/>
        <v/>
      </c>
      <c r="XP4" s="118" t="str">
        <f t="shared" si="98"/>
        <v/>
      </c>
      <c r="XQ4" s="118" t="str">
        <f t="shared" si="98"/>
        <v/>
      </c>
      <c r="XR4" s="118" t="str">
        <f t="shared" si="98"/>
        <v/>
      </c>
      <c r="XS4" s="118" t="str">
        <f t="shared" si="98"/>
        <v/>
      </c>
      <c r="XT4" s="118" t="str">
        <f t="shared" si="98"/>
        <v/>
      </c>
      <c r="XU4" s="118" t="str">
        <f t="shared" si="98"/>
        <v/>
      </c>
      <c r="XV4" s="118" t="str">
        <f t="shared" si="98"/>
        <v/>
      </c>
      <c r="XW4" s="118" t="str">
        <f t="shared" si="98"/>
        <v/>
      </c>
      <c r="XX4" s="118" t="str">
        <f t="shared" si="98"/>
        <v/>
      </c>
      <c r="XY4" s="118" t="str">
        <f t="shared" si="98"/>
        <v/>
      </c>
      <c r="XZ4" s="118" t="str">
        <f t="shared" si="98"/>
        <v/>
      </c>
      <c r="YA4" s="118" t="str">
        <f t="shared" si="98"/>
        <v/>
      </c>
      <c r="YB4" s="118" t="str">
        <f t="shared" si="98"/>
        <v/>
      </c>
      <c r="YC4" s="118" t="str">
        <f t="shared" si="98"/>
        <v/>
      </c>
      <c r="YD4" s="118" t="str">
        <f t="shared" si="98"/>
        <v/>
      </c>
      <c r="YE4" s="118" t="str">
        <f t="shared" si="98"/>
        <v/>
      </c>
      <c r="YF4" s="118" t="str">
        <f t="shared" si="98"/>
        <v/>
      </c>
      <c r="YG4" s="118" t="str">
        <f t="shared" si="98"/>
        <v/>
      </c>
      <c r="YH4" s="118" t="str">
        <f t="shared" si="98"/>
        <v/>
      </c>
      <c r="YI4" s="118" t="str">
        <f t="shared" si="98"/>
        <v/>
      </c>
      <c r="YJ4" s="118" t="str">
        <f t="shared" si="98"/>
        <v/>
      </c>
      <c r="YK4" s="118" t="str">
        <f t="shared" si="98"/>
        <v/>
      </c>
      <c r="YL4" s="118" t="str">
        <f t="shared" si="98"/>
        <v/>
      </c>
      <c r="YM4" s="118" t="str">
        <f t="shared" si="98"/>
        <v/>
      </c>
      <c r="YN4" s="118" t="str">
        <f t="shared" si="98"/>
        <v/>
      </c>
      <c r="YO4" s="118" t="str">
        <f t="shared" si="98"/>
        <v/>
      </c>
      <c r="YP4" s="118" t="str">
        <f t="shared" si="98"/>
        <v/>
      </c>
      <c r="YQ4" s="118" t="str">
        <f t="shared" si="98"/>
        <v/>
      </c>
      <c r="YR4" s="118" t="str">
        <f t="shared" si="98"/>
        <v/>
      </c>
      <c r="YS4" s="118" t="str">
        <f t="shared" si="98"/>
        <v/>
      </c>
      <c r="YT4" s="118" t="str">
        <f t="shared" si="98"/>
        <v/>
      </c>
      <c r="YU4" s="118" t="str">
        <f t="shared" si="98"/>
        <v/>
      </c>
      <c r="YV4" s="118" t="str">
        <f t="shared" si="98"/>
        <v/>
      </c>
      <c r="YW4" s="118" t="str">
        <f t="shared" si="98"/>
        <v/>
      </c>
      <c r="YX4" s="118" t="str">
        <f t="shared" si="98"/>
        <v/>
      </c>
      <c r="YY4" s="118" t="str">
        <f t="shared" si="98"/>
        <v/>
      </c>
      <c r="YZ4" s="118" t="str">
        <f t="shared" si="98"/>
        <v/>
      </c>
      <c r="ZA4" s="118" t="str">
        <f t="shared" si="98"/>
        <v/>
      </c>
      <c r="ZB4" s="118" t="str">
        <f t="shared" si="98"/>
        <v/>
      </c>
      <c r="ZC4" s="118" t="str">
        <f t="shared" si="98"/>
        <v/>
      </c>
      <c r="ZD4" s="118" t="str">
        <f t="shared" si="98"/>
        <v/>
      </c>
      <c r="ZE4" s="118" t="str">
        <f t="shared" si="98"/>
        <v/>
      </c>
      <c r="ZF4" s="118" t="str">
        <f t="shared" si="98"/>
        <v/>
      </c>
      <c r="ZG4" s="118" t="str">
        <f t="shared" si="98"/>
        <v/>
      </c>
      <c r="ZH4" s="118" t="str">
        <f t="shared" si="98"/>
        <v/>
      </c>
      <c r="ZI4" s="118" t="str">
        <f t="shared" si="98"/>
        <v/>
      </c>
      <c r="ZJ4" s="118" t="str">
        <f t="shared" si="98"/>
        <v/>
      </c>
      <c r="ZK4" s="118" t="str">
        <f t="shared" si="98"/>
        <v/>
      </c>
      <c r="ZL4" s="118" t="str">
        <f t="shared" si="98"/>
        <v/>
      </c>
      <c r="ZM4" s="118" t="str">
        <f t="shared" si="98"/>
        <v/>
      </c>
      <c r="ZN4" s="118" t="str">
        <f t="shared" si="98"/>
        <v/>
      </c>
      <c r="ZO4" s="118" t="str">
        <f t="shared" si="98"/>
        <v/>
      </c>
      <c r="ZP4" s="118" t="str">
        <f t="shared" si="98"/>
        <v/>
      </c>
      <c r="ZQ4" s="118" t="str">
        <f t="shared" si="98"/>
        <v/>
      </c>
      <c r="ZR4" s="118" t="str">
        <f t="shared" si="98"/>
        <v/>
      </c>
      <c r="ZS4" s="118" t="str">
        <f t="shared" si="98"/>
        <v/>
      </c>
      <c r="ZT4" s="118" t="str">
        <f t="shared" si="98"/>
        <v/>
      </c>
      <c r="ZU4" s="118" t="str">
        <f t="shared" si="98"/>
        <v/>
      </c>
      <c r="ZV4" s="118" t="str">
        <f t="shared" si="98"/>
        <v/>
      </c>
      <c r="ZW4" s="118" t="str">
        <f t="shared" si="98"/>
        <v/>
      </c>
      <c r="ZX4" s="118" t="str">
        <f t="shared" si="98"/>
        <v/>
      </c>
      <c r="ZY4" s="118" t="str">
        <f t="shared" ref="ZY4:ACJ4" si="99">IF(ZY5="","","WK"&amp;WEEKNUM(ZY5))</f>
        <v/>
      </c>
      <c r="ZZ4" s="118" t="str">
        <f t="shared" si="99"/>
        <v/>
      </c>
      <c r="AAA4" s="118" t="str">
        <f t="shared" si="99"/>
        <v/>
      </c>
      <c r="AAB4" s="118" t="str">
        <f t="shared" si="99"/>
        <v/>
      </c>
      <c r="AAC4" s="118" t="str">
        <f t="shared" si="99"/>
        <v/>
      </c>
      <c r="AAD4" s="118" t="str">
        <f t="shared" si="99"/>
        <v/>
      </c>
      <c r="AAE4" s="118" t="str">
        <f t="shared" si="99"/>
        <v/>
      </c>
      <c r="AAF4" s="118" t="str">
        <f t="shared" si="99"/>
        <v/>
      </c>
      <c r="AAG4" s="118" t="str">
        <f t="shared" si="99"/>
        <v/>
      </c>
      <c r="AAH4" s="118" t="str">
        <f t="shared" si="99"/>
        <v/>
      </c>
      <c r="AAI4" s="118" t="str">
        <f t="shared" si="99"/>
        <v/>
      </c>
      <c r="AAJ4" s="118" t="str">
        <f t="shared" si="99"/>
        <v/>
      </c>
      <c r="AAK4" s="118" t="str">
        <f t="shared" si="99"/>
        <v/>
      </c>
      <c r="AAL4" s="118" t="str">
        <f t="shared" si="99"/>
        <v/>
      </c>
      <c r="AAM4" s="148" t="str">
        <f t="shared" si="99"/>
        <v/>
      </c>
      <c r="AAN4" s="148" t="str">
        <f t="shared" si="99"/>
        <v/>
      </c>
      <c r="AAO4" s="148" t="str">
        <f t="shared" si="99"/>
        <v/>
      </c>
      <c r="AAP4" s="148" t="str">
        <f t="shared" si="99"/>
        <v/>
      </c>
      <c r="AAQ4" s="148" t="str">
        <f t="shared" si="99"/>
        <v/>
      </c>
      <c r="AAR4" s="148" t="str">
        <f t="shared" si="99"/>
        <v/>
      </c>
      <c r="AAS4" s="148" t="str">
        <f t="shared" si="99"/>
        <v/>
      </c>
      <c r="AAT4" s="148" t="str">
        <f t="shared" si="99"/>
        <v/>
      </c>
      <c r="AAU4" s="148" t="str">
        <f t="shared" si="99"/>
        <v/>
      </c>
      <c r="AAV4" s="148" t="str">
        <f t="shared" si="99"/>
        <v/>
      </c>
      <c r="AAW4" s="148" t="str">
        <f t="shared" si="99"/>
        <v/>
      </c>
      <c r="AAX4" s="148" t="str">
        <f t="shared" si="99"/>
        <v/>
      </c>
      <c r="AAY4" s="148" t="str">
        <f t="shared" si="99"/>
        <v/>
      </c>
      <c r="AAZ4" s="148" t="str">
        <f t="shared" si="99"/>
        <v/>
      </c>
      <c r="ABA4" s="148" t="str">
        <f t="shared" si="99"/>
        <v/>
      </c>
      <c r="ABB4" s="148" t="str">
        <f t="shared" si="99"/>
        <v/>
      </c>
      <c r="ABC4" s="148" t="str">
        <f t="shared" si="99"/>
        <v/>
      </c>
      <c r="ABD4" s="148" t="str">
        <f t="shared" si="99"/>
        <v/>
      </c>
      <c r="ABE4" s="148" t="str">
        <f t="shared" si="99"/>
        <v/>
      </c>
      <c r="ABF4" s="148" t="str">
        <f t="shared" si="99"/>
        <v/>
      </c>
      <c r="ABG4" s="148" t="str">
        <f t="shared" si="99"/>
        <v/>
      </c>
      <c r="ABH4" s="148" t="str">
        <f t="shared" si="99"/>
        <v/>
      </c>
      <c r="ABI4" s="148" t="str">
        <f t="shared" si="99"/>
        <v/>
      </c>
      <c r="ABJ4" s="148" t="str">
        <f t="shared" si="99"/>
        <v/>
      </c>
      <c r="ABK4" s="148" t="str">
        <f t="shared" si="99"/>
        <v/>
      </c>
      <c r="ABL4" s="148" t="str">
        <f t="shared" si="99"/>
        <v/>
      </c>
      <c r="ABM4" s="148" t="str">
        <f t="shared" si="99"/>
        <v/>
      </c>
      <c r="ABN4" s="148" t="str">
        <f t="shared" si="99"/>
        <v/>
      </c>
      <c r="ABO4" s="148" t="str">
        <f t="shared" si="99"/>
        <v/>
      </c>
      <c r="ABP4" s="148" t="str">
        <f t="shared" si="99"/>
        <v/>
      </c>
      <c r="ABQ4" s="148" t="str">
        <f t="shared" si="99"/>
        <v/>
      </c>
      <c r="ABR4" s="148" t="str">
        <f t="shared" si="99"/>
        <v/>
      </c>
      <c r="ABS4" s="148" t="str">
        <f t="shared" si="99"/>
        <v/>
      </c>
      <c r="ABT4" s="148" t="str">
        <f t="shared" si="99"/>
        <v/>
      </c>
      <c r="ABU4" s="148" t="str">
        <f t="shared" si="99"/>
        <v/>
      </c>
      <c r="ABV4" s="148" t="str">
        <f t="shared" si="99"/>
        <v/>
      </c>
      <c r="ABW4" s="148" t="str">
        <f t="shared" si="99"/>
        <v/>
      </c>
      <c r="ABX4" s="148" t="str">
        <f t="shared" si="99"/>
        <v/>
      </c>
      <c r="ABY4" s="148" t="str">
        <f t="shared" si="99"/>
        <v/>
      </c>
      <c r="ABZ4" s="148" t="str">
        <f t="shared" si="99"/>
        <v/>
      </c>
      <c r="ACA4" s="148" t="str">
        <f t="shared" si="99"/>
        <v/>
      </c>
      <c r="ACB4" s="148" t="str">
        <f t="shared" si="99"/>
        <v/>
      </c>
      <c r="ACC4" s="148" t="str">
        <f t="shared" si="99"/>
        <v/>
      </c>
      <c r="ACD4" s="148" t="str">
        <f t="shared" si="99"/>
        <v/>
      </c>
      <c r="ACE4" s="148" t="str">
        <f t="shared" si="99"/>
        <v/>
      </c>
      <c r="ACF4" s="148" t="str">
        <f t="shared" si="99"/>
        <v/>
      </c>
      <c r="ACG4" s="148" t="str">
        <f t="shared" si="99"/>
        <v/>
      </c>
      <c r="ACH4" s="148" t="str">
        <f t="shared" si="99"/>
        <v/>
      </c>
      <c r="ACI4" s="148" t="str">
        <f t="shared" si="99"/>
        <v/>
      </c>
      <c r="ACJ4" s="148" t="str">
        <f t="shared" si="99"/>
        <v/>
      </c>
      <c r="ACK4" s="148" t="str">
        <f t="shared" ref="ACK4:AEV4" si="100">IF(ACK5="","","WK"&amp;WEEKNUM(ACK5))</f>
        <v/>
      </c>
      <c r="ACL4" s="148" t="str">
        <f t="shared" si="100"/>
        <v/>
      </c>
      <c r="ACM4" s="148" t="str">
        <f t="shared" si="100"/>
        <v/>
      </c>
      <c r="ACN4" s="148" t="str">
        <f t="shared" si="100"/>
        <v/>
      </c>
      <c r="ACO4" s="148" t="str">
        <f t="shared" si="100"/>
        <v/>
      </c>
      <c r="ACP4" s="148" t="str">
        <f t="shared" si="100"/>
        <v/>
      </c>
      <c r="ACQ4" s="148" t="str">
        <f t="shared" si="100"/>
        <v/>
      </c>
      <c r="ACR4" s="148" t="str">
        <f t="shared" si="100"/>
        <v/>
      </c>
      <c r="ACS4" s="148" t="str">
        <f t="shared" si="100"/>
        <v/>
      </c>
      <c r="ACT4" s="148" t="str">
        <f t="shared" si="100"/>
        <v/>
      </c>
      <c r="ACU4" s="148" t="str">
        <f t="shared" si="100"/>
        <v/>
      </c>
      <c r="ACV4" s="148" t="str">
        <f t="shared" si="100"/>
        <v/>
      </c>
      <c r="ACW4" s="148" t="str">
        <f t="shared" si="100"/>
        <v/>
      </c>
      <c r="ACX4" s="148" t="str">
        <f t="shared" si="100"/>
        <v/>
      </c>
      <c r="ACY4" s="148" t="str">
        <f t="shared" si="100"/>
        <v/>
      </c>
      <c r="ACZ4" s="148" t="str">
        <f t="shared" si="100"/>
        <v/>
      </c>
      <c r="ADA4" s="148" t="str">
        <f t="shared" si="100"/>
        <v/>
      </c>
      <c r="ADB4" s="148" t="str">
        <f t="shared" si="100"/>
        <v/>
      </c>
      <c r="ADC4" s="148" t="str">
        <f t="shared" si="100"/>
        <v/>
      </c>
      <c r="ADD4" s="148" t="str">
        <f t="shared" si="100"/>
        <v/>
      </c>
      <c r="ADE4" s="148" t="str">
        <f t="shared" si="100"/>
        <v/>
      </c>
      <c r="ADF4" s="148" t="str">
        <f t="shared" si="100"/>
        <v/>
      </c>
      <c r="ADG4" s="148" t="str">
        <f t="shared" si="100"/>
        <v/>
      </c>
      <c r="ADH4" s="148" t="str">
        <f t="shared" si="100"/>
        <v/>
      </c>
      <c r="ADI4" s="148" t="str">
        <f t="shared" si="100"/>
        <v/>
      </c>
      <c r="ADJ4" s="148" t="str">
        <f t="shared" si="100"/>
        <v/>
      </c>
      <c r="ADK4" s="148" t="str">
        <f t="shared" si="100"/>
        <v/>
      </c>
      <c r="ADL4" s="148" t="str">
        <f t="shared" si="100"/>
        <v/>
      </c>
      <c r="ADM4" s="148" t="str">
        <f t="shared" si="100"/>
        <v/>
      </c>
      <c r="ADN4" s="148" t="str">
        <f t="shared" si="100"/>
        <v/>
      </c>
      <c r="ADO4" s="148" t="str">
        <f t="shared" si="100"/>
        <v/>
      </c>
      <c r="ADP4" s="148" t="str">
        <f t="shared" si="100"/>
        <v/>
      </c>
      <c r="ADQ4" s="148" t="str">
        <f t="shared" si="100"/>
        <v/>
      </c>
      <c r="ADR4" s="148" t="str">
        <f t="shared" si="100"/>
        <v/>
      </c>
      <c r="ADS4" s="148" t="str">
        <f t="shared" si="100"/>
        <v/>
      </c>
      <c r="ADT4" s="148" t="str">
        <f t="shared" si="100"/>
        <v/>
      </c>
      <c r="ADU4" s="148" t="str">
        <f t="shared" si="100"/>
        <v/>
      </c>
      <c r="ADV4" s="148" t="str">
        <f t="shared" si="100"/>
        <v/>
      </c>
      <c r="ADW4" s="148" t="str">
        <f t="shared" si="100"/>
        <v/>
      </c>
      <c r="ADX4" s="148" t="str">
        <f t="shared" si="100"/>
        <v/>
      </c>
      <c r="ADY4" s="148" t="str">
        <f t="shared" si="100"/>
        <v/>
      </c>
      <c r="ADZ4" s="148" t="str">
        <f t="shared" si="100"/>
        <v/>
      </c>
      <c r="AEA4" s="148" t="str">
        <f t="shared" si="100"/>
        <v/>
      </c>
      <c r="AEB4" s="148" t="str">
        <f t="shared" si="100"/>
        <v/>
      </c>
      <c r="AEC4" s="148" t="str">
        <f t="shared" si="100"/>
        <v/>
      </c>
      <c r="AED4" s="148" t="str">
        <f t="shared" si="100"/>
        <v/>
      </c>
      <c r="AEE4" s="148" t="str">
        <f t="shared" si="100"/>
        <v/>
      </c>
      <c r="AEF4" s="148" t="str">
        <f t="shared" si="100"/>
        <v/>
      </c>
      <c r="AEG4" s="148" t="str">
        <f t="shared" si="100"/>
        <v/>
      </c>
      <c r="AEH4" s="148" t="str">
        <f t="shared" si="100"/>
        <v/>
      </c>
      <c r="AEI4" s="148" t="str">
        <f t="shared" si="100"/>
        <v/>
      </c>
      <c r="AEJ4" s="148" t="str">
        <f t="shared" si="100"/>
        <v/>
      </c>
      <c r="AEK4" s="148" t="str">
        <f t="shared" si="100"/>
        <v/>
      </c>
      <c r="AEL4" s="148" t="str">
        <f t="shared" si="100"/>
        <v/>
      </c>
      <c r="AEM4" s="148" t="str">
        <f t="shared" si="100"/>
        <v/>
      </c>
      <c r="AEN4" s="148" t="str">
        <f t="shared" si="100"/>
        <v/>
      </c>
      <c r="AEO4" s="148" t="str">
        <f t="shared" si="100"/>
        <v/>
      </c>
      <c r="AEP4" s="148" t="str">
        <f t="shared" si="100"/>
        <v/>
      </c>
      <c r="AEQ4" s="148" t="str">
        <f t="shared" si="100"/>
        <v/>
      </c>
      <c r="AER4" s="148" t="str">
        <f t="shared" si="100"/>
        <v/>
      </c>
      <c r="AES4" s="148" t="str">
        <f t="shared" si="100"/>
        <v/>
      </c>
      <c r="AET4" s="148" t="str">
        <f t="shared" si="100"/>
        <v/>
      </c>
      <c r="AEU4" s="148" t="str">
        <f t="shared" si="100"/>
        <v/>
      </c>
      <c r="AEV4" s="148" t="str">
        <f t="shared" si="100"/>
        <v/>
      </c>
      <c r="AEW4" s="148" t="str">
        <f t="shared" ref="AEW4:AHH4" si="101">IF(AEW5="","","WK"&amp;WEEKNUM(AEW5))</f>
        <v/>
      </c>
      <c r="AEX4" s="148" t="str">
        <f t="shared" si="101"/>
        <v/>
      </c>
      <c r="AEY4" s="148" t="str">
        <f t="shared" si="101"/>
        <v/>
      </c>
      <c r="AEZ4" s="148" t="str">
        <f t="shared" si="101"/>
        <v/>
      </c>
      <c r="AFA4" s="148" t="str">
        <f t="shared" si="101"/>
        <v/>
      </c>
      <c r="AFB4" s="148" t="str">
        <f t="shared" si="101"/>
        <v/>
      </c>
      <c r="AFC4" s="148" t="str">
        <f t="shared" si="101"/>
        <v/>
      </c>
      <c r="AFD4" s="148" t="str">
        <f t="shared" si="101"/>
        <v/>
      </c>
      <c r="AFE4" s="148" t="str">
        <f t="shared" si="101"/>
        <v/>
      </c>
      <c r="AFF4" s="148" t="str">
        <f t="shared" si="101"/>
        <v/>
      </c>
      <c r="AFG4" s="148" t="str">
        <f t="shared" si="101"/>
        <v/>
      </c>
      <c r="AFH4" s="148" t="str">
        <f t="shared" si="101"/>
        <v/>
      </c>
      <c r="AFI4" s="148" t="str">
        <f t="shared" si="101"/>
        <v/>
      </c>
      <c r="AFJ4" s="148" t="str">
        <f t="shared" si="101"/>
        <v/>
      </c>
      <c r="AFK4" s="148" t="str">
        <f t="shared" si="101"/>
        <v/>
      </c>
      <c r="AFL4" s="148" t="str">
        <f t="shared" si="101"/>
        <v/>
      </c>
      <c r="AFM4" s="148" t="str">
        <f t="shared" si="101"/>
        <v/>
      </c>
      <c r="AFN4" s="148" t="str">
        <f t="shared" si="101"/>
        <v/>
      </c>
      <c r="AFO4" s="148" t="str">
        <f t="shared" si="101"/>
        <v/>
      </c>
      <c r="AFP4" s="148" t="str">
        <f t="shared" si="101"/>
        <v/>
      </c>
      <c r="AFQ4" s="148" t="str">
        <f t="shared" si="101"/>
        <v/>
      </c>
      <c r="AFR4" s="148" t="str">
        <f t="shared" si="101"/>
        <v/>
      </c>
      <c r="AFS4" s="148" t="str">
        <f t="shared" si="101"/>
        <v/>
      </c>
      <c r="AFT4" s="148" t="str">
        <f t="shared" si="101"/>
        <v/>
      </c>
      <c r="AFU4" s="148" t="str">
        <f t="shared" si="101"/>
        <v/>
      </c>
      <c r="AFV4" s="148" t="str">
        <f t="shared" si="101"/>
        <v/>
      </c>
      <c r="AFW4" s="148" t="str">
        <f t="shared" si="101"/>
        <v/>
      </c>
      <c r="AFX4" s="148" t="str">
        <f t="shared" si="101"/>
        <v/>
      </c>
      <c r="AFY4" s="148" t="str">
        <f t="shared" si="101"/>
        <v/>
      </c>
      <c r="AFZ4" s="148" t="str">
        <f t="shared" si="101"/>
        <v/>
      </c>
      <c r="AGA4" s="148" t="str">
        <f t="shared" si="101"/>
        <v/>
      </c>
      <c r="AGB4" s="148" t="str">
        <f t="shared" si="101"/>
        <v/>
      </c>
      <c r="AGC4" s="148" t="str">
        <f t="shared" si="101"/>
        <v/>
      </c>
      <c r="AGD4" s="148" t="str">
        <f t="shared" si="101"/>
        <v/>
      </c>
      <c r="AGE4" s="148" t="str">
        <f t="shared" si="101"/>
        <v/>
      </c>
      <c r="AGF4" s="148" t="str">
        <f t="shared" si="101"/>
        <v/>
      </c>
      <c r="AGG4" s="148" t="str">
        <f t="shared" si="101"/>
        <v/>
      </c>
      <c r="AGH4" s="148" t="str">
        <f t="shared" si="101"/>
        <v/>
      </c>
      <c r="AGI4" s="148" t="str">
        <f t="shared" si="101"/>
        <v/>
      </c>
      <c r="AGJ4" s="148" t="str">
        <f t="shared" si="101"/>
        <v/>
      </c>
      <c r="AGK4" s="148" t="str">
        <f t="shared" si="101"/>
        <v/>
      </c>
      <c r="AGL4" s="148" t="str">
        <f t="shared" si="101"/>
        <v/>
      </c>
      <c r="AGM4" s="148" t="str">
        <f t="shared" si="101"/>
        <v/>
      </c>
      <c r="AGN4" s="148" t="str">
        <f t="shared" si="101"/>
        <v/>
      </c>
      <c r="AGO4" s="148" t="str">
        <f t="shared" si="101"/>
        <v/>
      </c>
      <c r="AGP4" s="148" t="str">
        <f t="shared" si="101"/>
        <v/>
      </c>
      <c r="AGQ4" s="148" t="str">
        <f t="shared" si="101"/>
        <v/>
      </c>
      <c r="AGR4" s="148" t="str">
        <f t="shared" si="101"/>
        <v/>
      </c>
      <c r="AGS4" s="148" t="str">
        <f t="shared" si="101"/>
        <v/>
      </c>
      <c r="AGT4" s="148" t="str">
        <f t="shared" si="101"/>
        <v/>
      </c>
      <c r="AGU4" s="148" t="str">
        <f t="shared" si="101"/>
        <v/>
      </c>
      <c r="AGV4" s="148" t="str">
        <f t="shared" si="101"/>
        <v/>
      </c>
      <c r="AGW4" s="148" t="str">
        <f t="shared" si="101"/>
        <v/>
      </c>
      <c r="AGX4" s="148" t="str">
        <f t="shared" si="101"/>
        <v/>
      </c>
      <c r="AGY4" s="148" t="str">
        <f t="shared" si="101"/>
        <v/>
      </c>
      <c r="AGZ4" s="148" t="str">
        <f t="shared" si="101"/>
        <v/>
      </c>
      <c r="AHA4" s="148" t="str">
        <f t="shared" si="101"/>
        <v/>
      </c>
      <c r="AHB4" s="148" t="str">
        <f t="shared" si="101"/>
        <v/>
      </c>
      <c r="AHC4" s="148" t="str">
        <f t="shared" si="101"/>
        <v/>
      </c>
      <c r="AHD4" s="148" t="str">
        <f t="shared" si="101"/>
        <v/>
      </c>
      <c r="AHE4" s="148" t="str">
        <f t="shared" si="101"/>
        <v/>
      </c>
      <c r="AHF4" s="148" t="str">
        <f t="shared" si="101"/>
        <v/>
      </c>
      <c r="AHG4" s="148" t="str">
        <f t="shared" si="101"/>
        <v/>
      </c>
      <c r="AHH4" s="148" t="str">
        <f t="shared" si="101"/>
        <v/>
      </c>
      <c r="AHI4" s="148" t="str">
        <f t="shared" ref="AHI4:AJT4" si="102">IF(AHI5="","","WK"&amp;WEEKNUM(AHI5))</f>
        <v/>
      </c>
      <c r="AHJ4" s="148" t="str">
        <f t="shared" si="102"/>
        <v/>
      </c>
      <c r="AHK4" s="148" t="str">
        <f t="shared" si="102"/>
        <v/>
      </c>
      <c r="AHL4" s="148" t="str">
        <f t="shared" si="102"/>
        <v/>
      </c>
      <c r="AHM4" s="148" t="str">
        <f t="shared" si="102"/>
        <v/>
      </c>
      <c r="AHN4" s="148" t="str">
        <f t="shared" si="102"/>
        <v/>
      </c>
      <c r="AHO4" s="148" t="str">
        <f t="shared" si="102"/>
        <v/>
      </c>
      <c r="AHP4" s="148" t="str">
        <f t="shared" si="102"/>
        <v/>
      </c>
      <c r="AHQ4" s="148" t="str">
        <f t="shared" si="102"/>
        <v/>
      </c>
      <c r="AHR4" s="148" t="str">
        <f t="shared" si="102"/>
        <v/>
      </c>
      <c r="AHS4" s="148" t="str">
        <f t="shared" si="102"/>
        <v/>
      </c>
      <c r="AHT4" s="148" t="str">
        <f t="shared" si="102"/>
        <v/>
      </c>
      <c r="AHU4" s="148" t="str">
        <f t="shared" si="102"/>
        <v/>
      </c>
      <c r="AHV4" s="148" t="str">
        <f t="shared" si="102"/>
        <v/>
      </c>
      <c r="AHW4" s="148" t="str">
        <f t="shared" si="102"/>
        <v/>
      </c>
      <c r="AHX4" s="148" t="str">
        <f t="shared" si="102"/>
        <v/>
      </c>
      <c r="AHY4" s="148" t="str">
        <f t="shared" si="102"/>
        <v/>
      </c>
      <c r="AHZ4" s="148" t="str">
        <f t="shared" si="102"/>
        <v/>
      </c>
      <c r="AIA4" s="148" t="str">
        <f t="shared" si="102"/>
        <v/>
      </c>
      <c r="AIB4" s="148" t="str">
        <f t="shared" si="102"/>
        <v/>
      </c>
      <c r="AIC4" s="148" t="str">
        <f t="shared" si="102"/>
        <v/>
      </c>
      <c r="AID4" s="148" t="str">
        <f t="shared" si="102"/>
        <v/>
      </c>
      <c r="AIE4" s="148" t="str">
        <f t="shared" si="102"/>
        <v/>
      </c>
      <c r="AIF4" s="148" t="str">
        <f t="shared" si="102"/>
        <v/>
      </c>
      <c r="AIG4" s="148" t="str">
        <f t="shared" si="102"/>
        <v/>
      </c>
      <c r="AIH4" s="148" t="str">
        <f t="shared" si="102"/>
        <v/>
      </c>
      <c r="AII4" s="148" t="str">
        <f t="shared" si="102"/>
        <v/>
      </c>
      <c r="AIJ4" s="148" t="str">
        <f t="shared" si="102"/>
        <v/>
      </c>
      <c r="AIK4" s="148" t="str">
        <f t="shared" si="102"/>
        <v/>
      </c>
      <c r="AIL4" s="148" t="str">
        <f t="shared" si="102"/>
        <v/>
      </c>
      <c r="AIM4" s="148" t="str">
        <f t="shared" si="102"/>
        <v/>
      </c>
      <c r="AIN4" s="148" t="str">
        <f t="shared" si="102"/>
        <v/>
      </c>
      <c r="AIO4" s="148" t="str">
        <f t="shared" si="102"/>
        <v/>
      </c>
      <c r="AIP4" s="148" t="str">
        <f t="shared" si="102"/>
        <v/>
      </c>
      <c r="AIQ4" s="148" t="str">
        <f t="shared" si="102"/>
        <v/>
      </c>
      <c r="AIR4" s="148" t="str">
        <f t="shared" si="102"/>
        <v/>
      </c>
      <c r="AIS4" s="148" t="str">
        <f t="shared" si="102"/>
        <v/>
      </c>
      <c r="AIT4" s="148" t="str">
        <f t="shared" si="102"/>
        <v/>
      </c>
      <c r="AIU4" s="148" t="str">
        <f t="shared" si="102"/>
        <v/>
      </c>
      <c r="AIV4" s="148" t="str">
        <f t="shared" si="102"/>
        <v/>
      </c>
      <c r="AIW4" s="148" t="str">
        <f t="shared" si="102"/>
        <v/>
      </c>
      <c r="AIX4" s="148" t="str">
        <f t="shared" si="102"/>
        <v/>
      </c>
      <c r="AIY4" s="148" t="str">
        <f t="shared" si="102"/>
        <v/>
      </c>
      <c r="AIZ4" s="148" t="str">
        <f t="shared" si="102"/>
        <v/>
      </c>
      <c r="AJA4" s="148" t="str">
        <f t="shared" si="102"/>
        <v/>
      </c>
      <c r="AJB4" s="148" t="str">
        <f t="shared" si="102"/>
        <v/>
      </c>
      <c r="AJC4" s="148" t="str">
        <f t="shared" si="102"/>
        <v/>
      </c>
      <c r="AJD4" s="148" t="str">
        <f t="shared" si="102"/>
        <v/>
      </c>
      <c r="AJE4" s="148" t="str">
        <f t="shared" si="102"/>
        <v/>
      </c>
      <c r="AJF4" s="148" t="str">
        <f t="shared" si="102"/>
        <v/>
      </c>
      <c r="AJG4" s="148" t="str">
        <f t="shared" si="102"/>
        <v/>
      </c>
      <c r="AJH4" s="148" t="str">
        <f t="shared" si="102"/>
        <v/>
      </c>
      <c r="AJI4" s="148" t="str">
        <f t="shared" si="102"/>
        <v/>
      </c>
      <c r="AJJ4" s="148" t="str">
        <f t="shared" si="102"/>
        <v/>
      </c>
      <c r="AJK4" s="148" t="str">
        <f t="shared" si="102"/>
        <v/>
      </c>
      <c r="AJL4" s="148" t="str">
        <f t="shared" si="102"/>
        <v/>
      </c>
      <c r="AJM4" s="148" t="str">
        <f t="shared" si="102"/>
        <v/>
      </c>
      <c r="AJN4" s="148" t="str">
        <f t="shared" si="102"/>
        <v/>
      </c>
      <c r="AJO4" s="148" t="str">
        <f t="shared" si="102"/>
        <v/>
      </c>
      <c r="AJP4" s="148" t="str">
        <f t="shared" si="102"/>
        <v/>
      </c>
      <c r="AJQ4" s="148" t="str">
        <f t="shared" si="102"/>
        <v/>
      </c>
      <c r="AJR4" s="148" t="str">
        <f t="shared" si="102"/>
        <v/>
      </c>
      <c r="AJS4" s="148" t="str">
        <f t="shared" si="102"/>
        <v/>
      </c>
      <c r="AJT4" s="148" t="str">
        <f t="shared" si="102"/>
        <v/>
      </c>
      <c r="AJU4" s="148" t="str">
        <f t="shared" ref="AJU4:AMF4" si="103">IF(AJU5="","","WK"&amp;WEEKNUM(AJU5))</f>
        <v/>
      </c>
      <c r="AJV4" s="148" t="str">
        <f t="shared" si="103"/>
        <v/>
      </c>
      <c r="AJW4" s="148" t="str">
        <f t="shared" si="103"/>
        <v/>
      </c>
      <c r="AJX4" s="148" t="str">
        <f t="shared" si="103"/>
        <v/>
      </c>
      <c r="AJY4" s="148" t="str">
        <f t="shared" si="103"/>
        <v/>
      </c>
      <c r="AJZ4" s="148" t="str">
        <f t="shared" si="103"/>
        <v/>
      </c>
      <c r="AKA4" s="148" t="str">
        <f t="shared" si="103"/>
        <v/>
      </c>
      <c r="AKB4" s="148" t="str">
        <f t="shared" si="103"/>
        <v/>
      </c>
      <c r="AKC4" s="148" t="str">
        <f t="shared" si="103"/>
        <v/>
      </c>
      <c r="AKD4" s="148" t="str">
        <f t="shared" si="103"/>
        <v/>
      </c>
      <c r="AKE4" s="148" t="str">
        <f t="shared" si="103"/>
        <v/>
      </c>
      <c r="AKF4" s="148" t="str">
        <f t="shared" si="103"/>
        <v/>
      </c>
      <c r="AKG4" s="148" t="str">
        <f t="shared" si="103"/>
        <v/>
      </c>
      <c r="AKH4" s="148" t="str">
        <f t="shared" si="103"/>
        <v/>
      </c>
      <c r="AKI4" s="148" t="str">
        <f t="shared" si="103"/>
        <v/>
      </c>
      <c r="AKJ4" s="148" t="str">
        <f t="shared" si="103"/>
        <v/>
      </c>
      <c r="AKK4" s="148" t="str">
        <f t="shared" si="103"/>
        <v/>
      </c>
      <c r="AKL4" s="148" t="str">
        <f t="shared" si="103"/>
        <v/>
      </c>
      <c r="AKM4" s="148" t="str">
        <f t="shared" si="103"/>
        <v/>
      </c>
      <c r="AKN4" s="148" t="str">
        <f t="shared" si="103"/>
        <v/>
      </c>
      <c r="AKO4" s="148" t="str">
        <f t="shared" si="103"/>
        <v/>
      </c>
      <c r="AKP4" s="148" t="str">
        <f t="shared" si="103"/>
        <v/>
      </c>
      <c r="AKQ4" s="148" t="str">
        <f t="shared" si="103"/>
        <v/>
      </c>
      <c r="AKR4" s="148" t="str">
        <f t="shared" si="103"/>
        <v/>
      </c>
      <c r="AKS4" s="148" t="str">
        <f t="shared" si="103"/>
        <v/>
      </c>
      <c r="AKT4" s="148" t="str">
        <f t="shared" si="103"/>
        <v/>
      </c>
      <c r="AKU4" s="148" t="str">
        <f t="shared" si="103"/>
        <v/>
      </c>
      <c r="AKV4" s="148" t="str">
        <f t="shared" si="103"/>
        <v/>
      </c>
      <c r="AKW4" s="148" t="str">
        <f t="shared" si="103"/>
        <v/>
      </c>
      <c r="AKX4" s="148" t="str">
        <f t="shared" si="103"/>
        <v/>
      </c>
      <c r="AKY4" s="148" t="str">
        <f t="shared" si="103"/>
        <v/>
      </c>
      <c r="AKZ4" s="148" t="str">
        <f t="shared" si="103"/>
        <v/>
      </c>
      <c r="ALA4" s="148" t="str">
        <f t="shared" si="103"/>
        <v/>
      </c>
      <c r="ALB4" s="148" t="str">
        <f t="shared" si="103"/>
        <v/>
      </c>
      <c r="ALC4" s="148" t="str">
        <f t="shared" si="103"/>
        <v/>
      </c>
      <c r="ALD4" s="148" t="str">
        <f t="shared" si="103"/>
        <v/>
      </c>
      <c r="ALE4" s="148" t="str">
        <f t="shared" si="103"/>
        <v/>
      </c>
      <c r="ALF4" s="148" t="str">
        <f t="shared" si="103"/>
        <v/>
      </c>
      <c r="ALG4" s="148" t="str">
        <f t="shared" si="103"/>
        <v/>
      </c>
      <c r="ALH4" s="148" t="str">
        <f t="shared" si="103"/>
        <v/>
      </c>
      <c r="ALI4" s="148" t="str">
        <f t="shared" si="103"/>
        <v/>
      </c>
      <c r="ALJ4" s="148" t="str">
        <f t="shared" si="103"/>
        <v/>
      </c>
      <c r="ALK4" s="148" t="str">
        <f t="shared" si="103"/>
        <v/>
      </c>
      <c r="ALL4" s="148" t="str">
        <f t="shared" si="103"/>
        <v/>
      </c>
      <c r="ALM4" s="148" t="str">
        <f t="shared" si="103"/>
        <v/>
      </c>
      <c r="ALN4" s="148" t="str">
        <f t="shared" si="103"/>
        <v/>
      </c>
      <c r="ALO4" s="148" t="str">
        <f t="shared" si="103"/>
        <v/>
      </c>
      <c r="ALP4" s="148" t="str">
        <f t="shared" si="103"/>
        <v/>
      </c>
      <c r="ALQ4" s="148" t="str">
        <f t="shared" si="103"/>
        <v/>
      </c>
      <c r="ALR4" s="148" t="str">
        <f t="shared" si="103"/>
        <v/>
      </c>
      <c r="ALS4" s="148" t="str">
        <f t="shared" si="103"/>
        <v/>
      </c>
      <c r="ALT4" s="148" t="str">
        <f t="shared" si="103"/>
        <v/>
      </c>
      <c r="ALU4" s="148" t="str">
        <f t="shared" si="103"/>
        <v/>
      </c>
      <c r="ALV4" s="148" t="str">
        <f t="shared" si="103"/>
        <v/>
      </c>
      <c r="ALW4" s="148" t="str">
        <f t="shared" si="103"/>
        <v/>
      </c>
      <c r="ALX4" s="148" t="str">
        <f t="shared" si="103"/>
        <v/>
      </c>
      <c r="ALY4" s="148" t="str">
        <f t="shared" si="103"/>
        <v/>
      </c>
      <c r="ALZ4" s="148" t="str">
        <f t="shared" si="103"/>
        <v/>
      </c>
      <c r="AMA4" s="148" t="str">
        <f t="shared" si="103"/>
        <v/>
      </c>
      <c r="AMB4" s="148" t="str">
        <f t="shared" si="103"/>
        <v/>
      </c>
      <c r="AMC4" s="148" t="str">
        <f t="shared" si="103"/>
        <v/>
      </c>
      <c r="AMD4" s="148" t="str">
        <f t="shared" si="103"/>
        <v/>
      </c>
      <c r="AME4" s="148" t="str">
        <f t="shared" si="103"/>
        <v/>
      </c>
      <c r="AMF4" s="148" t="str">
        <f t="shared" si="103"/>
        <v/>
      </c>
      <c r="AMG4" s="148" t="str">
        <f t="shared" ref="AMG4:AOR4" si="104">IF(AMG5="","","WK"&amp;WEEKNUM(AMG5))</f>
        <v/>
      </c>
      <c r="AMH4" s="148" t="str">
        <f t="shared" si="104"/>
        <v/>
      </c>
      <c r="AMI4" s="148" t="str">
        <f t="shared" si="104"/>
        <v/>
      </c>
      <c r="AMJ4" s="148" t="str">
        <f t="shared" si="104"/>
        <v/>
      </c>
      <c r="AMK4" s="148" t="str">
        <f t="shared" si="104"/>
        <v/>
      </c>
      <c r="AML4" s="148" t="str">
        <f t="shared" si="104"/>
        <v/>
      </c>
      <c r="AMM4" s="148" t="str">
        <f t="shared" si="104"/>
        <v/>
      </c>
      <c r="AMN4" s="148" t="str">
        <f t="shared" si="104"/>
        <v/>
      </c>
      <c r="AMO4" s="148" t="str">
        <f t="shared" si="104"/>
        <v/>
      </c>
      <c r="AMP4" s="148" t="str">
        <f t="shared" si="104"/>
        <v/>
      </c>
      <c r="AMQ4" s="148" t="str">
        <f t="shared" si="104"/>
        <v/>
      </c>
      <c r="AMR4" s="148" t="str">
        <f t="shared" si="104"/>
        <v/>
      </c>
      <c r="AMS4" s="148" t="str">
        <f t="shared" si="104"/>
        <v/>
      </c>
      <c r="AMT4" s="148" t="str">
        <f t="shared" si="104"/>
        <v/>
      </c>
      <c r="AMU4" s="148" t="str">
        <f t="shared" si="104"/>
        <v/>
      </c>
      <c r="AMV4" s="148" t="str">
        <f t="shared" si="104"/>
        <v/>
      </c>
      <c r="AMW4" s="148" t="str">
        <f t="shared" si="104"/>
        <v/>
      </c>
      <c r="AMX4" s="148" t="str">
        <f t="shared" si="104"/>
        <v/>
      </c>
      <c r="AMY4" s="148" t="str">
        <f t="shared" si="104"/>
        <v/>
      </c>
      <c r="AMZ4" s="148" t="str">
        <f t="shared" si="104"/>
        <v/>
      </c>
      <c r="ANA4" s="148" t="str">
        <f t="shared" si="104"/>
        <v/>
      </c>
      <c r="ANB4" s="148" t="str">
        <f t="shared" si="104"/>
        <v/>
      </c>
      <c r="ANC4" s="148" t="str">
        <f t="shared" si="104"/>
        <v/>
      </c>
      <c r="AND4" s="148" t="str">
        <f t="shared" si="104"/>
        <v/>
      </c>
      <c r="ANE4" s="148" t="str">
        <f t="shared" si="104"/>
        <v/>
      </c>
      <c r="ANF4" s="148" t="str">
        <f t="shared" si="104"/>
        <v/>
      </c>
      <c r="ANG4" s="148" t="str">
        <f t="shared" si="104"/>
        <v/>
      </c>
      <c r="ANH4" s="148" t="str">
        <f t="shared" si="104"/>
        <v/>
      </c>
      <c r="ANI4" s="148" t="str">
        <f t="shared" si="104"/>
        <v/>
      </c>
      <c r="ANJ4" s="148" t="str">
        <f t="shared" si="104"/>
        <v/>
      </c>
      <c r="ANK4" s="148" t="str">
        <f t="shared" si="104"/>
        <v/>
      </c>
      <c r="ANL4" s="148" t="str">
        <f t="shared" si="104"/>
        <v/>
      </c>
      <c r="ANM4" s="148" t="str">
        <f t="shared" si="104"/>
        <v/>
      </c>
      <c r="ANN4" s="148" t="str">
        <f t="shared" si="104"/>
        <v/>
      </c>
      <c r="ANO4" s="148" t="str">
        <f t="shared" si="104"/>
        <v/>
      </c>
      <c r="ANP4" s="148" t="str">
        <f t="shared" si="104"/>
        <v/>
      </c>
      <c r="ANQ4" s="148" t="str">
        <f t="shared" si="104"/>
        <v/>
      </c>
      <c r="ANR4" s="148" t="str">
        <f t="shared" si="104"/>
        <v/>
      </c>
      <c r="ANS4" s="148" t="str">
        <f t="shared" si="104"/>
        <v/>
      </c>
      <c r="ANT4" s="148" t="str">
        <f t="shared" si="104"/>
        <v/>
      </c>
      <c r="ANU4" s="148" t="str">
        <f t="shared" si="104"/>
        <v/>
      </c>
      <c r="ANV4" s="148" t="str">
        <f t="shared" si="104"/>
        <v/>
      </c>
      <c r="ANW4" s="148" t="str">
        <f t="shared" si="104"/>
        <v/>
      </c>
      <c r="ANX4" s="148" t="str">
        <f t="shared" si="104"/>
        <v/>
      </c>
      <c r="ANY4" s="148" t="str">
        <f t="shared" si="104"/>
        <v/>
      </c>
      <c r="ANZ4" s="148" t="str">
        <f t="shared" si="104"/>
        <v/>
      </c>
      <c r="AOA4" s="148" t="str">
        <f t="shared" si="104"/>
        <v/>
      </c>
      <c r="AOB4" s="148" t="str">
        <f t="shared" si="104"/>
        <v/>
      </c>
      <c r="AOC4" s="148" t="str">
        <f t="shared" si="104"/>
        <v/>
      </c>
      <c r="AOD4" s="148" t="str">
        <f t="shared" si="104"/>
        <v/>
      </c>
      <c r="AOE4" s="148" t="str">
        <f t="shared" si="104"/>
        <v/>
      </c>
      <c r="AOF4" s="148" t="str">
        <f t="shared" si="104"/>
        <v/>
      </c>
      <c r="AOG4" s="148" t="str">
        <f t="shared" si="104"/>
        <v/>
      </c>
      <c r="AOH4" s="148" t="str">
        <f t="shared" si="104"/>
        <v/>
      </c>
      <c r="AOI4" s="148" t="str">
        <f t="shared" si="104"/>
        <v/>
      </c>
      <c r="AOJ4" s="148" t="str">
        <f t="shared" si="104"/>
        <v/>
      </c>
      <c r="AOK4" s="148" t="str">
        <f t="shared" si="104"/>
        <v/>
      </c>
      <c r="AOL4" s="148" t="str">
        <f t="shared" si="104"/>
        <v/>
      </c>
      <c r="AOM4" s="148" t="str">
        <f t="shared" si="104"/>
        <v/>
      </c>
      <c r="AON4" s="148" t="str">
        <f t="shared" si="104"/>
        <v/>
      </c>
      <c r="AOO4" s="148" t="str">
        <f t="shared" si="104"/>
        <v/>
      </c>
      <c r="AOP4" s="148" t="str">
        <f t="shared" si="104"/>
        <v/>
      </c>
      <c r="AOQ4" s="148" t="str">
        <f t="shared" si="104"/>
        <v/>
      </c>
      <c r="AOR4" s="148" t="str">
        <f t="shared" si="104"/>
        <v/>
      </c>
      <c r="AOS4" s="148" t="str">
        <f t="shared" ref="AOS4:ARD4" si="105">IF(AOS5="","","WK"&amp;WEEKNUM(AOS5))</f>
        <v/>
      </c>
      <c r="AOT4" s="148" t="str">
        <f t="shared" si="105"/>
        <v/>
      </c>
      <c r="AOU4" s="148" t="str">
        <f t="shared" si="105"/>
        <v/>
      </c>
      <c r="AOV4" s="148" t="str">
        <f t="shared" si="105"/>
        <v/>
      </c>
      <c r="AOW4" s="148" t="str">
        <f t="shared" si="105"/>
        <v/>
      </c>
      <c r="AOX4" s="148" t="str">
        <f t="shared" si="105"/>
        <v/>
      </c>
      <c r="AOY4" s="148" t="str">
        <f t="shared" si="105"/>
        <v/>
      </c>
      <c r="AOZ4" s="148" t="str">
        <f t="shared" si="105"/>
        <v/>
      </c>
      <c r="APA4" s="148" t="str">
        <f t="shared" si="105"/>
        <v/>
      </c>
      <c r="APB4" s="148" t="str">
        <f t="shared" si="105"/>
        <v/>
      </c>
      <c r="APC4" s="148" t="str">
        <f t="shared" si="105"/>
        <v/>
      </c>
      <c r="APD4" s="148" t="str">
        <f t="shared" si="105"/>
        <v/>
      </c>
      <c r="APE4" s="148" t="str">
        <f t="shared" si="105"/>
        <v/>
      </c>
      <c r="APF4" s="148" t="str">
        <f t="shared" si="105"/>
        <v/>
      </c>
      <c r="APG4" s="148" t="str">
        <f t="shared" si="105"/>
        <v/>
      </c>
      <c r="APH4" s="148" t="str">
        <f t="shared" si="105"/>
        <v/>
      </c>
      <c r="API4" s="148" t="str">
        <f t="shared" si="105"/>
        <v/>
      </c>
      <c r="APJ4" s="148" t="str">
        <f t="shared" si="105"/>
        <v/>
      </c>
      <c r="APK4" s="148" t="str">
        <f t="shared" si="105"/>
        <v/>
      </c>
      <c r="APL4" s="148" t="str">
        <f t="shared" si="105"/>
        <v/>
      </c>
      <c r="APM4" s="148" t="str">
        <f t="shared" si="105"/>
        <v/>
      </c>
      <c r="APN4" s="148" t="str">
        <f t="shared" si="105"/>
        <v/>
      </c>
      <c r="APO4" s="148" t="str">
        <f t="shared" si="105"/>
        <v/>
      </c>
      <c r="APP4" s="148" t="str">
        <f t="shared" si="105"/>
        <v/>
      </c>
      <c r="APQ4" s="148" t="str">
        <f t="shared" si="105"/>
        <v/>
      </c>
      <c r="APR4" s="148" t="str">
        <f t="shared" si="105"/>
        <v/>
      </c>
      <c r="APS4" s="148" t="str">
        <f t="shared" si="105"/>
        <v/>
      </c>
      <c r="APT4" s="148" t="str">
        <f t="shared" si="105"/>
        <v/>
      </c>
      <c r="APU4" s="148" t="str">
        <f t="shared" si="105"/>
        <v/>
      </c>
      <c r="APV4" s="148" t="str">
        <f t="shared" si="105"/>
        <v/>
      </c>
      <c r="APW4" s="148" t="str">
        <f t="shared" si="105"/>
        <v/>
      </c>
      <c r="APX4" s="148" t="str">
        <f t="shared" si="105"/>
        <v/>
      </c>
      <c r="APY4" s="148" t="str">
        <f t="shared" si="105"/>
        <v/>
      </c>
      <c r="APZ4" s="148" t="str">
        <f t="shared" si="105"/>
        <v/>
      </c>
      <c r="AQA4" s="148" t="str">
        <f t="shared" si="105"/>
        <v/>
      </c>
      <c r="AQB4" s="148" t="str">
        <f t="shared" si="105"/>
        <v/>
      </c>
      <c r="AQC4" s="148" t="str">
        <f t="shared" si="105"/>
        <v/>
      </c>
      <c r="AQD4" s="148" t="str">
        <f t="shared" si="105"/>
        <v/>
      </c>
      <c r="AQE4" s="148" t="str">
        <f t="shared" si="105"/>
        <v/>
      </c>
      <c r="AQF4" s="148" t="str">
        <f t="shared" si="105"/>
        <v/>
      </c>
      <c r="AQG4" s="148" t="str">
        <f t="shared" si="105"/>
        <v/>
      </c>
      <c r="AQH4" s="148" t="str">
        <f t="shared" si="105"/>
        <v/>
      </c>
      <c r="AQI4" s="148" t="str">
        <f t="shared" si="105"/>
        <v/>
      </c>
      <c r="AQJ4" s="148" t="str">
        <f t="shared" si="105"/>
        <v/>
      </c>
      <c r="AQK4" s="148" t="str">
        <f t="shared" si="105"/>
        <v/>
      </c>
      <c r="AQL4" s="148" t="str">
        <f t="shared" si="105"/>
        <v/>
      </c>
      <c r="AQM4" s="148" t="str">
        <f t="shared" si="105"/>
        <v/>
      </c>
      <c r="AQN4" s="148" t="str">
        <f t="shared" si="105"/>
        <v/>
      </c>
      <c r="AQO4" s="148" t="str">
        <f t="shared" si="105"/>
        <v/>
      </c>
      <c r="AQP4" s="148" t="str">
        <f t="shared" si="105"/>
        <v/>
      </c>
      <c r="AQQ4" s="148" t="str">
        <f t="shared" si="105"/>
        <v/>
      </c>
      <c r="AQR4" s="148" t="str">
        <f t="shared" si="105"/>
        <v/>
      </c>
      <c r="AQS4" s="148" t="str">
        <f t="shared" si="105"/>
        <v/>
      </c>
      <c r="AQT4" s="148" t="str">
        <f t="shared" si="105"/>
        <v/>
      </c>
      <c r="AQU4" s="148" t="str">
        <f t="shared" si="105"/>
        <v/>
      </c>
      <c r="AQV4" s="148" t="str">
        <f t="shared" si="105"/>
        <v/>
      </c>
      <c r="AQW4" s="148" t="str">
        <f t="shared" si="105"/>
        <v/>
      </c>
      <c r="AQX4" s="148" t="str">
        <f t="shared" si="105"/>
        <v/>
      </c>
      <c r="AQY4" s="148" t="str">
        <f t="shared" si="105"/>
        <v/>
      </c>
      <c r="AQZ4" s="148" t="str">
        <f t="shared" si="105"/>
        <v/>
      </c>
      <c r="ARA4" s="148" t="str">
        <f t="shared" si="105"/>
        <v/>
      </c>
      <c r="ARB4" s="148" t="str">
        <f t="shared" si="105"/>
        <v/>
      </c>
      <c r="ARC4" s="148" t="str">
        <f t="shared" si="105"/>
        <v/>
      </c>
      <c r="ARD4" s="148" t="str">
        <f t="shared" si="105"/>
        <v/>
      </c>
      <c r="ARE4" s="148" t="str">
        <f t="shared" ref="ARE4:ATP4" si="106">IF(ARE5="","","WK"&amp;WEEKNUM(ARE5))</f>
        <v/>
      </c>
      <c r="ARF4" s="148" t="str">
        <f t="shared" si="106"/>
        <v/>
      </c>
      <c r="ARG4" s="148" t="str">
        <f t="shared" si="106"/>
        <v/>
      </c>
      <c r="ARH4" s="148" t="str">
        <f t="shared" si="106"/>
        <v/>
      </c>
      <c r="ARI4" s="148" t="str">
        <f t="shared" si="106"/>
        <v/>
      </c>
      <c r="ARJ4" s="148" t="str">
        <f t="shared" si="106"/>
        <v/>
      </c>
      <c r="ARK4" s="148" t="str">
        <f t="shared" si="106"/>
        <v/>
      </c>
      <c r="ARL4" s="148" t="str">
        <f t="shared" si="106"/>
        <v/>
      </c>
      <c r="ARM4" s="148" t="str">
        <f t="shared" si="106"/>
        <v/>
      </c>
      <c r="ARN4" s="148" t="str">
        <f t="shared" si="106"/>
        <v/>
      </c>
      <c r="ARO4" s="148" t="str">
        <f t="shared" si="106"/>
        <v/>
      </c>
      <c r="ARP4" s="148" t="str">
        <f t="shared" si="106"/>
        <v/>
      </c>
      <c r="ARQ4" s="148" t="str">
        <f t="shared" si="106"/>
        <v/>
      </c>
      <c r="ARR4" s="148" t="str">
        <f t="shared" si="106"/>
        <v/>
      </c>
      <c r="ARS4" s="148" t="str">
        <f t="shared" si="106"/>
        <v/>
      </c>
      <c r="ART4" s="148" t="str">
        <f t="shared" si="106"/>
        <v/>
      </c>
      <c r="ARU4" s="148" t="str">
        <f t="shared" si="106"/>
        <v/>
      </c>
      <c r="ARV4" s="148" t="str">
        <f t="shared" si="106"/>
        <v/>
      </c>
      <c r="ARW4" s="148" t="str">
        <f t="shared" si="106"/>
        <v/>
      </c>
      <c r="ARX4" s="148" t="str">
        <f t="shared" si="106"/>
        <v/>
      </c>
      <c r="ARY4" s="148" t="str">
        <f t="shared" si="106"/>
        <v/>
      </c>
      <c r="ARZ4" s="148" t="str">
        <f t="shared" si="106"/>
        <v/>
      </c>
      <c r="ASA4" s="148" t="str">
        <f t="shared" si="106"/>
        <v/>
      </c>
      <c r="ASB4" s="148" t="str">
        <f t="shared" si="106"/>
        <v/>
      </c>
      <c r="ASC4" s="148" t="str">
        <f t="shared" si="106"/>
        <v/>
      </c>
      <c r="ASD4" s="148" t="str">
        <f t="shared" si="106"/>
        <v/>
      </c>
      <c r="ASE4" s="148" t="str">
        <f t="shared" si="106"/>
        <v/>
      </c>
      <c r="ASF4" s="148" t="str">
        <f t="shared" si="106"/>
        <v/>
      </c>
      <c r="ASG4" s="148" t="str">
        <f t="shared" si="106"/>
        <v/>
      </c>
      <c r="ASH4" s="148" t="str">
        <f t="shared" si="106"/>
        <v/>
      </c>
      <c r="ASI4" s="148" t="str">
        <f t="shared" si="106"/>
        <v/>
      </c>
      <c r="ASJ4" s="148" t="str">
        <f t="shared" si="106"/>
        <v/>
      </c>
      <c r="ASK4" s="148" t="str">
        <f t="shared" si="106"/>
        <v/>
      </c>
      <c r="ASL4" s="148" t="str">
        <f t="shared" si="106"/>
        <v/>
      </c>
      <c r="ASM4" s="148" t="str">
        <f t="shared" si="106"/>
        <v/>
      </c>
      <c r="ASN4" s="148" t="str">
        <f t="shared" si="106"/>
        <v/>
      </c>
      <c r="ASO4" s="148" t="str">
        <f t="shared" si="106"/>
        <v/>
      </c>
      <c r="ASP4" s="148" t="str">
        <f t="shared" si="106"/>
        <v/>
      </c>
      <c r="ASQ4" s="148" t="str">
        <f t="shared" si="106"/>
        <v/>
      </c>
      <c r="ASR4" s="148" t="str">
        <f t="shared" si="106"/>
        <v/>
      </c>
      <c r="ASS4" s="148" t="str">
        <f t="shared" si="106"/>
        <v/>
      </c>
      <c r="AST4" s="148" t="str">
        <f t="shared" si="106"/>
        <v/>
      </c>
      <c r="ASU4" s="148" t="str">
        <f t="shared" si="106"/>
        <v/>
      </c>
      <c r="ASV4" s="148" t="str">
        <f t="shared" si="106"/>
        <v/>
      </c>
      <c r="ASW4" s="148" t="str">
        <f t="shared" si="106"/>
        <v/>
      </c>
      <c r="ASX4" s="148" t="str">
        <f t="shared" si="106"/>
        <v/>
      </c>
      <c r="ASY4" s="148" t="str">
        <f t="shared" si="106"/>
        <v/>
      </c>
      <c r="ASZ4" s="148" t="str">
        <f t="shared" si="106"/>
        <v/>
      </c>
      <c r="ATA4" s="148" t="str">
        <f t="shared" si="106"/>
        <v/>
      </c>
      <c r="ATB4" s="148" t="str">
        <f t="shared" si="106"/>
        <v/>
      </c>
      <c r="ATC4" s="148" t="str">
        <f t="shared" si="106"/>
        <v/>
      </c>
      <c r="ATD4" s="148" t="str">
        <f t="shared" si="106"/>
        <v/>
      </c>
      <c r="ATE4" s="148" t="str">
        <f t="shared" si="106"/>
        <v/>
      </c>
      <c r="ATF4" s="148" t="str">
        <f t="shared" si="106"/>
        <v/>
      </c>
      <c r="ATG4" s="148" t="str">
        <f t="shared" si="106"/>
        <v/>
      </c>
      <c r="ATH4" s="148" t="str">
        <f t="shared" si="106"/>
        <v/>
      </c>
      <c r="ATI4" s="148" t="str">
        <f t="shared" si="106"/>
        <v/>
      </c>
      <c r="ATJ4" s="148" t="str">
        <f t="shared" si="106"/>
        <v/>
      </c>
      <c r="ATK4" s="148" t="str">
        <f t="shared" si="106"/>
        <v/>
      </c>
      <c r="ATL4" s="148" t="str">
        <f t="shared" si="106"/>
        <v/>
      </c>
      <c r="ATM4" s="148" t="str">
        <f t="shared" si="106"/>
        <v/>
      </c>
      <c r="ATN4" s="148" t="str">
        <f t="shared" si="106"/>
        <v/>
      </c>
      <c r="ATO4" s="148" t="str">
        <f t="shared" si="106"/>
        <v/>
      </c>
      <c r="ATP4" s="148" t="str">
        <f t="shared" si="106"/>
        <v/>
      </c>
      <c r="ATQ4" s="148" t="str">
        <f t="shared" ref="ATQ4:AWB4" si="107">IF(ATQ5="","","WK"&amp;WEEKNUM(ATQ5))</f>
        <v/>
      </c>
      <c r="ATR4" s="148" t="str">
        <f t="shared" si="107"/>
        <v/>
      </c>
      <c r="ATS4" s="148" t="str">
        <f t="shared" si="107"/>
        <v/>
      </c>
      <c r="ATT4" s="148" t="str">
        <f t="shared" si="107"/>
        <v/>
      </c>
      <c r="ATU4" s="148" t="str">
        <f t="shared" si="107"/>
        <v/>
      </c>
      <c r="ATV4" s="148" t="str">
        <f t="shared" si="107"/>
        <v/>
      </c>
      <c r="ATW4" s="148" t="str">
        <f t="shared" si="107"/>
        <v/>
      </c>
      <c r="ATX4" s="148" t="str">
        <f t="shared" si="107"/>
        <v/>
      </c>
      <c r="ATY4" s="148" t="str">
        <f t="shared" si="107"/>
        <v/>
      </c>
      <c r="ATZ4" s="148" t="str">
        <f t="shared" si="107"/>
        <v/>
      </c>
      <c r="AUA4" s="148" t="str">
        <f t="shared" si="107"/>
        <v/>
      </c>
      <c r="AUB4" s="148" t="str">
        <f t="shared" si="107"/>
        <v/>
      </c>
      <c r="AUC4" s="148" t="str">
        <f t="shared" si="107"/>
        <v/>
      </c>
      <c r="AUD4" s="148" t="str">
        <f t="shared" si="107"/>
        <v/>
      </c>
      <c r="AUE4" s="148" t="str">
        <f t="shared" si="107"/>
        <v/>
      </c>
      <c r="AUF4" s="148" t="str">
        <f t="shared" si="107"/>
        <v/>
      </c>
      <c r="AUG4" s="148" t="str">
        <f t="shared" si="107"/>
        <v/>
      </c>
      <c r="AUH4" s="148" t="str">
        <f t="shared" si="107"/>
        <v/>
      </c>
      <c r="AUI4" s="148" t="str">
        <f t="shared" si="107"/>
        <v/>
      </c>
      <c r="AUJ4" s="148" t="str">
        <f t="shared" si="107"/>
        <v/>
      </c>
      <c r="AUK4" s="148" t="str">
        <f t="shared" si="107"/>
        <v/>
      </c>
      <c r="AUL4" s="148" t="str">
        <f t="shared" si="107"/>
        <v/>
      </c>
      <c r="AUM4" s="148" t="str">
        <f t="shared" si="107"/>
        <v/>
      </c>
      <c r="AUN4" s="148" t="str">
        <f t="shared" si="107"/>
        <v/>
      </c>
      <c r="AUO4" s="148" t="str">
        <f t="shared" si="107"/>
        <v/>
      </c>
      <c r="AUP4" s="148" t="str">
        <f t="shared" si="107"/>
        <v/>
      </c>
      <c r="AUQ4" s="148" t="str">
        <f t="shared" si="107"/>
        <v/>
      </c>
      <c r="AUR4" s="148" t="str">
        <f t="shared" si="107"/>
        <v/>
      </c>
      <c r="AUS4" s="148" t="str">
        <f t="shared" si="107"/>
        <v/>
      </c>
      <c r="AUT4" s="148" t="str">
        <f t="shared" si="107"/>
        <v/>
      </c>
      <c r="AUU4" s="148" t="str">
        <f t="shared" si="107"/>
        <v/>
      </c>
      <c r="AUV4" s="148" t="str">
        <f t="shared" si="107"/>
        <v/>
      </c>
      <c r="AUW4" s="148" t="str">
        <f t="shared" si="107"/>
        <v/>
      </c>
      <c r="AUX4" s="148" t="str">
        <f t="shared" si="107"/>
        <v/>
      </c>
      <c r="AUY4" s="148" t="str">
        <f t="shared" si="107"/>
        <v/>
      </c>
      <c r="AUZ4" s="148" t="str">
        <f t="shared" si="107"/>
        <v/>
      </c>
      <c r="AVA4" s="148" t="str">
        <f t="shared" si="107"/>
        <v/>
      </c>
      <c r="AVB4" s="148" t="str">
        <f t="shared" si="107"/>
        <v/>
      </c>
      <c r="AVC4" s="148" t="str">
        <f t="shared" si="107"/>
        <v/>
      </c>
      <c r="AVD4" s="148" t="str">
        <f t="shared" si="107"/>
        <v/>
      </c>
      <c r="AVE4" s="148" t="str">
        <f t="shared" si="107"/>
        <v/>
      </c>
      <c r="AVF4" s="148" t="str">
        <f t="shared" si="107"/>
        <v/>
      </c>
      <c r="AVG4" s="148" t="str">
        <f t="shared" si="107"/>
        <v/>
      </c>
      <c r="AVH4" s="148" t="str">
        <f t="shared" si="107"/>
        <v/>
      </c>
      <c r="AVI4" s="148" t="str">
        <f t="shared" si="107"/>
        <v/>
      </c>
      <c r="AVJ4" s="148" t="str">
        <f t="shared" si="107"/>
        <v/>
      </c>
      <c r="AVK4" s="148" t="str">
        <f t="shared" si="107"/>
        <v/>
      </c>
      <c r="AVL4" s="148" t="str">
        <f t="shared" si="107"/>
        <v/>
      </c>
      <c r="AVM4" s="148" t="str">
        <f t="shared" si="107"/>
        <v/>
      </c>
      <c r="AVN4" s="148" t="str">
        <f t="shared" si="107"/>
        <v/>
      </c>
      <c r="AVO4" s="148" t="str">
        <f t="shared" si="107"/>
        <v/>
      </c>
      <c r="AVP4" s="148" t="str">
        <f t="shared" si="107"/>
        <v/>
      </c>
      <c r="AVQ4" s="148" t="str">
        <f t="shared" si="107"/>
        <v/>
      </c>
      <c r="AVR4" s="148" t="str">
        <f t="shared" si="107"/>
        <v/>
      </c>
      <c r="AVS4" s="148" t="str">
        <f t="shared" si="107"/>
        <v/>
      </c>
      <c r="AVT4" s="148" t="str">
        <f t="shared" si="107"/>
        <v/>
      </c>
      <c r="AVU4" s="148" t="str">
        <f t="shared" si="107"/>
        <v/>
      </c>
      <c r="AVV4" s="148" t="str">
        <f t="shared" si="107"/>
        <v/>
      </c>
      <c r="AVW4" s="148" t="str">
        <f t="shared" si="107"/>
        <v/>
      </c>
      <c r="AVX4" s="148" t="str">
        <f t="shared" si="107"/>
        <v/>
      </c>
      <c r="AVY4" s="148" t="str">
        <f t="shared" si="107"/>
        <v/>
      </c>
      <c r="AVZ4" s="148" t="str">
        <f t="shared" si="107"/>
        <v/>
      </c>
      <c r="AWA4" s="148" t="str">
        <f t="shared" si="107"/>
        <v/>
      </c>
      <c r="AWB4" s="148" t="str">
        <f t="shared" si="107"/>
        <v/>
      </c>
      <c r="AWC4" s="148" t="str">
        <f t="shared" ref="AWC4:AYN4" si="108">IF(AWC5="","","WK"&amp;WEEKNUM(AWC5))</f>
        <v/>
      </c>
      <c r="AWD4" s="148" t="str">
        <f t="shared" si="108"/>
        <v/>
      </c>
      <c r="AWE4" s="148" t="str">
        <f t="shared" si="108"/>
        <v/>
      </c>
      <c r="AWF4" s="148" t="str">
        <f t="shared" si="108"/>
        <v/>
      </c>
      <c r="AWG4" s="148" t="str">
        <f t="shared" si="108"/>
        <v/>
      </c>
      <c r="AWH4" s="148" t="str">
        <f t="shared" si="108"/>
        <v/>
      </c>
      <c r="AWI4" s="148" t="str">
        <f t="shared" si="108"/>
        <v/>
      </c>
      <c r="AWJ4" s="148" t="str">
        <f t="shared" si="108"/>
        <v/>
      </c>
      <c r="AWK4" s="148" t="str">
        <f t="shared" si="108"/>
        <v/>
      </c>
      <c r="AWL4" s="148" t="str">
        <f t="shared" si="108"/>
        <v/>
      </c>
      <c r="AWM4" s="148" t="str">
        <f t="shared" si="108"/>
        <v/>
      </c>
      <c r="AWN4" s="148" t="str">
        <f t="shared" si="108"/>
        <v/>
      </c>
      <c r="AWO4" s="148" t="str">
        <f t="shared" si="108"/>
        <v/>
      </c>
      <c r="AWP4" s="148" t="str">
        <f t="shared" si="108"/>
        <v/>
      </c>
      <c r="AWQ4" s="148" t="str">
        <f t="shared" si="108"/>
        <v/>
      </c>
      <c r="AWR4" s="148" t="str">
        <f t="shared" si="108"/>
        <v/>
      </c>
      <c r="AWS4" s="148" t="str">
        <f t="shared" si="108"/>
        <v/>
      </c>
      <c r="AWT4" s="148" t="str">
        <f t="shared" si="108"/>
        <v/>
      </c>
      <c r="AWU4" s="148" t="str">
        <f t="shared" si="108"/>
        <v/>
      </c>
      <c r="AWV4" s="148" t="str">
        <f t="shared" si="108"/>
        <v/>
      </c>
      <c r="AWW4" s="148" t="str">
        <f t="shared" si="108"/>
        <v/>
      </c>
      <c r="AWX4" s="148" t="str">
        <f t="shared" si="108"/>
        <v/>
      </c>
      <c r="AWY4" s="148" t="str">
        <f t="shared" si="108"/>
        <v/>
      </c>
      <c r="AWZ4" s="148" t="str">
        <f t="shared" si="108"/>
        <v/>
      </c>
      <c r="AXA4" s="148" t="str">
        <f t="shared" si="108"/>
        <v/>
      </c>
      <c r="AXB4" s="148" t="str">
        <f t="shared" si="108"/>
        <v/>
      </c>
      <c r="AXC4" s="148" t="str">
        <f t="shared" si="108"/>
        <v/>
      </c>
      <c r="AXD4" s="148" t="str">
        <f t="shared" si="108"/>
        <v/>
      </c>
      <c r="AXE4" s="148" t="str">
        <f t="shared" si="108"/>
        <v/>
      </c>
      <c r="AXF4" s="148" t="str">
        <f t="shared" si="108"/>
        <v/>
      </c>
      <c r="AXG4" s="148" t="str">
        <f t="shared" si="108"/>
        <v/>
      </c>
      <c r="AXH4" s="148" t="str">
        <f t="shared" si="108"/>
        <v/>
      </c>
      <c r="AXI4" s="148" t="str">
        <f t="shared" si="108"/>
        <v/>
      </c>
      <c r="AXJ4" s="148" t="str">
        <f t="shared" si="108"/>
        <v/>
      </c>
      <c r="AXK4" s="148" t="str">
        <f t="shared" si="108"/>
        <v/>
      </c>
      <c r="AXL4" s="148" t="str">
        <f t="shared" si="108"/>
        <v/>
      </c>
      <c r="AXM4" s="148" t="str">
        <f t="shared" si="108"/>
        <v/>
      </c>
      <c r="AXN4" s="148" t="str">
        <f t="shared" si="108"/>
        <v/>
      </c>
      <c r="AXO4" s="148" t="str">
        <f t="shared" si="108"/>
        <v/>
      </c>
      <c r="AXP4" s="148" t="str">
        <f t="shared" si="108"/>
        <v/>
      </c>
      <c r="AXQ4" s="148" t="str">
        <f t="shared" si="108"/>
        <v/>
      </c>
      <c r="AXR4" s="148" t="str">
        <f t="shared" si="108"/>
        <v/>
      </c>
      <c r="AXS4" s="148" t="str">
        <f t="shared" si="108"/>
        <v/>
      </c>
      <c r="AXT4" s="148" t="str">
        <f t="shared" si="108"/>
        <v/>
      </c>
      <c r="AXU4" s="148" t="str">
        <f t="shared" si="108"/>
        <v/>
      </c>
      <c r="AXV4" s="148" t="str">
        <f t="shared" si="108"/>
        <v/>
      </c>
      <c r="AXW4" s="148" t="str">
        <f t="shared" si="108"/>
        <v/>
      </c>
      <c r="AXX4" s="148" t="str">
        <f t="shared" si="108"/>
        <v/>
      </c>
      <c r="AXY4" s="148" t="str">
        <f t="shared" si="108"/>
        <v/>
      </c>
      <c r="AXZ4" s="148" t="str">
        <f t="shared" si="108"/>
        <v/>
      </c>
      <c r="AYA4" s="148" t="str">
        <f t="shared" si="108"/>
        <v/>
      </c>
      <c r="AYB4" s="148" t="str">
        <f t="shared" si="108"/>
        <v/>
      </c>
      <c r="AYC4" s="148" t="str">
        <f t="shared" si="108"/>
        <v/>
      </c>
      <c r="AYD4" s="148" t="str">
        <f t="shared" si="108"/>
        <v/>
      </c>
      <c r="AYE4" s="148" t="str">
        <f t="shared" si="108"/>
        <v/>
      </c>
      <c r="AYF4" s="148" t="str">
        <f t="shared" si="108"/>
        <v/>
      </c>
      <c r="AYG4" s="148" t="str">
        <f t="shared" si="108"/>
        <v/>
      </c>
      <c r="AYH4" s="148" t="str">
        <f t="shared" si="108"/>
        <v/>
      </c>
      <c r="AYI4" s="148" t="str">
        <f t="shared" si="108"/>
        <v/>
      </c>
      <c r="AYJ4" s="148" t="str">
        <f t="shared" si="108"/>
        <v/>
      </c>
      <c r="AYK4" s="148" t="str">
        <f t="shared" si="108"/>
        <v/>
      </c>
      <c r="AYL4" s="148" t="str">
        <f t="shared" si="108"/>
        <v/>
      </c>
      <c r="AYM4" s="148" t="str">
        <f t="shared" si="108"/>
        <v/>
      </c>
      <c r="AYN4" s="148" t="str">
        <f t="shared" si="108"/>
        <v/>
      </c>
      <c r="AYO4" s="148" t="str">
        <f t="shared" ref="AYO4:BAZ4" si="109">IF(AYO5="","","WK"&amp;WEEKNUM(AYO5))</f>
        <v/>
      </c>
      <c r="AYP4" s="148" t="str">
        <f t="shared" si="109"/>
        <v/>
      </c>
      <c r="AYQ4" s="148" t="str">
        <f t="shared" si="109"/>
        <v/>
      </c>
      <c r="AYR4" s="148" t="str">
        <f t="shared" si="109"/>
        <v/>
      </c>
      <c r="AYS4" s="148" t="str">
        <f t="shared" si="109"/>
        <v/>
      </c>
      <c r="AYT4" s="148" t="str">
        <f t="shared" si="109"/>
        <v/>
      </c>
      <c r="AYU4" s="148" t="str">
        <f t="shared" si="109"/>
        <v/>
      </c>
      <c r="AYV4" s="148" t="str">
        <f t="shared" si="109"/>
        <v/>
      </c>
      <c r="AYW4" s="148" t="str">
        <f t="shared" si="109"/>
        <v/>
      </c>
      <c r="AYX4" s="148" t="str">
        <f t="shared" si="109"/>
        <v/>
      </c>
      <c r="AYY4" s="148" t="str">
        <f t="shared" si="109"/>
        <v/>
      </c>
      <c r="AYZ4" s="148" t="str">
        <f t="shared" si="109"/>
        <v/>
      </c>
      <c r="AZA4" s="148" t="str">
        <f t="shared" si="109"/>
        <v/>
      </c>
      <c r="AZB4" s="148" t="str">
        <f t="shared" si="109"/>
        <v/>
      </c>
      <c r="AZC4" s="148" t="str">
        <f t="shared" si="109"/>
        <v/>
      </c>
      <c r="AZD4" s="148" t="str">
        <f t="shared" si="109"/>
        <v/>
      </c>
      <c r="AZE4" s="148" t="str">
        <f t="shared" si="109"/>
        <v/>
      </c>
      <c r="AZF4" s="148" t="str">
        <f t="shared" si="109"/>
        <v/>
      </c>
      <c r="AZG4" s="148" t="str">
        <f t="shared" si="109"/>
        <v/>
      </c>
      <c r="AZH4" s="148" t="str">
        <f t="shared" si="109"/>
        <v/>
      </c>
      <c r="AZI4" s="148" t="str">
        <f t="shared" si="109"/>
        <v/>
      </c>
      <c r="AZJ4" s="148" t="str">
        <f t="shared" si="109"/>
        <v/>
      </c>
      <c r="AZK4" s="148" t="str">
        <f t="shared" si="109"/>
        <v/>
      </c>
      <c r="AZL4" s="148" t="str">
        <f t="shared" si="109"/>
        <v/>
      </c>
      <c r="AZM4" s="148" t="str">
        <f t="shared" si="109"/>
        <v/>
      </c>
      <c r="AZN4" s="148" t="str">
        <f t="shared" si="109"/>
        <v/>
      </c>
      <c r="AZO4" s="148" t="str">
        <f t="shared" si="109"/>
        <v/>
      </c>
      <c r="AZP4" s="148" t="str">
        <f t="shared" si="109"/>
        <v/>
      </c>
      <c r="AZQ4" s="148" t="str">
        <f t="shared" si="109"/>
        <v/>
      </c>
      <c r="AZR4" s="148" t="str">
        <f t="shared" si="109"/>
        <v/>
      </c>
      <c r="AZS4" s="148" t="str">
        <f t="shared" si="109"/>
        <v/>
      </c>
      <c r="AZT4" s="148" t="str">
        <f t="shared" si="109"/>
        <v/>
      </c>
      <c r="AZU4" s="148" t="str">
        <f t="shared" si="109"/>
        <v/>
      </c>
      <c r="AZV4" s="148" t="str">
        <f t="shared" si="109"/>
        <v/>
      </c>
      <c r="AZW4" s="148" t="str">
        <f t="shared" si="109"/>
        <v/>
      </c>
      <c r="AZX4" s="148" t="str">
        <f t="shared" si="109"/>
        <v/>
      </c>
      <c r="AZY4" s="148" t="str">
        <f t="shared" si="109"/>
        <v/>
      </c>
      <c r="AZZ4" s="148" t="str">
        <f t="shared" si="109"/>
        <v/>
      </c>
      <c r="BAA4" s="148" t="str">
        <f t="shared" si="109"/>
        <v/>
      </c>
      <c r="BAB4" s="148" t="str">
        <f t="shared" si="109"/>
        <v/>
      </c>
      <c r="BAC4" s="148" t="str">
        <f t="shared" si="109"/>
        <v/>
      </c>
      <c r="BAD4" s="148" t="str">
        <f t="shared" si="109"/>
        <v/>
      </c>
      <c r="BAE4" s="148" t="str">
        <f t="shared" si="109"/>
        <v/>
      </c>
      <c r="BAF4" s="148" t="str">
        <f t="shared" si="109"/>
        <v/>
      </c>
      <c r="BAG4" s="148" t="str">
        <f t="shared" si="109"/>
        <v/>
      </c>
      <c r="BAH4" s="148" t="str">
        <f t="shared" si="109"/>
        <v/>
      </c>
      <c r="BAI4" s="148" t="str">
        <f t="shared" si="109"/>
        <v/>
      </c>
      <c r="BAJ4" s="148" t="str">
        <f t="shared" si="109"/>
        <v/>
      </c>
      <c r="BAK4" s="148" t="str">
        <f t="shared" si="109"/>
        <v/>
      </c>
      <c r="BAL4" s="148" t="str">
        <f t="shared" si="109"/>
        <v/>
      </c>
      <c r="BAM4" s="148" t="str">
        <f t="shared" si="109"/>
        <v/>
      </c>
      <c r="BAN4" s="148" t="str">
        <f t="shared" si="109"/>
        <v/>
      </c>
      <c r="BAO4" s="148" t="str">
        <f t="shared" si="109"/>
        <v/>
      </c>
      <c r="BAP4" s="148" t="str">
        <f t="shared" si="109"/>
        <v/>
      </c>
      <c r="BAQ4" s="148" t="str">
        <f t="shared" si="109"/>
        <v/>
      </c>
      <c r="BAR4" s="148" t="str">
        <f t="shared" si="109"/>
        <v/>
      </c>
      <c r="BAS4" s="148" t="str">
        <f t="shared" si="109"/>
        <v/>
      </c>
      <c r="BAT4" s="148" t="str">
        <f t="shared" si="109"/>
        <v/>
      </c>
      <c r="BAU4" s="148" t="str">
        <f t="shared" si="109"/>
        <v/>
      </c>
      <c r="BAV4" s="148" t="str">
        <f t="shared" si="109"/>
        <v/>
      </c>
      <c r="BAW4" s="148" t="str">
        <f t="shared" si="109"/>
        <v/>
      </c>
      <c r="BAX4" s="148" t="str">
        <f t="shared" si="109"/>
        <v/>
      </c>
      <c r="BAY4" s="148" t="str">
        <f t="shared" si="109"/>
        <v/>
      </c>
      <c r="BAZ4" s="148" t="str">
        <f t="shared" si="109"/>
        <v/>
      </c>
      <c r="BBA4" s="148" t="str">
        <f t="shared" ref="BBA4:BDL4" si="110">IF(BBA5="","","WK"&amp;WEEKNUM(BBA5))</f>
        <v/>
      </c>
      <c r="BBB4" s="148" t="str">
        <f t="shared" si="110"/>
        <v/>
      </c>
      <c r="BBC4" s="148" t="str">
        <f t="shared" si="110"/>
        <v/>
      </c>
      <c r="BBD4" s="148" t="str">
        <f t="shared" si="110"/>
        <v/>
      </c>
      <c r="BBE4" s="148" t="str">
        <f t="shared" si="110"/>
        <v/>
      </c>
      <c r="BBF4" s="148" t="str">
        <f t="shared" si="110"/>
        <v/>
      </c>
      <c r="BBG4" s="148" t="str">
        <f t="shared" si="110"/>
        <v/>
      </c>
      <c r="BBH4" s="148" t="str">
        <f t="shared" si="110"/>
        <v/>
      </c>
      <c r="BBI4" s="148" t="str">
        <f t="shared" si="110"/>
        <v/>
      </c>
      <c r="BBJ4" s="148" t="str">
        <f t="shared" si="110"/>
        <v/>
      </c>
      <c r="BBK4" s="148" t="str">
        <f t="shared" si="110"/>
        <v/>
      </c>
      <c r="BBL4" s="148" t="str">
        <f t="shared" si="110"/>
        <v/>
      </c>
      <c r="BBM4" s="148" t="str">
        <f t="shared" si="110"/>
        <v/>
      </c>
      <c r="BBN4" s="148" t="str">
        <f t="shared" si="110"/>
        <v/>
      </c>
      <c r="BBO4" s="148" t="str">
        <f t="shared" si="110"/>
        <v/>
      </c>
      <c r="BBP4" s="148" t="str">
        <f t="shared" si="110"/>
        <v/>
      </c>
      <c r="BBQ4" s="148" t="str">
        <f t="shared" si="110"/>
        <v/>
      </c>
      <c r="BBR4" s="148" t="str">
        <f t="shared" si="110"/>
        <v/>
      </c>
      <c r="BBS4" s="148" t="str">
        <f t="shared" si="110"/>
        <v/>
      </c>
      <c r="BBT4" s="148" t="str">
        <f t="shared" si="110"/>
        <v/>
      </c>
      <c r="BBU4" s="148" t="str">
        <f t="shared" si="110"/>
        <v/>
      </c>
      <c r="BBV4" s="148" t="str">
        <f t="shared" si="110"/>
        <v/>
      </c>
      <c r="BBW4" s="148" t="str">
        <f t="shared" si="110"/>
        <v/>
      </c>
      <c r="BBX4" s="148" t="str">
        <f t="shared" si="110"/>
        <v/>
      </c>
      <c r="BBY4" s="148" t="str">
        <f t="shared" si="110"/>
        <v/>
      </c>
      <c r="BBZ4" s="148" t="str">
        <f t="shared" si="110"/>
        <v/>
      </c>
      <c r="BCA4" s="148" t="str">
        <f t="shared" si="110"/>
        <v/>
      </c>
      <c r="BCB4" s="148" t="str">
        <f t="shared" si="110"/>
        <v/>
      </c>
      <c r="BCC4" s="148" t="str">
        <f t="shared" si="110"/>
        <v/>
      </c>
      <c r="BCD4" s="148" t="str">
        <f t="shared" si="110"/>
        <v/>
      </c>
      <c r="BCE4" s="148" t="str">
        <f t="shared" si="110"/>
        <v/>
      </c>
      <c r="BCF4" s="148" t="str">
        <f t="shared" si="110"/>
        <v/>
      </c>
      <c r="BCG4" s="148" t="str">
        <f t="shared" si="110"/>
        <v/>
      </c>
      <c r="BCH4" s="148" t="str">
        <f t="shared" si="110"/>
        <v/>
      </c>
      <c r="BCI4" s="148" t="str">
        <f t="shared" si="110"/>
        <v/>
      </c>
      <c r="BCJ4" s="148" t="str">
        <f t="shared" si="110"/>
        <v/>
      </c>
      <c r="BCK4" s="148" t="str">
        <f t="shared" si="110"/>
        <v/>
      </c>
      <c r="BCL4" s="148" t="str">
        <f t="shared" si="110"/>
        <v/>
      </c>
      <c r="BCM4" s="148" t="str">
        <f t="shared" si="110"/>
        <v/>
      </c>
      <c r="BCN4" s="148" t="str">
        <f t="shared" si="110"/>
        <v/>
      </c>
      <c r="BCO4" s="148" t="str">
        <f t="shared" si="110"/>
        <v/>
      </c>
      <c r="BCP4" s="148" t="str">
        <f t="shared" si="110"/>
        <v/>
      </c>
      <c r="BCQ4" s="148" t="str">
        <f t="shared" si="110"/>
        <v/>
      </c>
      <c r="BCR4" s="148" t="str">
        <f t="shared" si="110"/>
        <v/>
      </c>
      <c r="BCS4" s="148" t="str">
        <f t="shared" si="110"/>
        <v/>
      </c>
      <c r="BCT4" s="148" t="str">
        <f t="shared" si="110"/>
        <v/>
      </c>
      <c r="BCU4" s="148" t="str">
        <f t="shared" si="110"/>
        <v/>
      </c>
      <c r="BCV4" s="148" t="str">
        <f t="shared" si="110"/>
        <v/>
      </c>
      <c r="BCW4" s="148" t="str">
        <f t="shared" si="110"/>
        <v/>
      </c>
      <c r="BCX4" s="148" t="str">
        <f t="shared" si="110"/>
        <v/>
      </c>
      <c r="BCY4" s="148" t="str">
        <f t="shared" si="110"/>
        <v/>
      </c>
      <c r="BCZ4" s="148" t="str">
        <f t="shared" si="110"/>
        <v/>
      </c>
      <c r="BDA4" s="148" t="str">
        <f t="shared" si="110"/>
        <v/>
      </c>
      <c r="BDB4" s="148" t="str">
        <f t="shared" si="110"/>
        <v/>
      </c>
      <c r="BDC4" s="148" t="str">
        <f t="shared" si="110"/>
        <v/>
      </c>
      <c r="BDD4" s="148" t="str">
        <f t="shared" si="110"/>
        <v/>
      </c>
      <c r="BDE4" s="148" t="str">
        <f t="shared" si="110"/>
        <v/>
      </c>
      <c r="BDF4" s="148" t="str">
        <f t="shared" si="110"/>
        <v/>
      </c>
      <c r="BDG4" s="148" t="str">
        <f t="shared" si="110"/>
        <v/>
      </c>
      <c r="BDH4" s="148" t="str">
        <f t="shared" si="110"/>
        <v/>
      </c>
      <c r="BDI4" s="148" t="str">
        <f t="shared" si="110"/>
        <v/>
      </c>
      <c r="BDJ4" s="148" t="str">
        <f t="shared" si="110"/>
        <v/>
      </c>
      <c r="BDK4" s="148" t="str">
        <f t="shared" si="110"/>
        <v/>
      </c>
      <c r="BDL4" s="148" t="str">
        <f t="shared" si="110"/>
        <v/>
      </c>
      <c r="BDM4" s="148" t="str">
        <f t="shared" ref="BDM4:BFX4" si="111">IF(BDM5="","","WK"&amp;WEEKNUM(BDM5))</f>
        <v/>
      </c>
      <c r="BDN4" s="148" t="str">
        <f t="shared" si="111"/>
        <v/>
      </c>
      <c r="BDO4" s="148" t="str">
        <f t="shared" si="111"/>
        <v/>
      </c>
      <c r="BDP4" s="148" t="str">
        <f t="shared" si="111"/>
        <v/>
      </c>
      <c r="BDQ4" s="148" t="str">
        <f t="shared" si="111"/>
        <v/>
      </c>
      <c r="BDR4" s="148" t="str">
        <f t="shared" si="111"/>
        <v/>
      </c>
      <c r="BDS4" s="148" t="str">
        <f t="shared" si="111"/>
        <v/>
      </c>
      <c r="BDT4" s="148" t="str">
        <f t="shared" si="111"/>
        <v/>
      </c>
      <c r="BDU4" s="148" t="str">
        <f t="shared" si="111"/>
        <v/>
      </c>
      <c r="BDV4" s="148" t="str">
        <f t="shared" si="111"/>
        <v/>
      </c>
      <c r="BDW4" s="148" t="str">
        <f t="shared" si="111"/>
        <v/>
      </c>
      <c r="BDX4" s="148" t="str">
        <f t="shared" si="111"/>
        <v/>
      </c>
      <c r="BDY4" s="148" t="str">
        <f t="shared" si="111"/>
        <v/>
      </c>
      <c r="BDZ4" s="148" t="str">
        <f t="shared" si="111"/>
        <v/>
      </c>
      <c r="BEA4" s="148" t="str">
        <f t="shared" si="111"/>
        <v/>
      </c>
      <c r="BEB4" s="148" t="str">
        <f t="shared" si="111"/>
        <v/>
      </c>
      <c r="BEC4" s="148" t="str">
        <f t="shared" si="111"/>
        <v/>
      </c>
      <c r="BED4" s="148" t="str">
        <f t="shared" si="111"/>
        <v/>
      </c>
      <c r="BEE4" s="148" t="str">
        <f t="shared" si="111"/>
        <v/>
      </c>
      <c r="BEF4" s="148" t="str">
        <f t="shared" si="111"/>
        <v/>
      </c>
      <c r="BEG4" s="148" t="str">
        <f t="shared" si="111"/>
        <v/>
      </c>
      <c r="BEH4" s="148" t="str">
        <f t="shared" si="111"/>
        <v/>
      </c>
      <c r="BEI4" s="148" t="str">
        <f t="shared" si="111"/>
        <v/>
      </c>
      <c r="BEJ4" s="148" t="str">
        <f t="shared" si="111"/>
        <v/>
      </c>
      <c r="BEK4" s="148" t="str">
        <f t="shared" si="111"/>
        <v/>
      </c>
      <c r="BEL4" s="148" t="str">
        <f t="shared" si="111"/>
        <v/>
      </c>
      <c r="BEM4" s="148" t="str">
        <f t="shared" si="111"/>
        <v/>
      </c>
      <c r="BEN4" s="148" t="str">
        <f t="shared" si="111"/>
        <v/>
      </c>
      <c r="BEO4" s="148" t="str">
        <f t="shared" si="111"/>
        <v/>
      </c>
      <c r="BEP4" s="148" t="str">
        <f t="shared" si="111"/>
        <v/>
      </c>
      <c r="BEQ4" s="148" t="str">
        <f t="shared" si="111"/>
        <v/>
      </c>
      <c r="BER4" s="148" t="str">
        <f t="shared" si="111"/>
        <v/>
      </c>
      <c r="BES4" s="148" t="str">
        <f t="shared" si="111"/>
        <v/>
      </c>
      <c r="BET4" s="148" t="str">
        <f t="shared" si="111"/>
        <v/>
      </c>
      <c r="BEU4" s="148" t="str">
        <f t="shared" si="111"/>
        <v/>
      </c>
      <c r="BEV4" s="148" t="str">
        <f t="shared" si="111"/>
        <v/>
      </c>
      <c r="BEW4" s="148" t="str">
        <f t="shared" si="111"/>
        <v/>
      </c>
      <c r="BEX4" s="148" t="str">
        <f t="shared" si="111"/>
        <v/>
      </c>
      <c r="BEY4" s="148" t="str">
        <f t="shared" si="111"/>
        <v/>
      </c>
      <c r="BEZ4" s="148" t="str">
        <f t="shared" si="111"/>
        <v/>
      </c>
      <c r="BFA4" s="148" t="str">
        <f t="shared" si="111"/>
        <v/>
      </c>
      <c r="BFB4" s="148" t="str">
        <f t="shared" si="111"/>
        <v/>
      </c>
      <c r="BFC4" s="148" t="str">
        <f t="shared" si="111"/>
        <v/>
      </c>
      <c r="BFD4" s="148" t="str">
        <f t="shared" si="111"/>
        <v/>
      </c>
      <c r="BFE4" s="148" t="str">
        <f t="shared" si="111"/>
        <v/>
      </c>
      <c r="BFF4" s="148" t="str">
        <f t="shared" si="111"/>
        <v/>
      </c>
      <c r="BFG4" s="148" t="str">
        <f t="shared" si="111"/>
        <v/>
      </c>
      <c r="BFH4" s="148" t="str">
        <f t="shared" si="111"/>
        <v/>
      </c>
      <c r="BFI4" s="148" t="str">
        <f t="shared" si="111"/>
        <v/>
      </c>
      <c r="BFJ4" s="148" t="str">
        <f t="shared" si="111"/>
        <v/>
      </c>
      <c r="BFK4" s="148" t="str">
        <f t="shared" si="111"/>
        <v/>
      </c>
      <c r="BFL4" s="148" t="str">
        <f t="shared" si="111"/>
        <v/>
      </c>
      <c r="BFM4" s="148" t="str">
        <f t="shared" si="111"/>
        <v/>
      </c>
      <c r="BFN4" s="148" t="str">
        <f t="shared" si="111"/>
        <v/>
      </c>
      <c r="BFO4" s="148" t="str">
        <f t="shared" si="111"/>
        <v/>
      </c>
      <c r="BFP4" s="148" t="str">
        <f t="shared" si="111"/>
        <v/>
      </c>
      <c r="BFQ4" s="148" t="str">
        <f t="shared" si="111"/>
        <v/>
      </c>
      <c r="BFR4" s="148" t="str">
        <f t="shared" si="111"/>
        <v/>
      </c>
      <c r="BFS4" s="148" t="str">
        <f t="shared" si="111"/>
        <v/>
      </c>
      <c r="BFT4" s="148" t="str">
        <f t="shared" si="111"/>
        <v/>
      </c>
      <c r="BFU4" s="148" t="str">
        <f t="shared" si="111"/>
        <v/>
      </c>
      <c r="BFV4" s="148" t="str">
        <f t="shared" si="111"/>
        <v/>
      </c>
      <c r="BFW4" s="148" t="str">
        <f t="shared" si="111"/>
        <v/>
      </c>
      <c r="BFX4" s="148" t="str">
        <f t="shared" si="111"/>
        <v/>
      </c>
      <c r="BFY4" s="148" t="str">
        <f t="shared" ref="BFY4:BIJ4" si="112">IF(BFY5="","","WK"&amp;WEEKNUM(BFY5))</f>
        <v/>
      </c>
      <c r="BFZ4" s="148" t="str">
        <f t="shared" si="112"/>
        <v/>
      </c>
      <c r="BGA4" s="148" t="str">
        <f t="shared" si="112"/>
        <v/>
      </c>
      <c r="BGB4" s="148" t="str">
        <f t="shared" si="112"/>
        <v/>
      </c>
      <c r="BGC4" s="148" t="str">
        <f t="shared" si="112"/>
        <v/>
      </c>
      <c r="BGD4" s="148" t="str">
        <f t="shared" si="112"/>
        <v/>
      </c>
      <c r="BGE4" s="148" t="str">
        <f t="shared" si="112"/>
        <v/>
      </c>
      <c r="BGF4" s="148" t="str">
        <f t="shared" si="112"/>
        <v/>
      </c>
      <c r="BGG4" s="148" t="str">
        <f t="shared" si="112"/>
        <v/>
      </c>
      <c r="BGH4" s="148" t="str">
        <f t="shared" si="112"/>
        <v/>
      </c>
      <c r="BGI4" s="148" t="str">
        <f t="shared" si="112"/>
        <v/>
      </c>
      <c r="BGJ4" s="148" t="str">
        <f t="shared" si="112"/>
        <v/>
      </c>
      <c r="BGK4" s="148" t="str">
        <f t="shared" si="112"/>
        <v/>
      </c>
      <c r="BGL4" s="148" t="str">
        <f t="shared" si="112"/>
        <v/>
      </c>
      <c r="BGM4" s="148" t="str">
        <f t="shared" si="112"/>
        <v/>
      </c>
      <c r="BGN4" s="148" t="str">
        <f t="shared" si="112"/>
        <v/>
      </c>
      <c r="BGO4" s="148" t="str">
        <f t="shared" si="112"/>
        <v/>
      </c>
      <c r="BGP4" s="148" t="str">
        <f t="shared" si="112"/>
        <v/>
      </c>
      <c r="BGQ4" s="148" t="str">
        <f t="shared" si="112"/>
        <v/>
      </c>
      <c r="BGR4" s="148" t="str">
        <f t="shared" si="112"/>
        <v/>
      </c>
      <c r="BGS4" s="148" t="str">
        <f t="shared" si="112"/>
        <v/>
      </c>
      <c r="BGT4" s="148" t="str">
        <f t="shared" si="112"/>
        <v/>
      </c>
      <c r="BGU4" s="148" t="str">
        <f t="shared" si="112"/>
        <v/>
      </c>
      <c r="BGV4" s="148" t="str">
        <f t="shared" si="112"/>
        <v/>
      </c>
      <c r="BGW4" s="148" t="str">
        <f t="shared" si="112"/>
        <v/>
      </c>
      <c r="BGX4" s="148" t="str">
        <f t="shared" si="112"/>
        <v/>
      </c>
      <c r="BGY4" s="148" t="str">
        <f t="shared" si="112"/>
        <v/>
      </c>
      <c r="BGZ4" s="148" t="str">
        <f t="shared" si="112"/>
        <v/>
      </c>
      <c r="BHA4" s="148" t="str">
        <f t="shared" si="112"/>
        <v/>
      </c>
      <c r="BHB4" s="148" t="str">
        <f t="shared" si="112"/>
        <v/>
      </c>
      <c r="BHC4" s="148" t="str">
        <f t="shared" si="112"/>
        <v/>
      </c>
      <c r="BHD4" s="148" t="str">
        <f t="shared" si="112"/>
        <v/>
      </c>
      <c r="BHE4" s="148" t="str">
        <f t="shared" si="112"/>
        <v/>
      </c>
      <c r="BHF4" s="148" t="str">
        <f t="shared" si="112"/>
        <v/>
      </c>
      <c r="BHG4" s="148" t="str">
        <f t="shared" si="112"/>
        <v/>
      </c>
      <c r="BHH4" s="148" t="str">
        <f t="shared" si="112"/>
        <v/>
      </c>
      <c r="BHI4" s="148" t="str">
        <f t="shared" si="112"/>
        <v/>
      </c>
      <c r="BHJ4" s="148" t="str">
        <f t="shared" si="112"/>
        <v/>
      </c>
      <c r="BHK4" s="148" t="str">
        <f t="shared" si="112"/>
        <v/>
      </c>
      <c r="BHL4" s="148" t="str">
        <f t="shared" si="112"/>
        <v/>
      </c>
      <c r="BHM4" s="148" t="str">
        <f t="shared" si="112"/>
        <v/>
      </c>
      <c r="BHN4" s="148" t="str">
        <f t="shared" si="112"/>
        <v/>
      </c>
      <c r="BHO4" s="148" t="str">
        <f t="shared" si="112"/>
        <v/>
      </c>
      <c r="BHP4" s="148" t="str">
        <f t="shared" si="112"/>
        <v/>
      </c>
      <c r="BHQ4" s="148" t="str">
        <f t="shared" si="112"/>
        <v/>
      </c>
      <c r="BHR4" s="148" t="str">
        <f t="shared" si="112"/>
        <v/>
      </c>
      <c r="BHS4" s="148" t="str">
        <f t="shared" si="112"/>
        <v/>
      </c>
      <c r="BHT4" s="148" t="str">
        <f t="shared" si="112"/>
        <v/>
      </c>
      <c r="BHU4" s="148" t="str">
        <f t="shared" si="112"/>
        <v/>
      </c>
      <c r="BHV4" s="148" t="str">
        <f t="shared" si="112"/>
        <v/>
      </c>
      <c r="BHW4" s="148" t="str">
        <f t="shared" si="112"/>
        <v/>
      </c>
      <c r="BHX4" s="148" t="str">
        <f t="shared" si="112"/>
        <v/>
      </c>
      <c r="BHY4" s="148" t="str">
        <f t="shared" si="112"/>
        <v/>
      </c>
      <c r="BHZ4" s="148" t="str">
        <f t="shared" si="112"/>
        <v/>
      </c>
      <c r="BIA4" s="148" t="str">
        <f t="shared" si="112"/>
        <v/>
      </c>
      <c r="BIB4" s="148" t="str">
        <f t="shared" si="112"/>
        <v/>
      </c>
      <c r="BIC4" s="148" t="str">
        <f t="shared" si="112"/>
        <v/>
      </c>
      <c r="BID4" s="148" t="str">
        <f t="shared" si="112"/>
        <v/>
      </c>
      <c r="BIE4" s="148" t="str">
        <f t="shared" si="112"/>
        <v/>
      </c>
      <c r="BIF4" s="148" t="str">
        <f t="shared" si="112"/>
        <v/>
      </c>
      <c r="BIG4" s="148" t="str">
        <f t="shared" si="112"/>
        <v/>
      </c>
      <c r="BIH4" s="148" t="str">
        <f t="shared" si="112"/>
        <v/>
      </c>
      <c r="BII4" s="148" t="str">
        <f t="shared" si="112"/>
        <v/>
      </c>
      <c r="BIJ4" s="148" t="str">
        <f t="shared" si="112"/>
        <v/>
      </c>
      <c r="BIK4" s="148" t="str">
        <f t="shared" ref="BIK4:BKV4" si="113">IF(BIK5="","","WK"&amp;WEEKNUM(BIK5))</f>
        <v/>
      </c>
      <c r="BIL4" s="148" t="str">
        <f t="shared" si="113"/>
        <v/>
      </c>
      <c r="BIM4" s="148" t="str">
        <f t="shared" si="113"/>
        <v/>
      </c>
      <c r="BIN4" s="148" t="str">
        <f t="shared" si="113"/>
        <v/>
      </c>
      <c r="BIO4" s="148" t="str">
        <f t="shared" si="113"/>
        <v/>
      </c>
      <c r="BIP4" s="148" t="str">
        <f t="shared" si="113"/>
        <v/>
      </c>
      <c r="BIQ4" s="148" t="str">
        <f t="shared" si="113"/>
        <v/>
      </c>
      <c r="BIR4" s="148" t="str">
        <f t="shared" si="113"/>
        <v/>
      </c>
      <c r="BIS4" s="148" t="str">
        <f t="shared" si="113"/>
        <v/>
      </c>
      <c r="BIT4" s="148" t="str">
        <f t="shared" si="113"/>
        <v/>
      </c>
      <c r="BIU4" s="148" t="str">
        <f t="shared" si="113"/>
        <v/>
      </c>
      <c r="BIV4" s="148" t="str">
        <f t="shared" si="113"/>
        <v/>
      </c>
      <c r="BIW4" s="148" t="str">
        <f t="shared" si="113"/>
        <v/>
      </c>
      <c r="BIX4" s="148" t="str">
        <f t="shared" si="113"/>
        <v/>
      </c>
      <c r="BIY4" s="148" t="str">
        <f t="shared" si="113"/>
        <v/>
      </c>
      <c r="BIZ4" s="148" t="str">
        <f t="shared" si="113"/>
        <v/>
      </c>
      <c r="BJA4" s="148" t="str">
        <f t="shared" si="113"/>
        <v/>
      </c>
      <c r="BJB4" s="148" t="str">
        <f t="shared" si="113"/>
        <v/>
      </c>
      <c r="BJC4" s="148" t="str">
        <f t="shared" si="113"/>
        <v/>
      </c>
      <c r="BJD4" s="148" t="str">
        <f t="shared" si="113"/>
        <v/>
      </c>
      <c r="BJE4" s="148" t="str">
        <f t="shared" si="113"/>
        <v/>
      </c>
      <c r="BJF4" s="148" t="str">
        <f t="shared" si="113"/>
        <v/>
      </c>
      <c r="BJG4" s="148" t="str">
        <f t="shared" si="113"/>
        <v/>
      </c>
      <c r="BJH4" s="148" t="str">
        <f t="shared" si="113"/>
        <v/>
      </c>
      <c r="BJI4" s="148" t="str">
        <f t="shared" si="113"/>
        <v/>
      </c>
      <c r="BJJ4" s="148" t="str">
        <f t="shared" si="113"/>
        <v/>
      </c>
      <c r="BJK4" s="148" t="str">
        <f t="shared" si="113"/>
        <v/>
      </c>
      <c r="BJL4" s="148" t="str">
        <f t="shared" si="113"/>
        <v/>
      </c>
      <c r="BJM4" s="148" t="str">
        <f t="shared" si="113"/>
        <v/>
      </c>
      <c r="BJN4" s="148" t="str">
        <f t="shared" si="113"/>
        <v/>
      </c>
      <c r="BJO4" s="148" t="str">
        <f t="shared" si="113"/>
        <v/>
      </c>
      <c r="BJP4" s="148" t="str">
        <f t="shared" si="113"/>
        <v/>
      </c>
      <c r="BJQ4" s="148" t="str">
        <f t="shared" si="113"/>
        <v/>
      </c>
      <c r="BJR4" s="148" t="str">
        <f t="shared" si="113"/>
        <v/>
      </c>
      <c r="BJS4" s="148" t="str">
        <f t="shared" si="113"/>
        <v/>
      </c>
      <c r="BJT4" s="148" t="str">
        <f t="shared" si="113"/>
        <v/>
      </c>
      <c r="BJU4" s="148" t="str">
        <f t="shared" si="113"/>
        <v/>
      </c>
      <c r="BJV4" s="148" t="str">
        <f t="shared" si="113"/>
        <v/>
      </c>
      <c r="BJW4" s="148" t="str">
        <f t="shared" si="113"/>
        <v/>
      </c>
      <c r="BJX4" s="148" t="str">
        <f t="shared" si="113"/>
        <v/>
      </c>
      <c r="BJY4" s="148" t="str">
        <f t="shared" si="113"/>
        <v/>
      </c>
      <c r="BJZ4" s="148" t="str">
        <f t="shared" si="113"/>
        <v/>
      </c>
      <c r="BKA4" s="148" t="str">
        <f t="shared" si="113"/>
        <v/>
      </c>
      <c r="BKB4" s="148" t="str">
        <f t="shared" si="113"/>
        <v/>
      </c>
      <c r="BKC4" s="148" t="str">
        <f t="shared" si="113"/>
        <v/>
      </c>
      <c r="BKD4" s="148" t="str">
        <f t="shared" si="113"/>
        <v/>
      </c>
      <c r="BKE4" s="148" t="str">
        <f t="shared" si="113"/>
        <v/>
      </c>
      <c r="BKF4" s="148" t="str">
        <f t="shared" si="113"/>
        <v/>
      </c>
      <c r="BKG4" s="148" t="str">
        <f t="shared" si="113"/>
        <v/>
      </c>
      <c r="BKH4" s="148" t="str">
        <f t="shared" si="113"/>
        <v/>
      </c>
      <c r="BKI4" s="148" t="str">
        <f t="shared" si="113"/>
        <v/>
      </c>
      <c r="BKJ4" s="148" t="str">
        <f t="shared" si="113"/>
        <v/>
      </c>
      <c r="BKK4" s="148" t="str">
        <f t="shared" si="113"/>
        <v/>
      </c>
      <c r="BKL4" s="148" t="str">
        <f t="shared" si="113"/>
        <v/>
      </c>
      <c r="BKM4" s="148" t="str">
        <f t="shared" si="113"/>
        <v/>
      </c>
      <c r="BKN4" s="148" t="str">
        <f t="shared" si="113"/>
        <v/>
      </c>
      <c r="BKO4" s="148" t="str">
        <f t="shared" si="113"/>
        <v/>
      </c>
      <c r="BKP4" s="148" t="str">
        <f t="shared" si="113"/>
        <v/>
      </c>
      <c r="BKQ4" s="148" t="str">
        <f t="shared" si="113"/>
        <v/>
      </c>
      <c r="BKR4" s="148" t="str">
        <f t="shared" si="113"/>
        <v/>
      </c>
      <c r="BKS4" s="148" t="str">
        <f t="shared" si="113"/>
        <v/>
      </c>
      <c r="BKT4" s="148" t="str">
        <f t="shared" si="113"/>
        <v/>
      </c>
      <c r="BKU4" s="148" t="str">
        <f t="shared" si="113"/>
        <v/>
      </c>
      <c r="BKV4" s="148" t="str">
        <f t="shared" si="113"/>
        <v/>
      </c>
      <c r="BKW4" s="148" t="str">
        <f t="shared" ref="BKW4:BNH4" si="114">IF(BKW5="","","WK"&amp;WEEKNUM(BKW5))</f>
        <v/>
      </c>
      <c r="BKX4" s="148" t="str">
        <f t="shared" si="114"/>
        <v/>
      </c>
      <c r="BKY4" s="148" t="str">
        <f t="shared" si="114"/>
        <v/>
      </c>
      <c r="BKZ4" s="148" t="str">
        <f t="shared" si="114"/>
        <v/>
      </c>
      <c r="BLA4" s="148" t="str">
        <f t="shared" si="114"/>
        <v/>
      </c>
      <c r="BLB4" s="148" t="str">
        <f t="shared" si="114"/>
        <v/>
      </c>
      <c r="BLC4" s="148" t="str">
        <f t="shared" si="114"/>
        <v/>
      </c>
      <c r="BLD4" s="148" t="str">
        <f t="shared" si="114"/>
        <v/>
      </c>
      <c r="BLE4" s="148" t="str">
        <f t="shared" si="114"/>
        <v/>
      </c>
      <c r="BLF4" s="148" t="str">
        <f t="shared" si="114"/>
        <v/>
      </c>
      <c r="BLG4" s="148" t="str">
        <f t="shared" si="114"/>
        <v/>
      </c>
      <c r="BLH4" s="148" t="str">
        <f t="shared" si="114"/>
        <v/>
      </c>
      <c r="BLI4" s="148" t="str">
        <f t="shared" si="114"/>
        <v/>
      </c>
      <c r="BLJ4" s="148" t="str">
        <f t="shared" si="114"/>
        <v/>
      </c>
      <c r="BLK4" s="148" t="str">
        <f t="shared" si="114"/>
        <v/>
      </c>
      <c r="BLL4" s="148" t="str">
        <f t="shared" si="114"/>
        <v/>
      </c>
      <c r="BLM4" s="148" t="str">
        <f t="shared" si="114"/>
        <v/>
      </c>
      <c r="BLN4" s="148" t="str">
        <f t="shared" si="114"/>
        <v/>
      </c>
      <c r="BLO4" s="148" t="str">
        <f t="shared" si="114"/>
        <v/>
      </c>
      <c r="BLP4" s="148" t="str">
        <f t="shared" si="114"/>
        <v/>
      </c>
      <c r="BLQ4" s="148" t="str">
        <f t="shared" si="114"/>
        <v/>
      </c>
      <c r="BLR4" s="148" t="str">
        <f t="shared" si="114"/>
        <v/>
      </c>
      <c r="BLS4" s="148" t="str">
        <f t="shared" si="114"/>
        <v/>
      </c>
      <c r="BLT4" s="148" t="str">
        <f t="shared" si="114"/>
        <v/>
      </c>
      <c r="BLU4" s="148" t="str">
        <f t="shared" si="114"/>
        <v/>
      </c>
      <c r="BLV4" s="148" t="str">
        <f t="shared" si="114"/>
        <v/>
      </c>
      <c r="BLW4" s="148" t="str">
        <f t="shared" si="114"/>
        <v/>
      </c>
      <c r="BLX4" s="148" t="str">
        <f t="shared" si="114"/>
        <v/>
      </c>
      <c r="BLY4" s="148" t="str">
        <f t="shared" si="114"/>
        <v/>
      </c>
      <c r="BLZ4" s="148" t="str">
        <f t="shared" si="114"/>
        <v/>
      </c>
      <c r="BMA4" s="148" t="str">
        <f t="shared" si="114"/>
        <v/>
      </c>
      <c r="BMB4" s="148" t="str">
        <f t="shared" si="114"/>
        <v/>
      </c>
      <c r="BMC4" s="148" t="str">
        <f t="shared" si="114"/>
        <v/>
      </c>
      <c r="BMD4" s="148" t="str">
        <f t="shared" si="114"/>
        <v/>
      </c>
      <c r="BME4" s="148" t="str">
        <f t="shared" si="114"/>
        <v/>
      </c>
      <c r="BMF4" s="148" t="str">
        <f t="shared" si="114"/>
        <v/>
      </c>
      <c r="BMG4" s="148" t="str">
        <f t="shared" si="114"/>
        <v/>
      </c>
      <c r="BMH4" s="148" t="str">
        <f t="shared" si="114"/>
        <v/>
      </c>
      <c r="BMI4" s="148" t="str">
        <f t="shared" si="114"/>
        <v/>
      </c>
      <c r="BMJ4" s="148" t="str">
        <f t="shared" si="114"/>
        <v/>
      </c>
      <c r="BMK4" s="148" t="str">
        <f t="shared" si="114"/>
        <v/>
      </c>
      <c r="BML4" s="148" t="str">
        <f t="shared" si="114"/>
        <v/>
      </c>
      <c r="BMM4" s="148" t="str">
        <f t="shared" si="114"/>
        <v/>
      </c>
      <c r="BMN4" s="148" t="str">
        <f t="shared" si="114"/>
        <v/>
      </c>
      <c r="BMO4" s="148" t="str">
        <f t="shared" si="114"/>
        <v/>
      </c>
      <c r="BMP4" s="148" t="str">
        <f t="shared" si="114"/>
        <v/>
      </c>
      <c r="BMQ4" s="148" t="str">
        <f t="shared" si="114"/>
        <v/>
      </c>
      <c r="BMR4" s="148" t="str">
        <f t="shared" si="114"/>
        <v/>
      </c>
      <c r="BMS4" s="148" t="str">
        <f t="shared" si="114"/>
        <v/>
      </c>
      <c r="BMT4" s="148" t="str">
        <f t="shared" si="114"/>
        <v/>
      </c>
      <c r="BMU4" s="148" t="str">
        <f t="shared" si="114"/>
        <v/>
      </c>
      <c r="BMV4" s="148" t="str">
        <f t="shared" si="114"/>
        <v/>
      </c>
      <c r="BMW4" s="148" t="str">
        <f t="shared" si="114"/>
        <v/>
      </c>
      <c r="BMX4" s="148" t="str">
        <f t="shared" si="114"/>
        <v/>
      </c>
      <c r="BMY4" s="148" t="str">
        <f t="shared" si="114"/>
        <v/>
      </c>
      <c r="BMZ4" s="148" t="str">
        <f t="shared" si="114"/>
        <v/>
      </c>
      <c r="BNA4" s="148" t="str">
        <f t="shared" si="114"/>
        <v/>
      </c>
      <c r="BNB4" s="148" t="str">
        <f t="shared" si="114"/>
        <v/>
      </c>
      <c r="BNC4" s="148" t="str">
        <f t="shared" si="114"/>
        <v/>
      </c>
      <c r="BND4" s="148" t="str">
        <f t="shared" si="114"/>
        <v/>
      </c>
      <c r="BNE4" s="148" t="str">
        <f t="shared" si="114"/>
        <v/>
      </c>
      <c r="BNF4" s="148" t="str">
        <f t="shared" si="114"/>
        <v/>
      </c>
      <c r="BNG4" s="148" t="str">
        <f t="shared" si="114"/>
        <v/>
      </c>
      <c r="BNH4" s="148" t="str">
        <f t="shared" si="114"/>
        <v/>
      </c>
      <c r="BNI4" s="148" t="str">
        <f t="shared" ref="BNI4:BPT4" si="115">IF(BNI5="","","WK"&amp;WEEKNUM(BNI5))</f>
        <v/>
      </c>
      <c r="BNJ4" s="148" t="str">
        <f t="shared" si="115"/>
        <v/>
      </c>
      <c r="BNK4" s="148" t="str">
        <f t="shared" si="115"/>
        <v/>
      </c>
      <c r="BNL4" s="148" t="str">
        <f t="shared" si="115"/>
        <v/>
      </c>
      <c r="BNM4" s="148" t="str">
        <f t="shared" si="115"/>
        <v/>
      </c>
      <c r="BNN4" s="148" t="str">
        <f t="shared" si="115"/>
        <v/>
      </c>
      <c r="BNO4" s="148" t="str">
        <f t="shared" si="115"/>
        <v/>
      </c>
      <c r="BNP4" s="148" t="str">
        <f t="shared" si="115"/>
        <v/>
      </c>
      <c r="BNQ4" s="148" t="str">
        <f t="shared" si="115"/>
        <v/>
      </c>
      <c r="BNR4" s="148" t="str">
        <f t="shared" si="115"/>
        <v/>
      </c>
      <c r="BNS4" s="148" t="str">
        <f t="shared" si="115"/>
        <v/>
      </c>
      <c r="BNT4" s="148" t="str">
        <f t="shared" si="115"/>
        <v/>
      </c>
      <c r="BNU4" s="148" t="str">
        <f t="shared" si="115"/>
        <v/>
      </c>
      <c r="BNV4" s="148" t="str">
        <f t="shared" si="115"/>
        <v/>
      </c>
      <c r="BNW4" s="148" t="str">
        <f t="shared" si="115"/>
        <v/>
      </c>
      <c r="BNX4" s="148" t="str">
        <f t="shared" si="115"/>
        <v/>
      </c>
      <c r="BNY4" s="148" t="str">
        <f t="shared" si="115"/>
        <v/>
      </c>
      <c r="BNZ4" s="148" t="str">
        <f t="shared" si="115"/>
        <v/>
      </c>
      <c r="BOA4" s="148" t="str">
        <f t="shared" si="115"/>
        <v/>
      </c>
      <c r="BOB4" s="148" t="str">
        <f t="shared" si="115"/>
        <v/>
      </c>
      <c r="BOC4" s="148" t="str">
        <f t="shared" si="115"/>
        <v/>
      </c>
      <c r="BOD4" s="148" t="str">
        <f t="shared" si="115"/>
        <v/>
      </c>
      <c r="BOE4" s="148" t="str">
        <f t="shared" si="115"/>
        <v/>
      </c>
      <c r="BOF4" s="148" t="str">
        <f t="shared" si="115"/>
        <v/>
      </c>
      <c r="BOG4" s="148" t="str">
        <f t="shared" si="115"/>
        <v/>
      </c>
      <c r="BOH4" s="148" t="str">
        <f t="shared" si="115"/>
        <v/>
      </c>
      <c r="BOI4" s="148" t="str">
        <f t="shared" si="115"/>
        <v/>
      </c>
      <c r="BOJ4" s="148" t="str">
        <f t="shared" si="115"/>
        <v/>
      </c>
      <c r="BOK4" s="148" t="str">
        <f t="shared" si="115"/>
        <v/>
      </c>
      <c r="BOL4" s="148" t="str">
        <f t="shared" si="115"/>
        <v/>
      </c>
      <c r="BOM4" s="148" t="str">
        <f t="shared" si="115"/>
        <v/>
      </c>
      <c r="BON4" s="148" t="str">
        <f t="shared" si="115"/>
        <v/>
      </c>
      <c r="BOO4" s="148" t="str">
        <f t="shared" si="115"/>
        <v/>
      </c>
      <c r="BOP4" s="148" t="str">
        <f t="shared" si="115"/>
        <v/>
      </c>
      <c r="BOQ4" s="148" t="str">
        <f t="shared" si="115"/>
        <v/>
      </c>
      <c r="BOR4" s="148" t="str">
        <f t="shared" si="115"/>
        <v/>
      </c>
      <c r="BOS4" s="148" t="str">
        <f t="shared" si="115"/>
        <v/>
      </c>
      <c r="BOT4" s="148" t="str">
        <f t="shared" si="115"/>
        <v/>
      </c>
      <c r="BOU4" s="148" t="str">
        <f t="shared" si="115"/>
        <v/>
      </c>
      <c r="BOV4" s="148" t="str">
        <f t="shared" si="115"/>
        <v/>
      </c>
      <c r="BOW4" s="148" t="str">
        <f t="shared" si="115"/>
        <v/>
      </c>
      <c r="BOX4" s="148" t="str">
        <f t="shared" si="115"/>
        <v/>
      </c>
      <c r="BOY4" s="148" t="str">
        <f t="shared" si="115"/>
        <v/>
      </c>
      <c r="BOZ4" s="148" t="str">
        <f t="shared" si="115"/>
        <v/>
      </c>
      <c r="BPA4" s="148" t="str">
        <f t="shared" si="115"/>
        <v/>
      </c>
      <c r="BPB4" s="148" t="str">
        <f t="shared" si="115"/>
        <v/>
      </c>
      <c r="BPC4" s="148" t="str">
        <f t="shared" si="115"/>
        <v/>
      </c>
      <c r="BPD4" s="148" t="str">
        <f t="shared" si="115"/>
        <v/>
      </c>
      <c r="BPE4" s="148" t="str">
        <f t="shared" si="115"/>
        <v/>
      </c>
      <c r="BPF4" s="148" t="str">
        <f t="shared" si="115"/>
        <v/>
      </c>
      <c r="BPG4" s="148" t="str">
        <f t="shared" si="115"/>
        <v/>
      </c>
      <c r="BPH4" s="148" t="str">
        <f t="shared" si="115"/>
        <v/>
      </c>
      <c r="BPI4" s="148" t="str">
        <f t="shared" si="115"/>
        <v/>
      </c>
      <c r="BPJ4" s="148" t="str">
        <f t="shared" si="115"/>
        <v/>
      </c>
      <c r="BPK4" s="148" t="str">
        <f t="shared" si="115"/>
        <v/>
      </c>
      <c r="BPL4" s="148" t="str">
        <f t="shared" si="115"/>
        <v/>
      </c>
      <c r="BPM4" s="148" t="str">
        <f t="shared" si="115"/>
        <v/>
      </c>
      <c r="BPN4" s="148" t="str">
        <f t="shared" si="115"/>
        <v/>
      </c>
      <c r="BPO4" s="148" t="str">
        <f t="shared" si="115"/>
        <v/>
      </c>
      <c r="BPP4" s="148" t="str">
        <f t="shared" si="115"/>
        <v/>
      </c>
      <c r="BPQ4" s="148" t="str">
        <f t="shared" si="115"/>
        <v/>
      </c>
      <c r="BPR4" s="148" t="str">
        <f t="shared" si="115"/>
        <v/>
      </c>
      <c r="BPS4" s="148" t="str">
        <f t="shared" si="115"/>
        <v/>
      </c>
      <c r="BPT4" s="148" t="str">
        <f t="shared" si="115"/>
        <v/>
      </c>
      <c r="BPU4" s="148" t="str">
        <f t="shared" ref="BPU4:BSF4" si="116">IF(BPU5="","","WK"&amp;WEEKNUM(BPU5))</f>
        <v/>
      </c>
      <c r="BPV4" s="148" t="str">
        <f t="shared" si="116"/>
        <v/>
      </c>
      <c r="BPW4" s="148" t="str">
        <f t="shared" si="116"/>
        <v/>
      </c>
      <c r="BPX4" s="148" t="str">
        <f t="shared" si="116"/>
        <v/>
      </c>
      <c r="BPY4" s="148" t="str">
        <f t="shared" si="116"/>
        <v/>
      </c>
      <c r="BPZ4" s="148" t="str">
        <f t="shared" si="116"/>
        <v/>
      </c>
      <c r="BQA4" s="148" t="str">
        <f t="shared" si="116"/>
        <v/>
      </c>
      <c r="BQB4" s="148" t="str">
        <f t="shared" si="116"/>
        <v/>
      </c>
      <c r="BQC4" s="148" t="str">
        <f t="shared" si="116"/>
        <v/>
      </c>
      <c r="BQD4" s="148" t="str">
        <f t="shared" si="116"/>
        <v/>
      </c>
      <c r="BQE4" s="148" t="str">
        <f t="shared" si="116"/>
        <v/>
      </c>
      <c r="BQF4" s="148" t="str">
        <f t="shared" si="116"/>
        <v/>
      </c>
      <c r="BQG4" s="148" t="str">
        <f t="shared" si="116"/>
        <v/>
      </c>
      <c r="BQH4" s="148" t="str">
        <f t="shared" si="116"/>
        <v/>
      </c>
      <c r="BQI4" s="148" t="str">
        <f t="shared" si="116"/>
        <v/>
      </c>
      <c r="BQJ4" s="148" t="str">
        <f t="shared" si="116"/>
        <v/>
      </c>
      <c r="BQK4" s="148" t="str">
        <f t="shared" si="116"/>
        <v/>
      </c>
      <c r="BQL4" s="148" t="str">
        <f t="shared" si="116"/>
        <v/>
      </c>
      <c r="BQM4" s="148" t="str">
        <f t="shared" si="116"/>
        <v/>
      </c>
      <c r="BQN4" s="148" t="str">
        <f t="shared" si="116"/>
        <v/>
      </c>
      <c r="BQO4" s="148" t="str">
        <f t="shared" si="116"/>
        <v/>
      </c>
      <c r="BQP4" s="148" t="str">
        <f t="shared" si="116"/>
        <v/>
      </c>
      <c r="BQQ4" s="148" t="str">
        <f t="shared" si="116"/>
        <v/>
      </c>
      <c r="BQR4" s="148" t="str">
        <f t="shared" si="116"/>
        <v/>
      </c>
      <c r="BQS4" s="148" t="str">
        <f t="shared" si="116"/>
        <v/>
      </c>
      <c r="BQT4" s="148" t="str">
        <f t="shared" si="116"/>
        <v/>
      </c>
      <c r="BQU4" s="148" t="str">
        <f t="shared" si="116"/>
        <v/>
      </c>
      <c r="BQV4" s="148" t="str">
        <f t="shared" si="116"/>
        <v/>
      </c>
      <c r="BQW4" s="148" t="str">
        <f t="shared" si="116"/>
        <v/>
      </c>
      <c r="BQX4" s="148" t="str">
        <f t="shared" si="116"/>
        <v/>
      </c>
      <c r="BQY4" s="148" t="str">
        <f t="shared" si="116"/>
        <v/>
      </c>
      <c r="BQZ4" s="148" t="str">
        <f t="shared" si="116"/>
        <v/>
      </c>
      <c r="BRA4" s="148" t="str">
        <f t="shared" si="116"/>
        <v/>
      </c>
      <c r="BRB4" s="148" t="str">
        <f t="shared" si="116"/>
        <v/>
      </c>
      <c r="BRC4" s="148" t="str">
        <f t="shared" si="116"/>
        <v/>
      </c>
      <c r="BRD4" s="148" t="str">
        <f t="shared" si="116"/>
        <v/>
      </c>
      <c r="BRE4" s="148" t="str">
        <f t="shared" si="116"/>
        <v/>
      </c>
      <c r="BRF4" s="148" t="str">
        <f t="shared" si="116"/>
        <v/>
      </c>
      <c r="BRG4" s="148" t="str">
        <f t="shared" si="116"/>
        <v/>
      </c>
      <c r="BRH4" s="148" t="str">
        <f t="shared" si="116"/>
        <v/>
      </c>
      <c r="BRI4" s="148" t="str">
        <f t="shared" si="116"/>
        <v/>
      </c>
      <c r="BRJ4" s="148" t="str">
        <f t="shared" si="116"/>
        <v/>
      </c>
      <c r="BRK4" s="148" t="str">
        <f t="shared" si="116"/>
        <v/>
      </c>
      <c r="BRL4" s="148" t="str">
        <f t="shared" si="116"/>
        <v/>
      </c>
      <c r="BRM4" s="148" t="str">
        <f t="shared" si="116"/>
        <v/>
      </c>
      <c r="BRN4" s="148" t="str">
        <f t="shared" si="116"/>
        <v/>
      </c>
      <c r="BRO4" s="148" t="str">
        <f t="shared" si="116"/>
        <v/>
      </c>
      <c r="BRP4" s="148" t="str">
        <f t="shared" si="116"/>
        <v/>
      </c>
      <c r="BRQ4" s="148" t="str">
        <f t="shared" si="116"/>
        <v/>
      </c>
      <c r="BRR4" s="148" t="str">
        <f t="shared" si="116"/>
        <v/>
      </c>
      <c r="BRS4" s="148" t="str">
        <f t="shared" si="116"/>
        <v/>
      </c>
      <c r="BRT4" s="148" t="str">
        <f t="shared" si="116"/>
        <v/>
      </c>
      <c r="BRU4" s="148" t="str">
        <f t="shared" si="116"/>
        <v/>
      </c>
      <c r="BRV4" s="148" t="str">
        <f t="shared" si="116"/>
        <v/>
      </c>
      <c r="BRW4" s="148" t="str">
        <f t="shared" si="116"/>
        <v/>
      </c>
      <c r="BRX4" s="148" t="str">
        <f t="shared" si="116"/>
        <v/>
      </c>
      <c r="BRY4" s="148" t="str">
        <f t="shared" si="116"/>
        <v/>
      </c>
      <c r="BRZ4" s="148" t="str">
        <f t="shared" si="116"/>
        <v/>
      </c>
      <c r="BSA4" s="148" t="str">
        <f t="shared" si="116"/>
        <v/>
      </c>
      <c r="BSB4" s="148" t="str">
        <f t="shared" si="116"/>
        <v/>
      </c>
      <c r="BSC4" s="148" t="str">
        <f t="shared" si="116"/>
        <v/>
      </c>
      <c r="BSD4" s="148" t="str">
        <f t="shared" si="116"/>
        <v/>
      </c>
      <c r="BSE4" s="148" t="str">
        <f t="shared" si="116"/>
        <v/>
      </c>
      <c r="BSF4" s="148" t="str">
        <f t="shared" si="116"/>
        <v/>
      </c>
      <c r="BSG4" s="148" t="str">
        <f t="shared" ref="BSG4:BUR4" si="117">IF(BSG5="","","WK"&amp;WEEKNUM(BSG5))</f>
        <v/>
      </c>
      <c r="BSH4" s="148" t="str">
        <f t="shared" si="117"/>
        <v/>
      </c>
      <c r="BSI4" s="148" t="str">
        <f t="shared" si="117"/>
        <v/>
      </c>
      <c r="BSJ4" s="148" t="str">
        <f t="shared" si="117"/>
        <v/>
      </c>
      <c r="BSK4" s="148" t="str">
        <f t="shared" si="117"/>
        <v/>
      </c>
      <c r="BSL4" s="148" t="str">
        <f t="shared" si="117"/>
        <v/>
      </c>
      <c r="BSM4" s="148" t="str">
        <f t="shared" si="117"/>
        <v/>
      </c>
      <c r="BSN4" s="148" t="str">
        <f t="shared" si="117"/>
        <v/>
      </c>
      <c r="BSO4" s="148" t="str">
        <f t="shared" si="117"/>
        <v/>
      </c>
      <c r="BSP4" s="148" t="str">
        <f t="shared" si="117"/>
        <v/>
      </c>
      <c r="BSQ4" s="148" t="str">
        <f t="shared" si="117"/>
        <v/>
      </c>
      <c r="BSR4" s="148" t="str">
        <f t="shared" si="117"/>
        <v/>
      </c>
      <c r="BSS4" s="148" t="str">
        <f t="shared" si="117"/>
        <v/>
      </c>
      <c r="BST4" s="148" t="str">
        <f t="shared" si="117"/>
        <v/>
      </c>
      <c r="BSU4" s="148" t="str">
        <f t="shared" si="117"/>
        <v/>
      </c>
      <c r="BSV4" s="148" t="str">
        <f t="shared" si="117"/>
        <v/>
      </c>
      <c r="BSW4" s="148" t="str">
        <f t="shared" si="117"/>
        <v/>
      </c>
      <c r="BSX4" s="148" t="str">
        <f t="shared" si="117"/>
        <v/>
      </c>
      <c r="BSY4" s="148" t="str">
        <f t="shared" si="117"/>
        <v/>
      </c>
      <c r="BSZ4" s="148" t="str">
        <f t="shared" si="117"/>
        <v/>
      </c>
      <c r="BTA4" s="148" t="str">
        <f t="shared" si="117"/>
        <v/>
      </c>
      <c r="BTB4" s="148" t="str">
        <f t="shared" si="117"/>
        <v/>
      </c>
      <c r="BTC4" s="148" t="str">
        <f t="shared" si="117"/>
        <v/>
      </c>
      <c r="BTD4" s="148" t="str">
        <f t="shared" si="117"/>
        <v/>
      </c>
      <c r="BTE4" s="148" t="str">
        <f t="shared" si="117"/>
        <v/>
      </c>
      <c r="BTF4" s="148" t="str">
        <f t="shared" si="117"/>
        <v/>
      </c>
      <c r="BTG4" s="148" t="str">
        <f t="shared" si="117"/>
        <v/>
      </c>
      <c r="BTH4" s="148" t="str">
        <f t="shared" si="117"/>
        <v/>
      </c>
      <c r="BTI4" s="148" t="str">
        <f t="shared" si="117"/>
        <v/>
      </c>
      <c r="BTJ4" s="148" t="str">
        <f t="shared" si="117"/>
        <v/>
      </c>
      <c r="BTK4" s="148" t="str">
        <f t="shared" si="117"/>
        <v/>
      </c>
      <c r="BTL4" s="148" t="str">
        <f t="shared" si="117"/>
        <v/>
      </c>
      <c r="BTM4" s="148" t="str">
        <f t="shared" si="117"/>
        <v/>
      </c>
      <c r="BTN4" s="148" t="str">
        <f t="shared" si="117"/>
        <v/>
      </c>
      <c r="BTO4" s="148" t="str">
        <f t="shared" si="117"/>
        <v/>
      </c>
      <c r="BTP4" s="148" t="str">
        <f t="shared" si="117"/>
        <v/>
      </c>
      <c r="BTQ4" s="148" t="str">
        <f t="shared" si="117"/>
        <v/>
      </c>
      <c r="BTR4" s="148" t="str">
        <f t="shared" si="117"/>
        <v/>
      </c>
      <c r="BTS4" s="148" t="str">
        <f t="shared" si="117"/>
        <v/>
      </c>
      <c r="BTT4" s="148" t="str">
        <f t="shared" si="117"/>
        <v/>
      </c>
      <c r="BTU4" s="148" t="str">
        <f t="shared" si="117"/>
        <v/>
      </c>
      <c r="BTV4" s="148" t="str">
        <f t="shared" si="117"/>
        <v/>
      </c>
      <c r="BTW4" s="148" t="str">
        <f t="shared" si="117"/>
        <v/>
      </c>
      <c r="BTX4" s="148" t="str">
        <f t="shared" si="117"/>
        <v/>
      </c>
      <c r="BTY4" s="148" t="str">
        <f t="shared" si="117"/>
        <v/>
      </c>
      <c r="BTZ4" s="148" t="str">
        <f t="shared" si="117"/>
        <v/>
      </c>
      <c r="BUA4" s="148" t="str">
        <f t="shared" si="117"/>
        <v/>
      </c>
      <c r="BUB4" s="148" t="str">
        <f t="shared" si="117"/>
        <v/>
      </c>
      <c r="BUC4" s="148" t="str">
        <f t="shared" si="117"/>
        <v/>
      </c>
      <c r="BUD4" s="148" t="str">
        <f t="shared" si="117"/>
        <v/>
      </c>
      <c r="BUE4" s="148" t="str">
        <f t="shared" si="117"/>
        <v/>
      </c>
      <c r="BUF4" s="148" t="str">
        <f t="shared" si="117"/>
        <v/>
      </c>
      <c r="BUG4" s="148" t="str">
        <f t="shared" si="117"/>
        <v/>
      </c>
      <c r="BUH4" s="148" t="str">
        <f t="shared" si="117"/>
        <v/>
      </c>
      <c r="BUI4" s="148" t="str">
        <f t="shared" si="117"/>
        <v/>
      </c>
      <c r="BUJ4" s="148" t="str">
        <f t="shared" si="117"/>
        <v/>
      </c>
      <c r="BUK4" s="148" t="str">
        <f t="shared" si="117"/>
        <v/>
      </c>
      <c r="BUL4" s="148" t="str">
        <f t="shared" si="117"/>
        <v/>
      </c>
      <c r="BUM4" s="148" t="str">
        <f t="shared" si="117"/>
        <v/>
      </c>
      <c r="BUN4" s="148" t="str">
        <f t="shared" si="117"/>
        <v/>
      </c>
      <c r="BUO4" s="148" t="str">
        <f t="shared" si="117"/>
        <v/>
      </c>
      <c r="BUP4" s="148" t="str">
        <f t="shared" si="117"/>
        <v/>
      </c>
      <c r="BUQ4" s="148" t="str">
        <f t="shared" si="117"/>
        <v/>
      </c>
      <c r="BUR4" s="148" t="str">
        <f t="shared" si="117"/>
        <v/>
      </c>
      <c r="BUS4" s="148" t="str">
        <f t="shared" ref="BUS4:BXD4" si="118">IF(BUS5="","","WK"&amp;WEEKNUM(BUS5))</f>
        <v/>
      </c>
      <c r="BUT4" s="148" t="str">
        <f t="shared" si="118"/>
        <v/>
      </c>
      <c r="BUU4" s="148" t="str">
        <f t="shared" si="118"/>
        <v/>
      </c>
      <c r="BUV4" s="148" t="str">
        <f t="shared" si="118"/>
        <v/>
      </c>
      <c r="BUW4" s="148" t="str">
        <f t="shared" si="118"/>
        <v/>
      </c>
      <c r="BUX4" s="148" t="str">
        <f t="shared" si="118"/>
        <v/>
      </c>
      <c r="BUY4" s="148" t="str">
        <f t="shared" si="118"/>
        <v/>
      </c>
      <c r="BUZ4" s="148" t="str">
        <f t="shared" si="118"/>
        <v/>
      </c>
      <c r="BVA4" s="148" t="str">
        <f t="shared" si="118"/>
        <v/>
      </c>
      <c r="BVB4" s="148" t="str">
        <f t="shared" si="118"/>
        <v/>
      </c>
      <c r="BVC4" s="148" t="str">
        <f t="shared" si="118"/>
        <v/>
      </c>
      <c r="BVD4" s="148" t="str">
        <f t="shared" si="118"/>
        <v/>
      </c>
      <c r="BVE4" s="148" t="str">
        <f t="shared" si="118"/>
        <v/>
      </c>
      <c r="BVF4" s="148" t="str">
        <f t="shared" si="118"/>
        <v/>
      </c>
      <c r="BVG4" s="148" t="str">
        <f t="shared" si="118"/>
        <v/>
      </c>
      <c r="BVH4" s="148" t="str">
        <f t="shared" si="118"/>
        <v/>
      </c>
      <c r="BVI4" s="148" t="str">
        <f t="shared" si="118"/>
        <v/>
      </c>
      <c r="BVJ4" s="148" t="str">
        <f t="shared" si="118"/>
        <v/>
      </c>
      <c r="BVK4" s="148" t="str">
        <f t="shared" si="118"/>
        <v/>
      </c>
      <c r="BVL4" s="148" t="str">
        <f t="shared" si="118"/>
        <v/>
      </c>
      <c r="BVM4" s="148" t="str">
        <f t="shared" si="118"/>
        <v/>
      </c>
      <c r="BVN4" s="148" t="str">
        <f t="shared" si="118"/>
        <v/>
      </c>
      <c r="BVO4" s="148" t="str">
        <f t="shared" si="118"/>
        <v/>
      </c>
      <c r="BVP4" s="148" t="str">
        <f t="shared" si="118"/>
        <v/>
      </c>
      <c r="BVQ4" s="148" t="str">
        <f t="shared" si="118"/>
        <v/>
      </c>
      <c r="BVR4" s="148" t="str">
        <f t="shared" si="118"/>
        <v/>
      </c>
      <c r="BVS4" s="148" t="str">
        <f t="shared" si="118"/>
        <v/>
      </c>
      <c r="BVT4" s="148" t="str">
        <f t="shared" si="118"/>
        <v/>
      </c>
      <c r="BVU4" s="148" t="str">
        <f t="shared" si="118"/>
        <v/>
      </c>
      <c r="BVV4" s="148" t="str">
        <f t="shared" si="118"/>
        <v/>
      </c>
      <c r="BVW4" s="148" t="str">
        <f t="shared" si="118"/>
        <v/>
      </c>
      <c r="BVX4" s="148" t="str">
        <f t="shared" si="118"/>
        <v/>
      </c>
      <c r="BVY4" s="148" t="str">
        <f t="shared" si="118"/>
        <v/>
      </c>
      <c r="BVZ4" s="148" t="str">
        <f t="shared" si="118"/>
        <v/>
      </c>
      <c r="BWA4" s="148" t="str">
        <f t="shared" si="118"/>
        <v/>
      </c>
      <c r="BWB4" s="148" t="str">
        <f t="shared" si="118"/>
        <v/>
      </c>
      <c r="BWC4" s="148" t="str">
        <f t="shared" si="118"/>
        <v/>
      </c>
      <c r="BWD4" s="148" t="str">
        <f t="shared" si="118"/>
        <v/>
      </c>
      <c r="BWE4" s="148" t="str">
        <f t="shared" si="118"/>
        <v/>
      </c>
      <c r="BWF4" s="148" t="str">
        <f t="shared" si="118"/>
        <v/>
      </c>
      <c r="BWG4" s="148" t="str">
        <f t="shared" si="118"/>
        <v/>
      </c>
      <c r="BWH4" s="148" t="str">
        <f t="shared" si="118"/>
        <v/>
      </c>
      <c r="BWI4" s="148" t="str">
        <f t="shared" si="118"/>
        <v/>
      </c>
      <c r="BWJ4" s="148" t="str">
        <f t="shared" si="118"/>
        <v/>
      </c>
      <c r="BWK4" s="148" t="str">
        <f t="shared" si="118"/>
        <v/>
      </c>
      <c r="BWL4" s="148" t="str">
        <f t="shared" si="118"/>
        <v/>
      </c>
      <c r="BWM4" s="148" t="str">
        <f t="shared" si="118"/>
        <v/>
      </c>
      <c r="BWN4" s="148" t="str">
        <f t="shared" si="118"/>
        <v/>
      </c>
      <c r="BWO4" s="148" t="str">
        <f t="shared" si="118"/>
        <v/>
      </c>
      <c r="BWP4" s="148" t="str">
        <f t="shared" si="118"/>
        <v/>
      </c>
      <c r="BWQ4" s="148" t="str">
        <f t="shared" si="118"/>
        <v/>
      </c>
      <c r="BWR4" s="148" t="str">
        <f t="shared" si="118"/>
        <v/>
      </c>
      <c r="BWS4" s="148" t="str">
        <f t="shared" si="118"/>
        <v/>
      </c>
      <c r="BWT4" s="148" t="str">
        <f t="shared" si="118"/>
        <v/>
      </c>
      <c r="BWU4" s="148" t="str">
        <f t="shared" si="118"/>
        <v/>
      </c>
      <c r="BWV4" s="148" t="str">
        <f t="shared" si="118"/>
        <v/>
      </c>
      <c r="BWW4" s="148" t="str">
        <f t="shared" si="118"/>
        <v/>
      </c>
      <c r="BWX4" s="148" t="str">
        <f t="shared" si="118"/>
        <v/>
      </c>
      <c r="BWY4" s="148" t="str">
        <f t="shared" si="118"/>
        <v/>
      </c>
      <c r="BWZ4" s="148" t="str">
        <f t="shared" si="118"/>
        <v/>
      </c>
      <c r="BXA4" s="148" t="str">
        <f t="shared" si="118"/>
        <v/>
      </c>
      <c r="BXB4" s="148" t="str">
        <f t="shared" si="118"/>
        <v/>
      </c>
      <c r="BXC4" s="148" t="str">
        <f t="shared" si="118"/>
        <v/>
      </c>
      <c r="BXD4" s="148" t="str">
        <f t="shared" si="118"/>
        <v/>
      </c>
      <c r="BXE4" s="148" t="str">
        <f t="shared" ref="BXE4:BZP4" si="119">IF(BXE5="","","WK"&amp;WEEKNUM(BXE5))</f>
        <v/>
      </c>
      <c r="BXF4" s="148" t="str">
        <f t="shared" si="119"/>
        <v/>
      </c>
      <c r="BXG4" s="148" t="str">
        <f t="shared" si="119"/>
        <v/>
      </c>
      <c r="BXH4" s="148" t="str">
        <f t="shared" si="119"/>
        <v/>
      </c>
      <c r="BXI4" s="148" t="str">
        <f t="shared" si="119"/>
        <v/>
      </c>
      <c r="BXJ4" s="148" t="str">
        <f t="shared" si="119"/>
        <v/>
      </c>
      <c r="BXK4" s="148" t="str">
        <f t="shared" si="119"/>
        <v/>
      </c>
      <c r="BXL4" s="148" t="str">
        <f t="shared" si="119"/>
        <v/>
      </c>
      <c r="BXM4" s="148" t="str">
        <f t="shared" si="119"/>
        <v/>
      </c>
      <c r="BXN4" s="148" t="str">
        <f t="shared" si="119"/>
        <v/>
      </c>
      <c r="BXO4" s="148" t="str">
        <f t="shared" si="119"/>
        <v/>
      </c>
      <c r="BXP4" s="148" t="str">
        <f t="shared" si="119"/>
        <v/>
      </c>
      <c r="BXQ4" s="148" t="str">
        <f t="shared" si="119"/>
        <v/>
      </c>
      <c r="BXR4" s="148" t="str">
        <f t="shared" si="119"/>
        <v/>
      </c>
      <c r="BXS4" s="148" t="str">
        <f t="shared" si="119"/>
        <v/>
      </c>
      <c r="BXT4" s="148" t="str">
        <f t="shared" si="119"/>
        <v/>
      </c>
      <c r="BXU4" s="148" t="str">
        <f t="shared" si="119"/>
        <v/>
      </c>
      <c r="BXV4" s="148" t="str">
        <f t="shared" si="119"/>
        <v/>
      </c>
      <c r="BXW4" s="148" t="str">
        <f t="shared" si="119"/>
        <v/>
      </c>
      <c r="BXX4" s="148" t="str">
        <f t="shared" si="119"/>
        <v/>
      </c>
      <c r="BXY4" s="148" t="str">
        <f t="shared" si="119"/>
        <v/>
      </c>
      <c r="BXZ4" s="148" t="str">
        <f t="shared" si="119"/>
        <v/>
      </c>
      <c r="BYA4" s="148" t="str">
        <f t="shared" si="119"/>
        <v/>
      </c>
      <c r="BYB4" s="148" t="str">
        <f t="shared" si="119"/>
        <v/>
      </c>
      <c r="BYC4" s="148" t="str">
        <f t="shared" si="119"/>
        <v/>
      </c>
      <c r="BYD4" s="148" t="str">
        <f t="shared" si="119"/>
        <v/>
      </c>
      <c r="BYE4" s="148" t="str">
        <f t="shared" si="119"/>
        <v/>
      </c>
      <c r="BYF4" s="148" t="str">
        <f t="shared" si="119"/>
        <v/>
      </c>
      <c r="BYG4" s="148" t="str">
        <f t="shared" si="119"/>
        <v/>
      </c>
      <c r="BYH4" s="148" t="str">
        <f t="shared" si="119"/>
        <v/>
      </c>
      <c r="BYI4" s="148" t="str">
        <f t="shared" si="119"/>
        <v/>
      </c>
      <c r="BYJ4" s="148" t="str">
        <f t="shared" si="119"/>
        <v/>
      </c>
      <c r="BYK4" s="148" t="str">
        <f t="shared" si="119"/>
        <v/>
      </c>
      <c r="BYL4" s="148" t="str">
        <f t="shared" si="119"/>
        <v/>
      </c>
      <c r="BYM4" s="148" t="str">
        <f t="shared" si="119"/>
        <v/>
      </c>
      <c r="BYN4" s="148" t="str">
        <f t="shared" si="119"/>
        <v/>
      </c>
      <c r="BYO4" s="148" t="str">
        <f t="shared" si="119"/>
        <v/>
      </c>
      <c r="BYP4" s="148" t="str">
        <f t="shared" si="119"/>
        <v/>
      </c>
      <c r="BYQ4" s="148" t="str">
        <f t="shared" si="119"/>
        <v/>
      </c>
      <c r="BYR4" s="148" t="str">
        <f t="shared" si="119"/>
        <v/>
      </c>
      <c r="BYS4" s="148" t="str">
        <f t="shared" si="119"/>
        <v/>
      </c>
      <c r="BYT4" s="148" t="str">
        <f t="shared" si="119"/>
        <v/>
      </c>
      <c r="BYU4" s="148" t="str">
        <f t="shared" si="119"/>
        <v/>
      </c>
      <c r="BYV4" s="148" t="str">
        <f t="shared" si="119"/>
        <v/>
      </c>
      <c r="BYW4" s="148" t="str">
        <f t="shared" si="119"/>
        <v/>
      </c>
      <c r="BYX4" s="148" t="str">
        <f t="shared" si="119"/>
        <v/>
      </c>
      <c r="BYY4" s="148" t="str">
        <f t="shared" si="119"/>
        <v/>
      </c>
      <c r="BYZ4" s="148" t="str">
        <f t="shared" si="119"/>
        <v/>
      </c>
      <c r="BZA4" s="148" t="str">
        <f t="shared" si="119"/>
        <v/>
      </c>
      <c r="BZB4" s="148" t="str">
        <f t="shared" si="119"/>
        <v/>
      </c>
      <c r="BZC4" s="148" t="str">
        <f t="shared" si="119"/>
        <v/>
      </c>
      <c r="BZD4" s="148" t="str">
        <f t="shared" si="119"/>
        <v/>
      </c>
      <c r="BZE4" s="148" t="str">
        <f t="shared" si="119"/>
        <v/>
      </c>
      <c r="BZF4" s="148" t="str">
        <f t="shared" si="119"/>
        <v/>
      </c>
      <c r="BZG4" s="148" t="str">
        <f t="shared" si="119"/>
        <v/>
      </c>
      <c r="BZH4" s="148" t="str">
        <f t="shared" si="119"/>
        <v/>
      </c>
      <c r="BZI4" s="148" t="str">
        <f t="shared" si="119"/>
        <v/>
      </c>
      <c r="BZJ4" s="148" t="str">
        <f t="shared" si="119"/>
        <v/>
      </c>
      <c r="BZK4" s="148" t="str">
        <f t="shared" si="119"/>
        <v/>
      </c>
      <c r="BZL4" s="148" t="str">
        <f t="shared" si="119"/>
        <v/>
      </c>
      <c r="BZM4" s="148" t="str">
        <f t="shared" si="119"/>
        <v/>
      </c>
      <c r="BZN4" s="148" t="str">
        <f t="shared" si="119"/>
        <v/>
      </c>
      <c r="BZO4" s="148" t="str">
        <f t="shared" si="119"/>
        <v/>
      </c>
      <c r="BZP4" s="148" t="str">
        <f t="shared" si="119"/>
        <v/>
      </c>
      <c r="BZQ4" s="148" t="str">
        <f t="shared" ref="BZQ4:CCB4" si="120">IF(BZQ5="","","WK"&amp;WEEKNUM(BZQ5))</f>
        <v/>
      </c>
      <c r="BZR4" s="148" t="str">
        <f t="shared" si="120"/>
        <v/>
      </c>
      <c r="BZS4" s="148" t="str">
        <f t="shared" si="120"/>
        <v/>
      </c>
      <c r="BZT4" s="148" t="str">
        <f t="shared" si="120"/>
        <v/>
      </c>
      <c r="BZU4" s="148" t="str">
        <f t="shared" si="120"/>
        <v/>
      </c>
      <c r="BZV4" s="148" t="str">
        <f t="shared" si="120"/>
        <v/>
      </c>
      <c r="BZW4" s="148" t="str">
        <f t="shared" si="120"/>
        <v/>
      </c>
      <c r="BZX4" s="148" t="str">
        <f t="shared" si="120"/>
        <v/>
      </c>
      <c r="BZY4" s="148" t="str">
        <f t="shared" si="120"/>
        <v/>
      </c>
      <c r="BZZ4" s="148" t="str">
        <f t="shared" si="120"/>
        <v/>
      </c>
      <c r="CAA4" s="148" t="str">
        <f t="shared" si="120"/>
        <v/>
      </c>
      <c r="CAB4" s="148" t="str">
        <f t="shared" si="120"/>
        <v/>
      </c>
      <c r="CAC4" s="148" t="str">
        <f t="shared" si="120"/>
        <v/>
      </c>
      <c r="CAD4" s="148" t="str">
        <f t="shared" si="120"/>
        <v/>
      </c>
      <c r="CAE4" s="148" t="str">
        <f t="shared" si="120"/>
        <v/>
      </c>
      <c r="CAF4" s="148" t="str">
        <f t="shared" si="120"/>
        <v/>
      </c>
      <c r="CAG4" s="148" t="str">
        <f t="shared" si="120"/>
        <v/>
      </c>
      <c r="CAH4" s="148" t="str">
        <f t="shared" si="120"/>
        <v/>
      </c>
      <c r="CAI4" s="148" t="str">
        <f t="shared" si="120"/>
        <v/>
      </c>
      <c r="CAJ4" s="148" t="str">
        <f t="shared" si="120"/>
        <v/>
      </c>
      <c r="CAK4" s="148" t="str">
        <f t="shared" si="120"/>
        <v/>
      </c>
      <c r="CAL4" s="148" t="str">
        <f t="shared" si="120"/>
        <v/>
      </c>
      <c r="CAM4" s="148" t="str">
        <f t="shared" si="120"/>
        <v/>
      </c>
      <c r="CAN4" s="148" t="str">
        <f t="shared" si="120"/>
        <v/>
      </c>
      <c r="CAO4" s="148" t="str">
        <f t="shared" si="120"/>
        <v/>
      </c>
      <c r="CAP4" s="148" t="str">
        <f t="shared" si="120"/>
        <v/>
      </c>
      <c r="CAQ4" s="148" t="str">
        <f t="shared" si="120"/>
        <v/>
      </c>
      <c r="CAR4" s="148" t="str">
        <f t="shared" si="120"/>
        <v/>
      </c>
      <c r="CAS4" s="148" t="str">
        <f t="shared" si="120"/>
        <v/>
      </c>
      <c r="CAT4" s="148" t="str">
        <f t="shared" si="120"/>
        <v/>
      </c>
      <c r="CAU4" s="148" t="str">
        <f t="shared" si="120"/>
        <v/>
      </c>
      <c r="CAV4" s="148" t="str">
        <f t="shared" si="120"/>
        <v/>
      </c>
      <c r="CAW4" s="148" t="str">
        <f t="shared" si="120"/>
        <v/>
      </c>
      <c r="CAX4" s="148" t="str">
        <f t="shared" si="120"/>
        <v/>
      </c>
      <c r="CAY4" s="148" t="str">
        <f t="shared" si="120"/>
        <v/>
      </c>
      <c r="CAZ4" s="148" t="str">
        <f t="shared" si="120"/>
        <v/>
      </c>
      <c r="CBA4" s="148" t="str">
        <f t="shared" si="120"/>
        <v/>
      </c>
      <c r="CBB4" s="148" t="str">
        <f t="shared" si="120"/>
        <v/>
      </c>
      <c r="CBC4" s="148" t="str">
        <f t="shared" si="120"/>
        <v/>
      </c>
      <c r="CBD4" s="148" t="str">
        <f t="shared" si="120"/>
        <v/>
      </c>
      <c r="CBE4" s="148" t="str">
        <f t="shared" si="120"/>
        <v/>
      </c>
      <c r="CBF4" s="148" t="str">
        <f t="shared" si="120"/>
        <v/>
      </c>
      <c r="CBG4" s="148" t="str">
        <f t="shared" si="120"/>
        <v/>
      </c>
      <c r="CBH4" s="148" t="str">
        <f t="shared" si="120"/>
        <v/>
      </c>
      <c r="CBI4" s="148" t="str">
        <f t="shared" si="120"/>
        <v/>
      </c>
      <c r="CBJ4" s="148" t="str">
        <f t="shared" si="120"/>
        <v/>
      </c>
      <c r="CBK4" s="148" t="str">
        <f t="shared" si="120"/>
        <v/>
      </c>
      <c r="CBL4" s="148" t="str">
        <f t="shared" si="120"/>
        <v/>
      </c>
      <c r="CBM4" s="148" t="str">
        <f t="shared" si="120"/>
        <v/>
      </c>
      <c r="CBN4" s="148" t="str">
        <f t="shared" si="120"/>
        <v/>
      </c>
      <c r="CBO4" s="148" t="str">
        <f t="shared" si="120"/>
        <v/>
      </c>
      <c r="CBP4" s="148" t="str">
        <f t="shared" si="120"/>
        <v/>
      </c>
      <c r="CBQ4" s="148" t="str">
        <f t="shared" si="120"/>
        <v/>
      </c>
      <c r="CBR4" s="148" t="str">
        <f t="shared" si="120"/>
        <v/>
      </c>
      <c r="CBS4" s="148" t="str">
        <f t="shared" si="120"/>
        <v/>
      </c>
      <c r="CBT4" s="148" t="str">
        <f t="shared" si="120"/>
        <v/>
      </c>
      <c r="CBU4" s="148" t="str">
        <f t="shared" si="120"/>
        <v/>
      </c>
      <c r="CBV4" s="148" t="str">
        <f t="shared" si="120"/>
        <v/>
      </c>
      <c r="CBW4" s="148" t="str">
        <f t="shared" si="120"/>
        <v/>
      </c>
      <c r="CBX4" s="148" t="str">
        <f t="shared" si="120"/>
        <v/>
      </c>
      <c r="CBY4" s="148" t="str">
        <f t="shared" si="120"/>
        <v/>
      </c>
      <c r="CBZ4" s="148" t="str">
        <f t="shared" si="120"/>
        <v/>
      </c>
      <c r="CCA4" s="148" t="str">
        <f t="shared" si="120"/>
        <v/>
      </c>
      <c r="CCB4" s="148" t="str">
        <f t="shared" si="120"/>
        <v/>
      </c>
      <c r="CCC4" s="148" t="str">
        <f t="shared" ref="CCC4:CEN4" si="121">IF(CCC5="","","WK"&amp;WEEKNUM(CCC5))</f>
        <v/>
      </c>
      <c r="CCD4" s="148" t="str">
        <f t="shared" si="121"/>
        <v/>
      </c>
      <c r="CCE4" s="148" t="str">
        <f t="shared" si="121"/>
        <v/>
      </c>
      <c r="CCF4" s="148" t="str">
        <f t="shared" si="121"/>
        <v/>
      </c>
      <c r="CCG4" s="148" t="str">
        <f t="shared" si="121"/>
        <v/>
      </c>
      <c r="CCH4" s="148" t="str">
        <f t="shared" si="121"/>
        <v/>
      </c>
      <c r="CCI4" s="148" t="str">
        <f t="shared" si="121"/>
        <v/>
      </c>
      <c r="CCJ4" s="148" t="str">
        <f t="shared" si="121"/>
        <v/>
      </c>
      <c r="CCK4" s="148" t="str">
        <f t="shared" si="121"/>
        <v/>
      </c>
      <c r="CCL4" s="148" t="str">
        <f t="shared" si="121"/>
        <v/>
      </c>
      <c r="CCM4" s="148" t="str">
        <f t="shared" si="121"/>
        <v/>
      </c>
      <c r="CCN4" s="148" t="str">
        <f t="shared" si="121"/>
        <v/>
      </c>
      <c r="CCO4" s="148" t="str">
        <f t="shared" si="121"/>
        <v/>
      </c>
      <c r="CCP4" s="148" t="str">
        <f t="shared" si="121"/>
        <v/>
      </c>
      <c r="CCQ4" s="148" t="str">
        <f t="shared" si="121"/>
        <v/>
      </c>
      <c r="CCR4" s="148" t="str">
        <f t="shared" si="121"/>
        <v/>
      </c>
      <c r="CCS4" s="148" t="str">
        <f t="shared" si="121"/>
        <v/>
      </c>
      <c r="CCT4" s="148" t="str">
        <f t="shared" si="121"/>
        <v/>
      </c>
      <c r="CCU4" s="148" t="str">
        <f t="shared" si="121"/>
        <v/>
      </c>
      <c r="CCV4" s="148" t="str">
        <f t="shared" si="121"/>
        <v/>
      </c>
      <c r="CCW4" s="148" t="str">
        <f t="shared" si="121"/>
        <v/>
      </c>
      <c r="CCX4" s="148" t="str">
        <f t="shared" si="121"/>
        <v/>
      </c>
      <c r="CCY4" s="148" t="str">
        <f t="shared" si="121"/>
        <v/>
      </c>
      <c r="CCZ4" s="148" t="str">
        <f t="shared" si="121"/>
        <v/>
      </c>
      <c r="CDA4" s="148" t="str">
        <f t="shared" si="121"/>
        <v/>
      </c>
      <c r="CDB4" s="148" t="str">
        <f t="shared" si="121"/>
        <v/>
      </c>
      <c r="CDC4" s="148" t="str">
        <f t="shared" si="121"/>
        <v/>
      </c>
      <c r="CDD4" s="148" t="str">
        <f t="shared" si="121"/>
        <v/>
      </c>
      <c r="CDE4" s="148" t="str">
        <f t="shared" si="121"/>
        <v/>
      </c>
      <c r="CDF4" s="148" t="str">
        <f t="shared" si="121"/>
        <v/>
      </c>
      <c r="CDG4" s="148" t="str">
        <f t="shared" si="121"/>
        <v/>
      </c>
      <c r="CDH4" s="148" t="str">
        <f t="shared" si="121"/>
        <v/>
      </c>
      <c r="CDI4" s="148" t="str">
        <f t="shared" si="121"/>
        <v/>
      </c>
      <c r="CDJ4" s="148" t="str">
        <f t="shared" si="121"/>
        <v/>
      </c>
      <c r="CDK4" s="148" t="str">
        <f t="shared" si="121"/>
        <v/>
      </c>
      <c r="CDL4" s="148" t="str">
        <f t="shared" si="121"/>
        <v/>
      </c>
      <c r="CDM4" s="148" t="str">
        <f t="shared" si="121"/>
        <v/>
      </c>
      <c r="CDN4" s="148" t="str">
        <f t="shared" si="121"/>
        <v/>
      </c>
      <c r="CDO4" s="148" t="str">
        <f t="shared" si="121"/>
        <v/>
      </c>
      <c r="CDP4" s="148" t="str">
        <f t="shared" si="121"/>
        <v/>
      </c>
      <c r="CDQ4" s="148" t="str">
        <f t="shared" si="121"/>
        <v/>
      </c>
      <c r="CDR4" s="148" t="str">
        <f t="shared" si="121"/>
        <v/>
      </c>
      <c r="CDS4" s="148" t="str">
        <f t="shared" si="121"/>
        <v/>
      </c>
      <c r="CDT4" s="148" t="str">
        <f t="shared" si="121"/>
        <v/>
      </c>
      <c r="CDU4" s="148" t="str">
        <f t="shared" si="121"/>
        <v/>
      </c>
      <c r="CDV4" s="148" t="str">
        <f t="shared" si="121"/>
        <v/>
      </c>
      <c r="CDW4" s="148" t="str">
        <f t="shared" si="121"/>
        <v/>
      </c>
      <c r="CDX4" s="148" t="str">
        <f t="shared" si="121"/>
        <v/>
      </c>
      <c r="CDY4" s="148" t="str">
        <f t="shared" si="121"/>
        <v/>
      </c>
      <c r="CDZ4" s="148" t="str">
        <f t="shared" si="121"/>
        <v/>
      </c>
      <c r="CEA4" s="148" t="str">
        <f t="shared" si="121"/>
        <v/>
      </c>
      <c r="CEB4" s="148" t="str">
        <f t="shared" si="121"/>
        <v/>
      </c>
      <c r="CEC4" s="148" t="str">
        <f t="shared" si="121"/>
        <v/>
      </c>
      <c r="CED4" s="148" t="str">
        <f t="shared" si="121"/>
        <v/>
      </c>
      <c r="CEE4" s="148" t="str">
        <f t="shared" si="121"/>
        <v/>
      </c>
      <c r="CEF4" s="148" t="str">
        <f t="shared" si="121"/>
        <v/>
      </c>
      <c r="CEG4" s="148" t="str">
        <f t="shared" si="121"/>
        <v/>
      </c>
      <c r="CEH4" s="148" t="str">
        <f t="shared" si="121"/>
        <v/>
      </c>
      <c r="CEI4" s="148" t="str">
        <f t="shared" si="121"/>
        <v/>
      </c>
      <c r="CEJ4" s="148" t="str">
        <f t="shared" si="121"/>
        <v/>
      </c>
      <c r="CEK4" s="148" t="str">
        <f t="shared" si="121"/>
        <v/>
      </c>
      <c r="CEL4" s="148" t="str">
        <f t="shared" si="121"/>
        <v/>
      </c>
      <c r="CEM4" s="148" t="str">
        <f t="shared" si="121"/>
        <v/>
      </c>
      <c r="CEN4" s="148" t="str">
        <f t="shared" si="121"/>
        <v/>
      </c>
      <c r="CEO4" s="148" t="str">
        <f t="shared" ref="CEO4:CGZ4" si="122">IF(CEO5="","","WK"&amp;WEEKNUM(CEO5))</f>
        <v/>
      </c>
      <c r="CEP4" s="148" t="str">
        <f t="shared" si="122"/>
        <v/>
      </c>
      <c r="CEQ4" s="148" t="str">
        <f t="shared" si="122"/>
        <v/>
      </c>
      <c r="CER4" s="148" t="str">
        <f t="shared" si="122"/>
        <v/>
      </c>
      <c r="CES4" s="148" t="str">
        <f t="shared" si="122"/>
        <v/>
      </c>
      <c r="CET4" s="148" t="str">
        <f t="shared" si="122"/>
        <v/>
      </c>
      <c r="CEU4" s="148" t="str">
        <f t="shared" si="122"/>
        <v/>
      </c>
      <c r="CEV4" s="148" t="str">
        <f t="shared" si="122"/>
        <v/>
      </c>
      <c r="CEW4" s="148" t="str">
        <f t="shared" si="122"/>
        <v/>
      </c>
      <c r="CEX4" s="148" t="str">
        <f t="shared" si="122"/>
        <v/>
      </c>
      <c r="CEY4" s="148" t="str">
        <f t="shared" si="122"/>
        <v/>
      </c>
      <c r="CEZ4" s="148" t="str">
        <f t="shared" si="122"/>
        <v/>
      </c>
      <c r="CFA4" s="148" t="str">
        <f t="shared" si="122"/>
        <v/>
      </c>
      <c r="CFB4" s="148" t="str">
        <f t="shared" si="122"/>
        <v/>
      </c>
      <c r="CFC4" s="148" t="str">
        <f t="shared" si="122"/>
        <v/>
      </c>
      <c r="CFD4" s="148" t="str">
        <f t="shared" si="122"/>
        <v/>
      </c>
      <c r="CFE4" s="148" t="str">
        <f t="shared" si="122"/>
        <v/>
      </c>
      <c r="CFF4" s="148" t="str">
        <f t="shared" si="122"/>
        <v/>
      </c>
      <c r="CFG4" s="148" t="str">
        <f t="shared" si="122"/>
        <v/>
      </c>
      <c r="CFH4" s="148" t="str">
        <f t="shared" si="122"/>
        <v/>
      </c>
      <c r="CFI4" s="148" t="str">
        <f t="shared" si="122"/>
        <v/>
      </c>
      <c r="CFJ4" s="148" t="str">
        <f t="shared" si="122"/>
        <v/>
      </c>
      <c r="CFK4" s="148" t="str">
        <f t="shared" si="122"/>
        <v/>
      </c>
      <c r="CFL4" s="148" t="str">
        <f t="shared" si="122"/>
        <v/>
      </c>
      <c r="CFM4" s="148" t="str">
        <f t="shared" si="122"/>
        <v/>
      </c>
      <c r="CFN4" s="148" t="str">
        <f t="shared" si="122"/>
        <v/>
      </c>
      <c r="CFO4" s="148" t="str">
        <f t="shared" si="122"/>
        <v/>
      </c>
      <c r="CFP4" s="148" t="str">
        <f t="shared" si="122"/>
        <v/>
      </c>
      <c r="CFQ4" s="148" t="str">
        <f t="shared" si="122"/>
        <v/>
      </c>
      <c r="CFR4" s="148" t="str">
        <f t="shared" si="122"/>
        <v/>
      </c>
      <c r="CFS4" s="148" t="str">
        <f t="shared" si="122"/>
        <v/>
      </c>
      <c r="CFT4" s="148" t="str">
        <f t="shared" si="122"/>
        <v/>
      </c>
      <c r="CFU4" s="148" t="str">
        <f t="shared" si="122"/>
        <v/>
      </c>
      <c r="CFV4" s="148" t="str">
        <f t="shared" si="122"/>
        <v/>
      </c>
      <c r="CFW4" s="148" t="str">
        <f t="shared" si="122"/>
        <v/>
      </c>
      <c r="CFX4" s="148" t="str">
        <f t="shared" si="122"/>
        <v/>
      </c>
      <c r="CFY4" s="148" t="str">
        <f t="shared" si="122"/>
        <v/>
      </c>
      <c r="CFZ4" s="148" t="str">
        <f t="shared" si="122"/>
        <v/>
      </c>
      <c r="CGA4" s="148" t="str">
        <f t="shared" si="122"/>
        <v/>
      </c>
      <c r="CGB4" s="148" t="str">
        <f t="shared" si="122"/>
        <v/>
      </c>
      <c r="CGC4" s="148" t="str">
        <f t="shared" si="122"/>
        <v/>
      </c>
      <c r="CGD4" s="148" t="str">
        <f t="shared" si="122"/>
        <v/>
      </c>
      <c r="CGE4" s="148" t="str">
        <f t="shared" si="122"/>
        <v/>
      </c>
      <c r="CGF4" s="148" t="str">
        <f t="shared" si="122"/>
        <v/>
      </c>
      <c r="CGG4" s="148" t="str">
        <f t="shared" si="122"/>
        <v/>
      </c>
      <c r="CGH4" s="148" t="str">
        <f t="shared" si="122"/>
        <v/>
      </c>
      <c r="CGI4" s="148" t="str">
        <f t="shared" si="122"/>
        <v/>
      </c>
      <c r="CGJ4" s="148" t="str">
        <f t="shared" si="122"/>
        <v/>
      </c>
      <c r="CGK4" s="148" t="str">
        <f t="shared" si="122"/>
        <v/>
      </c>
      <c r="CGL4" s="148" t="str">
        <f t="shared" si="122"/>
        <v/>
      </c>
      <c r="CGM4" s="148" t="str">
        <f t="shared" si="122"/>
        <v/>
      </c>
      <c r="CGN4" s="148" t="str">
        <f t="shared" si="122"/>
        <v/>
      </c>
      <c r="CGO4" s="148" t="str">
        <f t="shared" si="122"/>
        <v/>
      </c>
      <c r="CGP4" s="148" t="str">
        <f t="shared" si="122"/>
        <v/>
      </c>
      <c r="CGQ4" s="148" t="str">
        <f t="shared" si="122"/>
        <v/>
      </c>
      <c r="CGR4" s="148" t="str">
        <f t="shared" si="122"/>
        <v/>
      </c>
      <c r="CGS4" s="148" t="str">
        <f t="shared" si="122"/>
        <v/>
      </c>
      <c r="CGT4" s="148" t="str">
        <f t="shared" si="122"/>
        <v/>
      </c>
      <c r="CGU4" s="148" t="str">
        <f t="shared" si="122"/>
        <v/>
      </c>
      <c r="CGV4" s="148" t="str">
        <f t="shared" si="122"/>
        <v/>
      </c>
      <c r="CGW4" s="148" t="str">
        <f t="shared" si="122"/>
        <v/>
      </c>
      <c r="CGX4" s="148" t="str">
        <f t="shared" si="122"/>
        <v/>
      </c>
      <c r="CGY4" s="148" t="str">
        <f t="shared" si="122"/>
        <v/>
      </c>
      <c r="CGZ4" s="148" t="str">
        <f t="shared" si="122"/>
        <v/>
      </c>
      <c r="CHA4" s="148" t="str">
        <f t="shared" ref="CHA4:CJL4" si="123">IF(CHA5="","","WK"&amp;WEEKNUM(CHA5))</f>
        <v/>
      </c>
      <c r="CHB4" s="148" t="str">
        <f t="shared" si="123"/>
        <v/>
      </c>
      <c r="CHC4" s="148" t="str">
        <f t="shared" si="123"/>
        <v/>
      </c>
      <c r="CHD4" s="148" t="str">
        <f t="shared" si="123"/>
        <v/>
      </c>
      <c r="CHE4" s="148" t="str">
        <f t="shared" si="123"/>
        <v/>
      </c>
      <c r="CHF4" s="148" t="str">
        <f t="shared" si="123"/>
        <v/>
      </c>
      <c r="CHG4" s="148" t="str">
        <f t="shared" si="123"/>
        <v/>
      </c>
      <c r="CHH4" s="148" t="str">
        <f t="shared" si="123"/>
        <v/>
      </c>
      <c r="CHI4" s="148" t="str">
        <f t="shared" si="123"/>
        <v/>
      </c>
      <c r="CHJ4" s="148" t="str">
        <f t="shared" si="123"/>
        <v/>
      </c>
      <c r="CHK4" s="148" t="str">
        <f t="shared" si="123"/>
        <v/>
      </c>
      <c r="CHL4" s="148" t="str">
        <f t="shared" si="123"/>
        <v/>
      </c>
      <c r="CHM4" s="148" t="str">
        <f t="shared" si="123"/>
        <v/>
      </c>
      <c r="CHN4" s="148" t="str">
        <f t="shared" si="123"/>
        <v/>
      </c>
      <c r="CHO4" s="148" t="str">
        <f t="shared" si="123"/>
        <v/>
      </c>
      <c r="CHP4" s="148" t="str">
        <f t="shared" si="123"/>
        <v/>
      </c>
      <c r="CHQ4" s="148" t="str">
        <f t="shared" si="123"/>
        <v/>
      </c>
      <c r="CHR4" s="148" t="str">
        <f t="shared" si="123"/>
        <v/>
      </c>
      <c r="CHS4" s="148" t="str">
        <f t="shared" si="123"/>
        <v/>
      </c>
      <c r="CHT4" s="148" t="str">
        <f t="shared" si="123"/>
        <v/>
      </c>
      <c r="CHU4" s="148" t="str">
        <f t="shared" si="123"/>
        <v/>
      </c>
      <c r="CHV4" s="148" t="str">
        <f t="shared" si="123"/>
        <v/>
      </c>
      <c r="CHW4" s="148" t="str">
        <f t="shared" si="123"/>
        <v/>
      </c>
      <c r="CHX4" s="148" t="str">
        <f t="shared" si="123"/>
        <v/>
      </c>
      <c r="CHY4" s="148" t="str">
        <f t="shared" si="123"/>
        <v/>
      </c>
      <c r="CHZ4" s="148" t="str">
        <f t="shared" si="123"/>
        <v/>
      </c>
      <c r="CIA4" s="148" t="str">
        <f t="shared" si="123"/>
        <v/>
      </c>
      <c r="CIB4" s="148" t="str">
        <f t="shared" si="123"/>
        <v/>
      </c>
      <c r="CIC4" s="148" t="str">
        <f t="shared" si="123"/>
        <v/>
      </c>
      <c r="CID4" s="148" t="str">
        <f t="shared" si="123"/>
        <v/>
      </c>
      <c r="CIE4" s="148" t="str">
        <f t="shared" si="123"/>
        <v/>
      </c>
      <c r="CIF4" s="148" t="str">
        <f t="shared" si="123"/>
        <v/>
      </c>
      <c r="CIG4" s="148" t="str">
        <f t="shared" si="123"/>
        <v/>
      </c>
      <c r="CIH4" s="148" t="str">
        <f t="shared" si="123"/>
        <v/>
      </c>
      <c r="CII4" s="148" t="str">
        <f t="shared" si="123"/>
        <v/>
      </c>
      <c r="CIJ4" s="148" t="str">
        <f t="shared" si="123"/>
        <v/>
      </c>
      <c r="CIK4" s="148" t="str">
        <f t="shared" si="123"/>
        <v/>
      </c>
      <c r="CIL4" s="148" t="str">
        <f t="shared" si="123"/>
        <v/>
      </c>
      <c r="CIM4" s="148" t="str">
        <f t="shared" si="123"/>
        <v/>
      </c>
      <c r="CIN4" s="148" t="str">
        <f t="shared" si="123"/>
        <v/>
      </c>
      <c r="CIO4" s="148" t="str">
        <f t="shared" si="123"/>
        <v/>
      </c>
      <c r="CIP4" s="148" t="str">
        <f t="shared" si="123"/>
        <v/>
      </c>
      <c r="CIQ4" s="148" t="str">
        <f t="shared" si="123"/>
        <v/>
      </c>
      <c r="CIR4" s="148" t="str">
        <f t="shared" si="123"/>
        <v/>
      </c>
      <c r="CIS4" s="148" t="str">
        <f t="shared" si="123"/>
        <v/>
      </c>
      <c r="CIT4" s="148" t="str">
        <f t="shared" si="123"/>
        <v/>
      </c>
      <c r="CIU4" s="148" t="str">
        <f t="shared" si="123"/>
        <v/>
      </c>
      <c r="CIV4" s="148" t="str">
        <f t="shared" si="123"/>
        <v/>
      </c>
      <c r="CIW4" s="148" t="str">
        <f t="shared" si="123"/>
        <v/>
      </c>
      <c r="CIX4" s="148" t="str">
        <f t="shared" si="123"/>
        <v/>
      </c>
      <c r="CIY4" s="148" t="str">
        <f t="shared" si="123"/>
        <v/>
      </c>
      <c r="CIZ4" s="148" t="str">
        <f t="shared" si="123"/>
        <v/>
      </c>
      <c r="CJA4" s="148" t="str">
        <f t="shared" si="123"/>
        <v/>
      </c>
      <c r="CJB4" s="148" t="str">
        <f t="shared" si="123"/>
        <v/>
      </c>
      <c r="CJC4" s="148" t="str">
        <f t="shared" si="123"/>
        <v/>
      </c>
      <c r="CJD4" s="148" t="str">
        <f t="shared" si="123"/>
        <v/>
      </c>
      <c r="CJE4" s="148" t="str">
        <f t="shared" si="123"/>
        <v/>
      </c>
      <c r="CJF4" s="148" t="str">
        <f t="shared" si="123"/>
        <v/>
      </c>
      <c r="CJG4" s="148" t="str">
        <f t="shared" si="123"/>
        <v/>
      </c>
      <c r="CJH4" s="148" t="str">
        <f t="shared" si="123"/>
        <v/>
      </c>
      <c r="CJI4" s="148" t="str">
        <f t="shared" si="123"/>
        <v/>
      </c>
      <c r="CJJ4" s="148" t="str">
        <f t="shared" si="123"/>
        <v/>
      </c>
      <c r="CJK4" s="148" t="str">
        <f t="shared" si="123"/>
        <v/>
      </c>
      <c r="CJL4" s="148" t="str">
        <f t="shared" si="123"/>
        <v/>
      </c>
      <c r="CJM4" s="148" t="str">
        <f t="shared" ref="CJM4:CLX4" si="124">IF(CJM5="","","WK"&amp;WEEKNUM(CJM5))</f>
        <v/>
      </c>
      <c r="CJN4" s="148" t="str">
        <f t="shared" si="124"/>
        <v/>
      </c>
      <c r="CJO4" s="148" t="str">
        <f t="shared" si="124"/>
        <v/>
      </c>
      <c r="CJP4" s="148" t="str">
        <f t="shared" si="124"/>
        <v/>
      </c>
      <c r="CJQ4" s="148" t="str">
        <f t="shared" si="124"/>
        <v/>
      </c>
      <c r="CJR4" s="148" t="str">
        <f t="shared" si="124"/>
        <v/>
      </c>
      <c r="CJS4" s="148" t="str">
        <f t="shared" si="124"/>
        <v/>
      </c>
      <c r="CJT4" s="148" t="str">
        <f t="shared" si="124"/>
        <v/>
      </c>
      <c r="CJU4" s="148" t="str">
        <f t="shared" si="124"/>
        <v/>
      </c>
      <c r="CJV4" s="148" t="str">
        <f t="shared" si="124"/>
        <v/>
      </c>
      <c r="CJW4" s="148" t="str">
        <f t="shared" si="124"/>
        <v/>
      </c>
      <c r="CJX4" s="148" t="str">
        <f t="shared" si="124"/>
        <v/>
      </c>
      <c r="CJY4" s="148" t="str">
        <f t="shared" si="124"/>
        <v/>
      </c>
      <c r="CJZ4" s="148" t="str">
        <f t="shared" si="124"/>
        <v/>
      </c>
      <c r="CKA4" s="148" t="str">
        <f t="shared" si="124"/>
        <v/>
      </c>
      <c r="CKB4" s="148" t="str">
        <f t="shared" si="124"/>
        <v/>
      </c>
      <c r="CKC4" s="148" t="str">
        <f t="shared" si="124"/>
        <v/>
      </c>
      <c r="CKD4" s="148" t="str">
        <f t="shared" si="124"/>
        <v/>
      </c>
      <c r="CKE4" s="148" t="str">
        <f t="shared" si="124"/>
        <v/>
      </c>
      <c r="CKF4" s="148" t="str">
        <f t="shared" si="124"/>
        <v/>
      </c>
      <c r="CKG4" s="148" t="str">
        <f t="shared" si="124"/>
        <v/>
      </c>
      <c r="CKH4" s="148" t="str">
        <f t="shared" si="124"/>
        <v/>
      </c>
      <c r="CKI4" s="148" t="str">
        <f t="shared" si="124"/>
        <v/>
      </c>
      <c r="CKJ4" s="148" t="str">
        <f t="shared" si="124"/>
        <v/>
      </c>
      <c r="CKK4" s="148" t="str">
        <f t="shared" si="124"/>
        <v/>
      </c>
      <c r="CKL4" s="148" t="str">
        <f t="shared" si="124"/>
        <v/>
      </c>
      <c r="CKM4" s="148" t="str">
        <f t="shared" si="124"/>
        <v/>
      </c>
      <c r="CKN4" s="148" t="str">
        <f t="shared" si="124"/>
        <v/>
      </c>
      <c r="CKO4" s="148" t="str">
        <f t="shared" si="124"/>
        <v/>
      </c>
      <c r="CKP4" s="148" t="str">
        <f t="shared" si="124"/>
        <v/>
      </c>
      <c r="CKQ4" s="148" t="str">
        <f t="shared" si="124"/>
        <v/>
      </c>
      <c r="CKR4" s="148" t="str">
        <f t="shared" si="124"/>
        <v/>
      </c>
      <c r="CKS4" s="148" t="str">
        <f t="shared" si="124"/>
        <v/>
      </c>
      <c r="CKT4" s="148" t="str">
        <f t="shared" si="124"/>
        <v/>
      </c>
      <c r="CKU4" s="148" t="str">
        <f t="shared" si="124"/>
        <v/>
      </c>
      <c r="CKV4" s="148" t="str">
        <f t="shared" si="124"/>
        <v/>
      </c>
      <c r="CKW4" s="148" t="str">
        <f t="shared" si="124"/>
        <v/>
      </c>
      <c r="CKX4" s="148" t="str">
        <f t="shared" si="124"/>
        <v/>
      </c>
      <c r="CKY4" s="148" t="str">
        <f t="shared" si="124"/>
        <v/>
      </c>
      <c r="CKZ4" s="148" t="str">
        <f t="shared" si="124"/>
        <v/>
      </c>
      <c r="CLA4" s="148" t="str">
        <f t="shared" si="124"/>
        <v/>
      </c>
      <c r="CLB4" s="148" t="str">
        <f t="shared" si="124"/>
        <v/>
      </c>
      <c r="CLC4" s="148" t="str">
        <f t="shared" si="124"/>
        <v/>
      </c>
      <c r="CLD4" s="148" t="str">
        <f t="shared" si="124"/>
        <v/>
      </c>
      <c r="CLE4" s="148" t="str">
        <f t="shared" si="124"/>
        <v/>
      </c>
      <c r="CLF4" s="148" t="str">
        <f t="shared" si="124"/>
        <v/>
      </c>
      <c r="CLG4" s="148" t="str">
        <f t="shared" si="124"/>
        <v/>
      </c>
      <c r="CLH4" s="148" t="str">
        <f t="shared" si="124"/>
        <v/>
      </c>
      <c r="CLI4" s="148" t="str">
        <f t="shared" si="124"/>
        <v/>
      </c>
      <c r="CLJ4" s="148" t="str">
        <f t="shared" si="124"/>
        <v/>
      </c>
      <c r="CLK4" s="148" t="str">
        <f t="shared" si="124"/>
        <v/>
      </c>
      <c r="CLL4" s="148" t="str">
        <f t="shared" si="124"/>
        <v/>
      </c>
      <c r="CLM4" s="148" t="str">
        <f t="shared" si="124"/>
        <v/>
      </c>
      <c r="CLN4" s="148" t="str">
        <f t="shared" si="124"/>
        <v/>
      </c>
      <c r="CLO4" s="148" t="str">
        <f t="shared" si="124"/>
        <v/>
      </c>
      <c r="CLP4" s="148" t="str">
        <f t="shared" si="124"/>
        <v/>
      </c>
      <c r="CLQ4" s="148" t="str">
        <f t="shared" si="124"/>
        <v/>
      </c>
      <c r="CLR4" s="148" t="str">
        <f t="shared" si="124"/>
        <v/>
      </c>
      <c r="CLS4" s="148" t="str">
        <f t="shared" si="124"/>
        <v/>
      </c>
      <c r="CLT4" s="148" t="str">
        <f t="shared" si="124"/>
        <v/>
      </c>
      <c r="CLU4" s="148" t="str">
        <f t="shared" si="124"/>
        <v/>
      </c>
      <c r="CLV4" s="148" t="str">
        <f t="shared" si="124"/>
        <v/>
      </c>
      <c r="CLW4" s="148" t="str">
        <f t="shared" si="124"/>
        <v/>
      </c>
      <c r="CLX4" s="148" t="str">
        <f t="shared" si="124"/>
        <v/>
      </c>
      <c r="CLY4" s="148" t="str">
        <f t="shared" ref="CLY4:COJ4" si="125">IF(CLY5="","","WK"&amp;WEEKNUM(CLY5))</f>
        <v/>
      </c>
      <c r="CLZ4" s="148" t="str">
        <f t="shared" si="125"/>
        <v/>
      </c>
      <c r="CMA4" s="148" t="str">
        <f t="shared" si="125"/>
        <v/>
      </c>
      <c r="CMB4" s="148" t="str">
        <f t="shared" si="125"/>
        <v/>
      </c>
      <c r="CMC4" s="148" t="str">
        <f t="shared" si="125"/>
        <v/>
      </c>
      <c r="CMD4" s="148" t="str">
        <f t="shared" si="125"/>
        <v/>
      </c>
      <c r="CME4" s="148" t="str">
        <f t="shared" si="125"/>
        <v/>
      </c>
      <c r="CMF4" s="148" t="str">
        <f t="shared" si="125"/>
        <v/>
      </c>
      <c r="CMG4" s="148" t="str">
        <f t="shared" si="125"/>
        <v/>
      </c>
      <c r="CMH4" s="148" t="str">
        <f t="shared" si="125"/>
        <v/>
      </c>
      <c r="CMI4" s="148" t="str">
        <f t="shared" si="125"/>
        <v/>
      </c>
      <c r="CMJ4" s="148" t="str">
        <f t="shared" si="125"/>
        <v/>
      </c>
      <c r="CMK4" s="148" t="str">
        <f t="shared" si="125"/>
        <v/>
      </c>
      <c r="CML4" s="148" t="str">
        <f t="shared" si="125"/>
        <v/>
      </c>
      <c r="CMM4" s="148" t="str">
        <f t="shared" si="125"/>
        <v/>
      </c>
      <c r="CMN4" s="148" t="str">
        <f t="shared" si="125"/>
        <v/>
      </c>
      <c r="CMO4" s="148" t="str">
        <f t="shared" si="125"/>
        <v/>
      </c>
      <c r="CMP4" s="148" t="str">
        <f t="shared" si="125"/>
        <v/>
      </c>
      <c r="CMQ4" s="148" t="str">
        <f t="shared" si="125"/>
        <v/>
      </c>
      <c r="CMR4" s="148" t="str">
        <f t="shared" si="125"/>
        <v/>
      </c>
      <c r="CMS4" s="148" t="str">
        <f t="shared" si="125"/>
        <v/>
      </c>
      <c r="CMT4" s="148" t="str">
        <f t="shared" si="125"/>
        <v/>
      </c>
      <c r="CMU4" s="148" t="str">
        <f t="shared" si="125"/>
        <v/>
      </c>
      <c r="CMV4" s="148" t="str">
        <f t="shared" si="125"/>
        <v/>
      </c>
      <c r="CMW4" s="148" t="str">
        <f t="shared" si="125"/>
        <v/>
      </c>
      <c r="CMX4" s="148" t="str">
        <f t="shared" si="125"/>
        <v/>
      </c>
      <c r="CMY4" s="148" t="str">
        <f t="shared" si="125"/>
        <v/>
      </c>
      <c r="CMZ4" s="148" t="str">
        <f t="shared" si="125"/>
        <v/>
      </c>
      <c r="CNA4" s="148" t="str">
        <f t="shared" si="125"/>
        <v/>
      </c>
      <c r="CNB4" s="148" t="str">
        <f t="shared" si="125"/>
        <v/>
      </c>
      <c r="CNC4" s="148" t="str">
        <f t="shared" si="125"/>
        <v/>
      </c>
      <c r="CND4" s="148" t="str">
        <f t="shared" si="125"/>
        <v/>
      </c>
      <c r="CNE4" s="148" t="str">
        <f t="shared" si="125"/>
        <v/>
      </c>
      <c r="CNF4" s="148" t="str">
        <f t="shared" si="125"/>
        <v/>
      </c>
      <c r="CNG4" s="148" t="str">
        <f t="shared" si="125"/>
        <v/>
      </c>
      <c r="CNH4" s="148" t="str">
        <f t="shared" si="125"/>
        <v/>
      </c>
      <c r="CNI4" s="148" t="str">
        <f t="shared" si="125"/>
        <v/>
      </c>
      <c r="CNJ4" s="148" t="str">
        <f t="shared" si="125"/>
        <v/>
      </c>
      <c r="CNK4" s="148" t="str">
        <f t="shared" si="125"/>
        <v/>
      </c>
      <c r="CNL4" s="148" t="str">
        <f t="shared" si="125"/>
        <v/>
      </c>
      <c r="CNM4" s="148" t="str">
        <f t="shared" si="125"/>
        <v/>
      </c>
      <c r="CNN4" s="148" t="str">
        <f t="shared" si="125"/>
        <v/>
      </c>
      <c r="CNO4" s="148" t="str">
        <f t="shared" si="125"/>
        <v/>
      </c>
      <c r="CNP4" s="148" t="str">
        <f t="shared" si="125"/>
        <v/>
      </c>
      <c r="CNQ4" s="148" t="str">
        <f t="shared" si="125"/>
        <v/>
      </c>
      <c r="CNR4" s="148" t="str">
        <f t="shared" si="125"/>
        <v/>
      </c>
      <c r="CNS4" s="148" t="str">
        <f t="shared" si="125"/>
        <v/>
      </c>
      <c r="CNT4" s="148" t="str">
        <f t="shared" si="125"/>
        <v/>
      </c>
      <c r="CNU4" s="148" t="str">
        <f t="shared" si="125"/>
        <v/>
      </c>
      <c r="CNV4" s="148" t="str">
        <f t="shared" si="125"/>
        <v/>
      </c>
      <c r="CNW4" s="148" t="str">
        <f t="shared" si="125"/>
        <v/>
      </c>
      <c r="CNX4" s="148" t="str">
        <f t="shared" si="125"/>
        <v/>
      </c>
      <c r="CNY4" s="148" t="str">
        <f t="shared" si="125"/>
        <v/>
      </c>
      <c r="CNZ4" s="148" t="str">
        <f t="shared" si="125"/>
        <v/>
      </c>
      <c r="COA4" s="148" t="str">
        <f t="shared" si="125"/>
        <v/>
      </c>
      <c r="COB4" s="148" t="str">
        <f t="shared" si="125"/>
        <v/>
      </c>
      <c r="COC4" s="148" t="str">
        <f t="shared" si="125"/>
        <v/>
      </c>
      <c r="COD4" s="148" t="str">
        <f t="shared" si="125"/>
        <v/>
      </c>
      <c r="COE4" s="148" t="str">
        <f t="shared" si="125"/>
        <v/>
      </c>
      <c r="COF4" s="148" t="str">
        <f t="shared" si="125"/>
        <v/>
      </c>
      <c r="COG4" s="148" t="str">
        <f t="shared" si="125"/>
        <v/>
      </c>
      <c r="COH4" s="148" t="str">
        <f t="shared" si="125"/>
        <v/>
      </c>
      <c r="COI4" s="148" t="str">
        <f t="shared" si="125"/>
        <v/>
      </c>
      <c r="COJ4" s="148" t="str">
        <f t="shared" si="125"/>
        <v/>
      </c>
      <c r="COK4" s="148" t="str">
        <f t="shared" ref="COK4:CQV4" si="126">IF(COK5="","","WK"&amp;WEEKNUM(COK5))</f>
        <v/>
      </c>
      <c r="COL4" s="148" t="str">
        <f t="shared" si="126"/>
        <v/>
      </c>
      <c r="COM4" s="148" t="str">
        <f t="shared" si="126"/>
        <v/>
      </c>
      <c r="CON4" s="148" t="str">
        <f t="shared" si="126"/>
        <v/>
      </c>
      <c r="COO4" s="148" t="str">
        <f t="shared" si="126"/>
        <v/>
      </c>
      <c r="COP4" s="148" t="str">
        <f t="shared" si="126"/>
        <v/>
      </c>
      <c r="COQ4" s="148" t="str">
        <f t="shared" si="126"/>
        <v/>
      </c>
      <c r="COR4" s="148" t="str">
        <f t="shared" si="126"/>
        <v/>
      </c>
      <c r="COS4" s="148" t="str">
        <f t="shared" si="126"/>
        <v/>
      </c>
      <c r="COT4" s="148" t="str">
        <f t="shared" si="126"/>
        <v/>
      </c>
      <c r="COU4" s="148" t="str">
        <f t="shared" si="126"/>
        <v/>
      </c>
      <c r="COV4" s="148" t="str">
        <f t="shared" si="126"/>
        <v/>
      </c>
      <c r="COW4" s="148" t="str">
        <f t="shared" si="126"/>
        <v/>
      </c>
      <c r="COX4" s="148" t="str">
        <f t="shared" si="126"/>
        <v/>
      </c>
      <c r="COY4" s="148" t="str">
        <f t="shared" si="126"/>
        <v/>
      </c>
      <c r="COZ4" s="148" t="str">
        <f t="shared" si="126"/>
        <v/>
      </c>
      <c r="CPA4" s="148" t="str">
        <f t="shared" si="126"/>
        <v/>
      </c>
      <c r="CPB4" s="148" t="str">
        <f t="shared" si="126"/>
        <v/>
      </c>
      <c r="CPC4" s="148" t="str">
        <f t="shared" si="126"/>
        <v/>
      </c>
      <c r="CPD4" s="148" t="str">
        <f t="shared" si="126"/>
        <v/>
      </c>
      <c r="CPE4" s="148" t="str">
        <f t="shared" si="126"/>
        <v/>
      </c>
      <c r="CPF4" s="148" t="str">
        <f t="shared" si="126"/>
        <v/>
      </c>
      <c r="CPG4" s="148" t="str">
        <f t="shared" si="126"/>
        <v/>
      </c>
      <c r="CPH4" s="148" t="str">
        <f t="shared" si="126"/>
        <v/>
      </c>
      <c r="CPI4" s="148" t="str">
        <f t="shared" si="126"/>
        <v/>
      </c>
      <c r="CPJ4" s="148" t="str">
        <f t="shared" si="126"/>
        <v/>
      </c>
      <c r="CPK4" s="148" t="str">
        <f t="shared" si="126"/>
        <v/>
      </c>
      <c r="CPL4" s="148" t="str">
        <f t="shared" si="126"/>
        <v/>
      </c>
      <c r="CPM4" s="148" t="str">
        <f t="shared" si="126"/>
        <v/>
      </c>
      <c r="CPN4" s="148" t="str">
        <f t="shared" si="126"/>
        <v/>
      </c>
      <c r="CPO4" s="148" t="str">
        <f t="shared" si="126"/>
        <v/>
      </c>
      <c r="CPP4" s="148" t="str">
        <f t="shared" si="126"/>
        <v/>
      </c>
      <c r="CPQ4" s="148" t="str">
        <f t="shared" si="126"/>
        <v/>
      </c>
      <c r="CPR4" s="148" t="str">
        <f t="shared" si="126"/>
        <v/>
      </c>
      <c r="CPS4" s="148" t="str">
        <f t="shared" si="126"/>
        <v/>
      </c>
      <c r="CPT4" s="148" t="str">
        <f t="shared" si="126"/>
        <v/>
      </c>
      <c r="CPU4" s="148" t="str">
        <f t="shared" si="126"/>
        <v/>
      </c>
      <c r="CPV4" s="148" t="str">
        <f t="shared" si="126"/>
        <v/>
      </c>
      <c r="CPW4" s="148" t="str">
        <f t="shared" si="126"/>
        <v/>
      </c>
      <c r="CPX4" s="148" t="str">
        <f t="shared" si="126"/>
        <v/>
      </c>
      <c r="CPY4" s="148" t="str">
        <f t="shared" si="126"/>
        <v/>
      </c>
      <c r="CPZ4" s="148" t="str">
        <f t="shared" si="126"/>
        <v/>
      </c>
      <c r="CQA4" s="148" t="str">
        <f t="shared" si="126"/>
        <v/>
      </c>
      <c r="CQB4" s="148" t="str">
        <f t="shared" si="126"/>
        <v/>
      </c>
      <c r="CQC4" s="148" t="str">
        <f t="shared" si="126"/>
        <v/>
      </c>
      <c r="CQD4" s="148" t="str">
        <f t="shared" si="126"/>
        <v/>
      </c>
      <c r="CQE4" s="148" t="str">
        <f t="shared" si="126"/>
        <v/>
      </c>
      <c r="CQF4" s="148" t="str">
        <f t="shared" si="126"/>
        <v/>
      </c>
      <c r="CQG4" s="148" t="str">
        <f t="shared" si="126"/>
        <v/>
      </c>
      <c r="CQH4" s="148" t="str">
        <f t="shared" si="126"/>
        <v/>
      </c>
      <c r="CQI4" s="148" t="str">
        <f t="shared" si="126"/>
        <v/>
      </c>
      <c r="CQJ4" s="148" t="str">
        <f t="shared" si="126"/>
        <v/>
      </c>
      <c r="CQK4" s="148" t="str">
        <f t="shared" si="126"/>
        <v/>
      </c>
      <c r="CQL4" s="148" t="str">
        <f t="shared" si="126"/>
        <v/>
      </c>
      <c r="CQM4" s="148" t="str">
        <f t="shared" si="126"/>
        <v/>
      </c>
      <c r="CQN4" s="148" t="str">
        <f t="shared" si="126"/>
        <v/>
      </c>
      <c r="CQO4" s="148" t="str">
        <f t="shared" si="126"/>
        <v/>
      </c>
      <c r="CQP4" s="148" t="str">
        <f t="shared" si="126"/>
        <v/>
      </c>
      <c r="CQQ4" s="148" t="str">
        <f t="shared" si="126"/>
        <v/>
      </c>
      <c r="CQR4" s="148" t="str">
        <f t="shared" si="126"/>
        <v/>
      </c>
      <c r="CQS4" s="148" t="str">
        <f t="shared" si="126"/>
        <v/>
      </c>
      <c r="CQT4" s="148" t="str">
        <f t="shared" si="126"/>
        <v/>
      </c>
      <c r="CQU4" s="148" t="str">
        <f t="shared" si="126"/>
        <v/>
      </c>
      <c r="CQV4" s="148" t="str">
        <f t="shared" si="126"/>
        <v/>
      </c>
      <c r="CQW4" s="148" t="str">
        <f t="shared" ref="CQW4:CTH4" si="127">IF(CQW5="","","WK"&amp;WEEKNUM(CQW5))</f>
        <v/>
      </c>
      <c r="CQX4" s="148" t="str">
        <f t="shared" si="127"/>
        <v/>
      </c>
      <c r="CQY4" s="148" t="str">
        <f t="shared" si="127"/>
        <v/>
      </c>
      <c r="CQZ4" s="148" t="str">
        <f t="shared" si="127"/>
        <v/>
      </c>
      <c r="CRA4" s="148" t="str">
        <f t="shared" si="127"/>
        <v/>
      </c>
      <c r="CRB4" s="148" t="str">
        <f t="shared" si="127"/>
        <v/>
      </c>
      <c r="CRC4" s="148" t="str">
        <f t="shared" si="127"/>
        <v/>
      </c>
      <c r="CRD4" s="148" t="str">
        <f t="shared" si="127"/>
        <v/>
      </c>
      <c r="CRE4" s="148" t="str">
        <f t="shared" si="127"/>
        <v/>
      </c>
      <c r="CRF4" s="148" t="str">
        <f t="shared" si="127"/>
        <v/>
      </c>
      <c r="CRG4" s="148" t="str">
        <f t="shared" si="127"/>
        <v/>
      </c>
      <c r="CRH4" s="148" t="str">
        <f t="shared" si="127"/>
        <v/>
      </c>
      <c r="CRI4" s="148" t="str">
        <f t="shared" si="127"/>
        <v/>
      </c>
      <c r="CRJ4" s="148" t="str">
        <f t="shared" si="127"/>
        <v/>
      </c>
      <c r="CRK4" s="148" t="str">
        <f t="shared" si="127"/>
        <v/>
      </c>
      <c r="CRL4" s="148" t="str">
        <f t="shared" si="127"/>
        <v/>
      </c>
      <c r="CRM4" s="148" t="str">
        <f t="shared" si="127"/>
        <v/>
      </c>
      <c r="CRN4" s="148" t="str">
        <f t="shared" si="127"/>
        <v/>
      </c>
      <c r="CRO4" s="148" t="str">
        <f t="shared" si="127"/>
        <v/>
      </c>
      <c r="CRP4" s="148" t="str">
        <f t="shared" si="127"/>
        <v/>
      </c>
      <c r="CRQ4" s="148" t="str">
        <f t="shared" si="127"/>
        <v/>
      </c>
      <c r="CRR4" s="148" t="str">
        <f t="shared" si="127"/>
        <v/>
      </c>
      <c r="CRS4" s="148" t="str">
        <f t="shared" si="127"/>
        <v/>
      </c>
      <c r="CRT4" s="148" t="str">
        <f t="shared" si="127"/>
        <v/>
      </c>
      <c r="CRU4" s="148" t="str">
        <f t="shared" si="127"/>
        <v/>
      </c>
      <c r="CRV4" s="148" t="str">
        <f t="shared" si="127"/>
        <v/>
      </c>
      <c r="CRW4" s="148" t="str">
        <f t="shared" si="127"/>
        <v/>
      </c>
      <c r="CRX4" s="148" t="str">
        <f t="shared" si="127"/>
        <v/>
      </c>
      <c r="CRY4" s="148" t="str">
        <f t="shared" si="127"/>
        <v/>
      </c>
      <c r="CRZ4" s="148" t="str">
        <f t="shared" si="127"/>
        <v/>
      </c>
      <c r="CSA4" s="148" t="str">
        <f t="shared" si="127"/>
        <v/>
      </c>
      <c r="CSB4" s="148" t="str">
        <f t="shared" si="127"/>
        <v/>
      </c>
      <c r="CSC4" s="148" t="str">
        <f t="shared" si="127"/>
        <v/>
      </c>
      <c r="CSD4" s="148" t="str">
        <f t="shared" si="127"/>
        <v/>
      </c>
      <c r="CSE4" s="148" t="str">
        <f t="shared" si="127"/>
        <v/>
      </c>
      <c r="CSF4" s="148" t="str">
        <f t="shared" si="127"/>
        <v/>
      </c>
      <c r="CSG4" s="148" t="str">
        <f t="shared" si="127"/>
        <v/>
      </c>
      <c r="CSH4" s="148" t="str">
        <f t="shared" si="127"/>
        <v/>
      </c>
      <c r="CSI4" s="148" t="str">
        <f t="shared" si="127"/>
        <v/>
      </c>
      <c r="CSJ4" s="148" t="str">
        <f t="shared" si="127"/>
        <v/>
      </c>
      <c r="CSK4" s="148" t="str">
        <f t="shared" si="127"/>
        <v/>
      </c>
      <c r="CSL4" s="148" t="str">
        <f t="shared" si="127"/>
        <v/>
      </c>
      <c r="CSM4" s="148" t="str">
        <f t="shared" si="127"/>
        <v/>
      </c>
      <c r="CSN4" s="148" t="str">
        <f t="shared" si="127"/>
        <v/>
      </c>
      <c r="CSO4" s="148" t="str">
        <f t="shared" si="127"/>
        <v/>
      </c>
      <c r="CSP4" s="148" t="str">
        <f t="shared" si="127"/>
        <v/>
      </c>
      <c r="CSQ4" s="148" t="str">
        <f t="shared" si="127"/>
        <v/>
      </c>
      <c r="CSR4" s="148" t="str">
        <f t="shared" si="127"/>
        <v/>
      </c>
      <c r="CSS4" s="148" t="str">
        <f t="shared" si="127"/>
        <v/>
      </c>
      <c r="CST4" s="148" t="str">
        <f t="shared" si="127"/>
        <v/>
      </c>
      <c r="CSU4" s="148" t="str">
        <f t="shared" si="127"/>
        <v/>
      </c>
      <c r="CSV4" s="148" t="str">
        <f t="shared" si="127"/>
        <v/>
      </c>
      <c r="CSW4" s="148" t="str">
        <f t="shared" si="127"/>
        <v/>
      </c>
      <c r="CSX4" s="148" t="str">
        <f t="shared" si="127"/>
        <v/>
      </c>
      <c r="CSY4" s="148" t="str">
        <f t="shared" si="127"/>
        <v/>
      </c>
      <c r="CSZ4" s="148" t="str">
        <f t="shared" si="127"/>
        <v/>
      </c>
      <c r="CTA4" s="148" t="str">
        <f t="shared" si="127"/>
        <v/>
      </c>
      <c r="CTB4" s="148" t="str">
        <f t="shared" si="127"/>
        <v/>
      </c>
      <c r="CTC4" s="148" t="str">
        <f t="shared" si="127"/>
        <v/>
      </c>
      <c r="CTD4" s="148" t="str">
        <f t="shared" si="127"/>
        <v/>
      </c>
      <c r="CTE4" s="148" t="str">
        <f t="shared" si="127"/>
        <v/>
      </c>
      <c r="CTF4" s="148" t="str">
        <f t="shared" si="127"/>
        <v/>
      </c>
      <c r="CTG4" s="148" t="str">
        <f t="shared" si="127"/>
        <v/>
      </c>
      <c r="CTH4" s="148" t="str">
        <f t="shared" si="127"/>
        <v/>
      </c>
      <c r="CTI4" s="148" t="str">
        <f t="shared" ref="CTI4:CVT4" si="128">IF(CTI5="","","WK"&amp;WEEKNUM(CTI5))</f>
        <v/>
      </c>
      <c r="CTJ4" s="148" t="str">
        <f t="shared" si="128"/>
        <v/>
      </c>
      <c r="CTK4" s="148" t="str">
        <f t="shared" si="128"/>
        <v/>
      </c>
      <c r="CTL4" s="148" t="str">
        <f t="shared" si="128"/>
        <v/>
      </c>
      <c r="CTM4" s="148" t="str">
        <f t="shared" si="128"/>
        <v/>
      </c>
      <c r="CTN4" s="148" t="str">
        <f t="shared" si="128"/>
        <v/>
      </c>
      <c r="CTO4" s="148" t="str">
        <f t="shared" si="128"/>
        <v/>
      </c>
      <c r="CTP4" s="148" t="str">
        <f t="shared" si="128"/>
        <v/>
      </c>
      <c r="CTQ4" s="148" t="str">
        <f t="shared" si="128"/>
        <v/>
      </c>
      <c r="CTR4" s="148" t="str">
        <f t="shared" si="128"/>
        <v/>
      </c>
      <c r="CTS4" s="148" t="str">
        <f t="shared" si="128"/>
        <v/>
      </c>
      <c r="CTT4" s="148" t="str">
        <f t="shared" si="128"/>
        <v/>
      </c>
      <c r="CTU4" s="148" t="str">
        <f t="shared" si="128"/>
        <v/>
      </c>
      <c r="CTV4" s="148" t="str">
        <f t="shared" si="128"/>
        <v/>
      </c>
      <c r="CTW4" s="148" t="str">
        <f t="shared" si="128"/>
        <v/>
      </c>
      <c r="CTX4" s="148" t="str">
        <f t="shared" si="128"/>
        <v/>
      </c>
      <c r="CTY4" s="148" t="str">
        <f t="shared" si="128"/>
        <v/>
      </c>
      <c r="CTZ4" s="148" t="str">
        <f t="shared" si="128"/>
        <v/>
      </c>
      <c r="CUA4" s="148" t="str">
        <f t="shared" si="128"/>
        <v/>
      </c>
      <c r="CUB4" s="148" t="str">
        <f t="shared" si="128"/>
        <v/>
      </c>
      <c r="CUC4" s="148" t="str">
        <f t="shared" si="128"/>
        <v/>
      </c>
      <c r="CUD4" s="148" t="str">
        <f t="shared" si="128"/>
        <v/>
      </c>
      <c r="CUE4" s="148" t="str">
        <f t="shared" si="128"/>
        <v/>
      </c>
      <c r="CUF4" s="148" t="str">
        <f t="shared" si="128"/>
        <v/>
      </c>
      <c r="CUG4" s="148" t="str">
        <f t="shared" si="128"/>
        <v/>
      </c>
      <c r="CUH4" s="148" t="str">
        <f t="shared" si="128"/>
        <v/>
      </c>
      <c r="CUI4" s="148" t="str">
        <f t="shared" si="128"/>
        <v/>
      </c>
      <c r="CUJ4" s="148" t="str">
        <f t="shared" si="128"/>
        <v/>
      </c>
      <c r="CUK4" s="148" t="str">
        <f t="shared" si="128"/>
        <v/>
      </c>
      <c r="CUL4" s="148" t="str">
        <f t="shared" si="128"/>
        <v/>
      </c>
      <c r="CUM4" s="148" t="str">
        <f t="shared" si="128"/>
        <v/>
      </c>
      <c r="CUN4" s="148" t="str">
        <f t="shared" si="128"/>
        <v/>
      </c>
      <c r="CUO4" s="148" t="str">
        <f t="shared" si="128"/>
        <v/>
      </c>
      <c r="CUP4" s="148" t="str">
        <f t="shared" si="128"/>
        <v/>
      </c>
      <c r="CUQ4" s="148" t="str">
        <f t="shared" si="128"/>
        <v/>
      </c>
      <c r="CUR4" s="148" t="str">
        <f t="shared" si="128"/>
        <v/>
      </c>
      <c r="CUS4" s="148" t="str">
        <f t="shared" si="128"/>
        <v/>
      </c>
      <c r="CUT4" s="148" t="str">
        <f t="shared" si="128"/>
        <v/>
      </c>
      <c r="CUU4" s="148" t="str">
        <f t="shared" si="128"/>
        <v/>
      </c>
      <c r="CUV4" s="148" t="str">
        <f t="shared" si="128"/>
        <v/>
      </c>
      <c r="CUW4" s="148" t="str">
        <f t="shared" si="128"/>
        <v/>
      </c>
      <c r="CUX4" s="148" t="str">
        <f t="shared" si="128"/>
        <v/>
      </c>
      <c r="CUY4" s="148" t="str">
        <f t="shared" si="128"/>
        <v/>
      </c>
      <c r="CUZ4" s="148" t="str">
        <f t="shared" si="128"/>
        <v/>
      </c>
      <c r="CVA4" s="148" t="str">
        <f t="shared" si="128"/>
        <v/>
      </c>
      <c r="CVB4" s="148" t="str">
        <f t="shared" si="128"/>
        <v/>
      </c>
      <c r="CVC4" s="148" t="str">
        <f t="shared" si="128"/>
        <v/>
      </c>
      <c r="CVD4" s="148" t="str">
        <f t="shared" si="128"/>
        <v/>
      </c>
      <c r="CVE4" s="148" t="str">
        <f t="shared" si="128"/>
        <v/>
      </c>
      <c r="CVF4" s="148" t="str">
        <f t="shared" si="128"/>
        <v/>
      </c>
      <c r="CVG4" s="148" t="str">
        <f t="shared" si="128"/>
        <v/>
      </c>
      <c r="CVH4" s="148" t="str">
        <f t="shared" si="128"/>
        <v/>
      </c>
      <c r="CVI4" s="148" t="str">
        <f t="shared" si="128"/>
        <v/>
      </c>
      <c r="CVJ4" s="148" t="str">
        <f t="shared" si="128"/>
        <v/>
      </c>
      <c r="CVK4" s="148" t="str">
        <f t="shared" si="128"/>
        <v/>
      </c>
      <c r="CVL4" s="148" t="str">
        <f t="shared" si="128"/>
        <v/>
      </c>
      <c r="CVM4" s="148" t="str">
        <f t="shared" si="128"/>
        <v/>
      </c>
      <c r="CVN4" s="148" t="str">
        <f t="shared" si="128"/>
        <v/>
      </c>
      <c r="CVO4" s="148" t="str">
        <f t="shared" si="128"/>
        <v/>
      </c>
      <c r="CVP4" s="148" t="str">
        <f t="shared" si="128"/>
        <v/>
      </c>
      <c r="CVQ4" s="148" t="str">
        <f t="shared" si="128"/>
        <v/>
      </c>
      <c r="CVR4" s="148" t="str">
        <f t="shared" si="128"/>
        <v/>
      </c>
      <c r="CVS4" s="148" t="str">
        <f t="shared" si="128"/>
        <v/>
      </c>
      <c r="CVT4" s="148" t="str">
        <f t="shared" si="128"/>
        <v/>
      </c>
      <c r="CVU4" s="148" t="str">
        <f t="shared" ref="CVU4:CYF4" si="129">IF(CVU5="","","WK"&amp;WEEKNUM(CVU5))</f>
        <v/>
      </c>
      <c r="CVV4" s="148" t="str">
        <f t="shared" si="129"/>
        <v/>
      </c>
      <c r="CVW4" s="148" t="str">
        <f t="shared" si="129"/>
        <v/>
      </c>
      <c r="CVX4" s="148" t="str">
        <f t="shared" si="129"/>
        <v/>
      </c>
      <c r="CVY4" s="148" t="str">
        <f t="shared" si="129"/>
        <v/>
      </c>
      <c r="CVZ4" s="148" t="str">
        <f t="shared" si="129"/>
        <v/>
      </c>
      <c r="CWA4" s="148" t="str">
        <f t="shared" si="129"/>
        <v/>
      </c>
      <c r="CWB4" s="148" t="str">
        <f t="shared" si="129"/>
        <v/>
      </c>
      <c r="CWC4" s="148" t="str">
        <f t="shared" si="129"/>
        <v/>
      </c>
      <c r="CWD4" s="148" t="str">
        <f t="shared" si="129"/>
        <v/>
      </c>
      <c r="CWE4" s="148" t="str">
        <f t="shared" si="129"/>
        <v/>
      </c>
      <c r="CWF4" s="148" t="str">
        <f t="shared" si="129"/>
        <v/>
      </c>
      <c r="CWG4" s="148" t="str">
        <f t="shared" si="129"/>
        <v/>
      </c>
      <c r="CWH4" s="148" t="str">
        <f t="shared" si="129"/>
        <v/>
      </c>
      <c r="CWI4" s="148" t="str">
        <f t="shared" si="129"/>
        <v/>
      </c>
      <c r="CWJ4" s="148" t="str">
        <f t="shared" si="129"/>
        <v/>
      </c>
      <c r="CWK4" s="148" t="str">
        <f t="shared" si="129"/>
        <v/>
      </c>
      <c r="CWL4" s="148" t="str">
        <f t="shared" si="129"/>
        <v/>
      </c>
      <c r="CWM4" s="148" t="str">
        <f t="shared" si="129"/>
        <v/>
      </c>
      <c r="CWN4" s="148" t="str">
        <f t="shared" si="129"/>
        <v/>
      </c>
      <c r="CWO4" s="148" t="str">
        <f t="shared" si="129"/>
        <v/>
      </c>
      <c r="CWP4" s="148" t="str">
        <f t="shared" si="129"/>
        <v/>
      </c>
      <c r="CWQ4" s="148" t="str">
        <f t="shared" si="129"/>
        <v/>
      </c>
      <c r="CWR4" s="148" t="str">
        <f t="shared" si="129"/>
        <v/>
      </c>
      <c r="CWS4" s="148" t="str">
        <f t="shared" si="129"/>
        <v/>
      </c>
      <c r="CWT4" s="148" t="str">
        <f t="shared" si="129"/>
        <v/>
      </c>
      <c r="CWU4" s="148" t="str">
        <f t="shared" si="129"/>
        <v/>
      </c>
      <c r="CWV4" s="148" t="str">
        <f t="shared" si="129"/>
        <v/>
      </c>
      <c r="CWW4" s="148" t="str">
        <f t="shared" si="129"/>
        <v/>
      </c>
      <c r="CWX4" s="148" t="str">
        <f t="shared" si="129"/>
        <v/>
      </c>
      <c r="CWY4" s="148" t="str">
        <f t="shared" si="129"/>
        <v/>
      </c>
      <c r="CWZ4" s="148" t="str">
        <f t="shared" si="129"/>
        <v/>
      </c>
      <c r="CXA4" s="148" t="str">
        <f t="shared" si="129"/>
        <v/>
      </c>
      <c r="CXB4" s="148" t="str">
        <f t="shared" si="129"/>
        <v/>
      </c>
      <c r="CXC4" s="148" t="str">
        <f t="shared" si="129"/>
        <v/>
      </c>
      <c r="CXD4" s="148" t="str">
        <f t="shared" si="129"/>
        <v/>
      </c>
      <c r="CXE4" s="148" t="str">
        <f t="shared" si="129"/>
        <v/>
      </c>
      <c r="CXF4" s="148" t="str">
        <f t="shared" si="129"/>
        <v/>
      </c>
      <c r="CXG4" s="148" t="str">
        <f t="shared" si="129"/>
        <v/>
      </c>
      <c r="CXH4" s="148" t="str">
        <f t="shared" si="129"/>
        <v/>
      </c>
      <c r="CXI4" s="148" t="str">
        <f t="shared" si="129"/>
        <v/>
      </c>
      <c r="CXJ4" s="148" t="str">
        <f t="shared" si="129"/>
        <v/>
      </c>
      <c r="CXK4" s="148" t="str">
        <f t="shared" si="129"/>
        <v/>
      </c>
      <c r="CXL4" s="148" t="str">
        <f t="shared" si="129"/>
        <v/>
      </c>
      <c r="CXM4" s="148" t="str">
        <f t="shared" si="129"/>
        <v/>
      </c>
      <c r="CXN4" s="148" t="str">
        <f t="shared" si="129"/>
        <v/>
      </c>
      <c r="CXO4" s="148" t="str">
        <f t="shared" si="129"/>
        <v/>
      </c>
      <c r="CXP4" s="148" t="str">
        <f t="shared" si="129"/>
        <v/>
      </c>
      <c r="CXQ4" s="148" t="str">
        <f t="shared" si="129"/>
        <v/>
      </c>
      <c r="CXR4" s="148" t="str">
        <f t="shared" si="129"/>
        <v/>
      </c>
      <c r="CXS4" s="148" t="str">
        <f t="shared" si="129"/>
        <v/>
      </c>
      <c r="CXT4" s="148" t="str">
        <f t="shared" si="129"/>
        <v/>
      </c>
      <c r="CXU4" s="148" t="str">
        <f t="shared" si="129"/>
        <v/>
      </c>
      <c r="CXV4" s="148" t="str">
        <f t="shared" si="129"/>
        <v/>
      </c>
      <c r="CXW4" s="148" t="str">
        <f t="shared" si="129"/>
        <v/>
      </c>
      <c r="CXX4" s="148" t="str">
        <f t="shared" si="129"/>
        <v/>
      </c>
      <c r="CXY4" s="148" t="str">
        <f t="shared" si="129"/>
        <v/>
      </c>
      <c r="CXZ4" s="148" t="str">
        <f t="shared" si="129"/>
        <v/>
      </c>
      <c r="CYA4" s="148" t="str">
        <f t="shared" si="129"/>
        <v/>
      </c>
      <c r="CYB4" s="148" t="str">
        <f t="shared" si="129"/>
        <v/>
      </c>
      <c r="CYC4" s="148" t="str">
        <f t="shared" si="129"/>
        <v/>
      </c>
      <c r="CYD4" s="148" t="str">
        <f t="shared" si="129"/>
        <v/>
      </c>
      <c r="CYE4" s="148" t="str">
        <f t="shared" si="129"/>
        <v/>
      </c>
      <c r="CYF4" s="148" t="str">
        <f t="shared" si="129"/>
        <v/>
      </c>
      <c r="CYG4" s="148" t="str">
        <f t="shared" ref="CYG4:CZU4" si="130">IF(CYG5="","","WK"&amp;WEEKNUM(CYG5))</f>
        <v/>
      </c>
      <c r="CYH4" s="148" t="str">
        <f t="shared" si="130"/>
        <v/>
      </c>
      <c r="CYI4" s="148" t="str">
        <f t="shared" si="130"/>
        <v/>
      </c>
      <c r="CYJ4" s="148" t="str">
        <f t="shared" si="130"/>
        <v/>
      </c>
      <c r="CYK4" s="148" t="str">
        <f t="shared" si="130"/>
        <v/>
      </c>
      <c r="CYL4" s="148" t="str">
        <f t="shared" si="130"/>
        <v/>
      </c>
      <c r="CYM4" s="148" t="str">
        <f t="shared" si="130"/>
        <v/>
      </c>
      <c r="CYN4" s="148" t="str">
        <f t="shared" si="130"/>
        <v/>
      </c>
      <c r="CYO4" s="148" t="str">
        <f t="shared" si="130"/>
        <v/>
      </c>
      <c r="CYP4" s="148" t="str">
        <f t="shared" si="130"/>
        <v/>
      </c>
      <c r="CYQ4" s="148" t="str">
        <f t="shared" si="130"/>
        <v/>
      </c>
      <c r="CYR4" s="148" t="str">
        <f t="shared" si="130"/>
        <v/>
      </c>
      <c r="CYS4" s="148" t="str">
        <f t="shared" si="130"/>
        <v/>
      </c>
      <c r="CYT4" s="148" t="str">
        <f t="shared" si="130"/>
        <v/>
      </c>
      <c r="CYU4" s="148" t="str">
        <f t="shared" si="130"/>
        <v/>
      </c>
      <c r="CYV4" s="148" t="str">
        <f t="shared" si="130"/>
        <v/>
      </c>
      <c r="CYW4" s="148" t="str">
        <f t="shared" si="130"/>
        <v/>
      </c>
      <c r="CYX4" s="148" t="str">
        <f t="shared" si="130"/>
        <v/>
      </c>
      <c r="CYY4" s="148" t="str">
        <f t="shared" si="130"/>
        <v/>
      </c>
      <c r="CYZ4" s="148" t="str">
        <f t="shared" si="130"/>
        <v/>
      </c>
      <c r="CZA4" s="148" t="str">
        <f t="shared" si="130"/>
        <v/>
      </c>
      <c r="CZB4" s="148" t="str">
        <f t="shared" si="130"/>
        <v/>
      </c>
      <c r="CZC4" s="148" t="str">
        <f t="shared" si="130"/>
        <v/>
      </c>
      <c r="CZD4" s="148" t="str">
        <f t="shared" si="130"/>
        <v/>
      </c>
      <c r="CZE4" s="148" t="str">
        <f t="shared" si="130"/>
        <v/>
      </c>
      <c r="CZF4" s="148" t="str">
        <f t="shared" si="130"/>
        <v/>
      </c>
      <c r="CZG4" s="148" t="str">
        <f t="shared" si="130"/>
        <v/>
      </c>
      <c r="CZH4" s="148" t="str">
        <f t="shared" si="130"/>
        <v/>
      </c>
      <c r="CZI4" s="148" t="str">
        <f t="shared" si="130"/>
        <v/>
      </c>
      <c r="CZJ4" s="148" t="str">
        <f t="shared" si="130"/>
        <v/>
      </c>
      <c r="CZK4" s="148" t="str">
        <f t="shared" si="130"/>
        <v/>
      </c>
      <c r="CZL4" s="148" t="str">
        <f t="shared" si="130"/>
        <v/>
      </c>
      <c r="CZM4" s="148" t="str">
        <f t="shared" si="130"/>
        <v/>
      </c>
      <c r="CZN4" s="148" t="str">
        <f t="shared" si="130"/>
        <v/>
      </c>
      <c r="CZO4" s="148" t="str">
        <f t="shared" si="130"/>
        <v/>
      </c>
      <c r="CZP4" s="148" t="str">
        <f t="shared" si="130"/>
        <v/>
      </c>
      <c r="CZQ4" s="148" t="str">
        <f t="shared" si="130"/>
        <v/>
      </c>
      <c r="CZR4" s="148" t="str">
        <f t="shared" si="130"/>
        <v/>
      </c>
      <c r="CZS4" s="148" t="str">
        <f t="shared" si="130"/>
        <v/>
      </c>
      <c r="CZT4" s="148" t="str">
        <f t="shared" si="130"/>
        <v/>
      </c>
      <c r="CZU4" s="148" t="str">
        <f t="shared" si="130"/>
        <v/>
      </c>
    </row>
    <row r="5" spans="1:3506" s="89" customFormat="1" ht="15.75">
      <c r="A5" s="121"/>
      <c r="B5" s="121"/>
      <c r="C5" s="122"/>
      <c r="D5" s="196"/>
      <c r="E5" s="117" t="s">
        <v>3</v>
      </c>
      <c r="F5" s="87">
        <v>43264</v>
      </c>
      <c r="G5" s="87">
        <v>43265</v>
      </c>
      <c r="H5" s="87">
        <v>43266</v>
      </c>
      <c r="I5" s="87">
        <v>43267</v>
      </c>
      <c r="J5" s="87">
        <v>43270</v>
      </c>
      <c r="K5" s="87">
        <v>43271</v>
      </c>
      <c r="L5" s="87">
        <v>43272</v>
      </c>
      <c r="M5" s="87">
        <v>43273</v>
      </c>
      <c r="N5" s="87">
        <v>43274</v>
      </c>
      <c r="O5" s="87">
        <v>43276</v>
      </c>
      <c r="P5" s="87">
        <v>43277</v>
      </c>
      <c r="Q5" s="87">
        <v>43278</v>
      </c>
      <c r="R5" s="87">
        <v>43279</v>
      </c>
      <c r="S5" s="87">
        <v>43280</v>
      </c>
      <c r="T5" s="87">
        <v>43281</v>
      </c>
      <c r="U5" s="87">
        <v>43283</v>
      </c>
      <c r="V5" s="87">
        <v>43284</v>
      </c>
      <c r="W5" s="87">
        <v>43286</v>
      </c>
      <c r="X5" s="87">
        <v>43291</v>
      </c>
      <c r="Y5" s="87">
        <v>43291</v>
      </c>
      <c r="Z5" s="87">
        <v>43292</v>
      </c>
      <c r="AA5" s="87">
        <v>43292</v>
      </c>
      <c r="AB5" s="87">
        <v>43293</v>
      </c>
      <c r="AC5" s="87">
        <v>43293</v>
      </c>
      <c r="AD5" s="87">
        <v>43294</v>
      </c>
      <c r="AE5" s="87">
        <v>43294</v>
      </c>
      <c r="AF5" s="87">
        <v>43295</v>
      </c>
      <c r="AG5" s="87">
        <v>43296</v>
      </c>
      <c r="AH5" s="87">
        <v>43296</v>
      </c>
      <c r="AI5" s="87">
        <v>43297</v>
      </c>
      <c r="AJ5" s="87">
        <v>43297</v>
      </c>
      <c r="AK5" s="87">
        <v>43298</v>
      </c>
      <c r="AL5" s="87">
        <v>43298</v>
      </c>
      <c r="AM5" s="87">
        <v>43299</v>
      </c>
      <c r="AN5" s="87">
        <v>43299</v>
      </c>
      <c r="AO5" s="87">
        <v>43300</v>
      </c>
      <c r="AP5" s="87">
        <v>43300</v>
      </c>
      <c r="AQ5" s="87">
        <v>43301</v>
      </c>
      <c r="AR5" s="87">
        <v>43301</v>
      </c>
      <c r="AS5" s="87">
        <v>43302</v>
      </c>
      <c r="AT5" s="87">
        <v>43302</v>
      </c>
      <c r="AU5" s="87">
        <v>43303</v>
      </c>
      <c r="AV5" s="87">
        <v>43304</v>
      </c>
      <c r="AW5" s="87">
        <v>43304</v>
      </c>
      <c r="AX5" s="87">
        <v>43305</v>
      </c>
      <c r="AY5" s="87">
        <v>43305</v>
      </c>
      <c r="AZ5" s="87">
        <v>43306</v>
      </c>
      <c r="BA5" s="87">
        <v>43306</v>
      </c>
      <c r="BB5" s="87">
        <v>43307</v>
      </c>
      <c r="BC5" s="87">
        <v>43307</v>
      </c>
      <c r="BD5" s="87">
        <v>43308</v>
      </c>
      <c r="BE5" s="87">
        <v>43308</v>
      </c>
      <c r="BF5" s="87">
        <v>43311</v>
      </c>
      <c r="BG5" s="87">
        <v>43311</v>
      </c>
      <c r="BH5" s="87">
        <v>43312</v>
      </c>
      <c r="BI5" s="87">
        <v>43312</v>
      </c>
      <c r="BJ5" s="87">
        <v>43314</v>
      </c>
      <c r="BK5" s="87">
        <v>43314</v>
      </c>
      <c r="BL5" s="87">
        <v>43315</v>
      </c>
      <c r="BM5" s="87">
        <v>43315</v>
      </c>
      <c r="BN5" s="87">
        <v>43316</v>
      </c>
      <c r="BO5" s="87">
        <v>43316</v>
      </c>
      <c r="BP5" s="87">
        <v>43318</v>
      </c>
      <c r="BQ5" s="87">
        <v>43318</v>
      </c>
      <c r="BR5" s="87">
        <v>43319</v>
      </c>
      <c r="BS5" s="87">
        <v>43319</v>
      </c>
      <c r="BT5" s="87">
        <v>43320</v>
      </c>
      <c r="BU5" s="87">
        <v>43320</v>
      </c>
      <c r="BV5" s="87">
        <v>43321</v>
      </c>
      <c r="BW5" s="87">
        <v>43321</v>
      </c>
      <c r="BX5" s="87">
        <v>43322</v>
      </c>
      <c r="BY5" s="87">
        <v>43322</v>
      </c>
      <c r="BZ5" s="87">
        <v>43323</v>
      </c>
      <c r="CA5" s="87">
        <v>43323</v>
      </c>
      <c r="CB5" s="87">
        <v>43325</v>
      </c>
      <c r="CC5" s="87">
        <v>43325</v>
      </c>
      <c r="CD5" s="87">
        <v>43326</v>
      </c>
      <c r="CE5" s="87">
        <v>43326</v>
      </c>
      <c r="CF5" s="87">
        <v>43327</v>
      </c>
      <c r="CG5" s="87">
        <v>43327</v>
      </c>
      <c r="CH5" s="87">
        <v>43328</v>
      </c>
      <c r="CI5" s="87">
        <v>43328</v>
      </c>
      <c r="CJ5" s="87">
        <v>43329</v>
      </c>
      <c r="CK5" s="87">
        <v>43329</v>
      </c>
      <c r="CL5" s="87">
        <v>43330</v>
      </c>
      <c r="CM5" s="87">
        <v>43330</v>
      </c>
      <c r="CN5" s="87">
        <v>43332</v>
      </c>
      <c r="CO5" s="87">
        <v>43332</v>
      </c>
      <c r="CP5" s="87">
        <v>43333</v>
      </c>
      <c r="CQ5" s="87">
        <v>43333</v>
      </c>
      <c r="CR5" s="87">
        <v>43334</v>
      </c>
      <c r="CS5" s="87">
        <v>43334</v>
      </c>
      <c r="CT5" s="87">
        <v>43335</v>
      </c>
      <c r="CU5" s="87">
        <v>43335</v>
      </c>
      <c r="CV5" s="87">
        <v>43336</v>
      </c>
      <c r="CW5" s="87">
        <v>43336</v>
      </c>
      <c r="CX5" s="87">
        <v>43337</v>
      </c>
      <c r="CY5" s="87">
        <v>43337</v>
      </c>
      <c r="CZ5" s="87">
        <v>43339</v>
      </c>
      <c r="DA5" s="87">
        <v>43339</v>
      </c>
      <c r="DB5" s="87">
        <v>43340</v>
      </c>
      <c r="DC5" s="87">
        <v>43340</v>
      </c>
      <c r="DD5" s="87">
        <v>43341</v>
      </c>
      <c r="DE5" s="87">
        <v>43341</v>
      </c>
      <c r="DF5" s="87">
        <v>43342</v>
      </c>
      <c r="DG5" s="87">
        <v>43342</v>
      </c>
      <c r="DH5" s="87">
        <v>43343</v>
      </c>
      <c r="DI5" s="87">
        <v>43343</v>
      </c>
      <c r="DJ5" s="87">
        <v>43344</v>
      </c>
      <c r="DK5" s="87">
        <v>43344</v>
      </c>
      <c r="DL5" s="87">
        <v>43346</v>
      </c>
      <c r="DM5" s="87">
        <v>43346</v>
      </c>
      <c r="DN5" s="87">
        <v>43347</v>
      </c>
      <c r="DO5" s="87">
        <v>43347</v>
      </c>
      <c r="DP5" s="87">
        <v>43348</v>
      </c>
      <c r="DQ5" s="87">
        <v>43348</v>
      </c>
      <c r="DR5" s="87">
        <v>43349</v>
      </c>
      <c r="DS5" s="87">
        <v>43349</v>
      </c>
      <c r="DT5" s="87">
        <v>43350</v>
      </c>
      <c r="DU5" s="87">
        <v>43350</v>
      </c>
      <c r="DV5" s="87">
        <v>43351</v>
      </c>
      <c r="DW5" s="87">
        <v>43351</v>
      </c>
      <c r="DX5" s="87">
        <v>43353</v>
      </c>
      <c r="DY5" s="87">
        <v>43353</v>
      </c>
      <c r="DZ5" s="87">
        <v>43354</v>
      </c>
      <c r="EA5" s="87">
        <v>43354</v>
      </c>
      <c r="EB5" s="87">
        <v>43355</v>
      </c>
      <c r="EC5" s="87">
        <v>43355</v>
      </c>
      <c r="ED5" s="87">
        <v>43356</v>
      </c>
      <c r="EE5" s="87">
        <v>43356</v>
      </c>
      <c r="EF5" s="87">
        <v>43357</v>
      </c>
      <c r="EG5" s="87">
        <v>43357</v>
      </c>
      <c r="EH5" s="87">
        <v>43358</v>
      </c>
      <c r="EI5" s="87">
        <v>43358</v>
      </c>
      <c r="EJ5" s="87">
        <v>43360</v>
      </c>
      <c r="EK5" s="87">
        <v>43360</v>
      </c>
      <c r="EL5" s="87">
        <v>43361</v>
      </c>
      <c r="EM5" s="87">
        <v>43361</v>
      </c>
      <c r="EN5" s="87">
        <v>43362</v>
      </c>
      <c r="EO5" s="87">
        <v>43362</v>
      </c>
      <c r="EP5" s="87">
        <v>43363</v>
      </c>
      <c r="EQ5" s="87">
        <v>43363</v>
      </c>
      <c r="ER5" s="87">
        <v>43364</v>
      </c>
      <c r="ES5" s="87">
        <v>43364</v>
      </c>
      <c r="ET5" s="87">
        <v>43365</v>
      </c>
      <c r="EU5" s="87">
        <v>43365</v>
      </c>
      <c r="EV5" s="87">
        <v>43368</v>
      </c>
      <c r="EW5" s="87">
        <v>43368</v>
      </c>
      <c r="EX5" s="87">
        <v>43369</v>
      </c>
      <c r="EY5" s="87">
        <v>43369</v>
      </c>
      <c r="EZ5" s="87">
        <v>43370</v>
      </c>
      <c r="FA5" s="87">
        <v>43370</v>
      </c>
      <c r="FB5" s="87">
        <v>43371</v>
      </c>
      <c r="FC5" s="87">
        <v>43371</v>
      </c>
      <c r="FD5" s="87">
        <v>43372</v>
      </c>
      <c r="FE5" s="87">
        <v>43372</v>
      </c>
      <c r="FF5" s="87">
        <v>43373</v>
      </c>
      <c r="FG5" s="87">
        <v>43377</v>
      </c>
      <c r="FH5" s="87">
        <v>43377</v>
      </c>
      <c r="FI5" s="87">
        <v>43378</v>
      </c>
      <c r="FJ5" s="87">
        <v>43378</v>
      </c>
      <c r="FK5" s="87">
        <v>43379</v>
      </c>
      <c r="FL5" s="87">
        <v>43379</v>
      </c>
      <c r="FM5" s="87">
        <v>43381</v>
      </c>
      <c r="FN5" s="87">
        <v>43381</v>
      </c>
      <c r="FO5" s="87">
        <v>43382</v>
      </c>
      <c r="FP5" s="87">
        <v>43382</v>
      </c>
      <c r="FQ5" s="87">
        <v>43383</v>
      </c>
      <c r="FR5" s="87">
        <v>43383</v>
      </c>
      <c r="FS5" s="87">
        <v>43384</v>
      </c>
      <c r="FT5" s="87">
        <v>43384</v>
      </c>
      <c r="FU5" s="87">
        <v>43385</v>
      </c>
      <c r="FV5" s="87">
        <v>43385</v>
      </c>
      <c r="FW5" s="87">
        <v>43386</v>
      </c>
      <c r="FX5" s="87">
        <v>43386</v>
      </c>
      <c r="FY5" s="87">
        <v>43388</v>
      </c>
      <c r="FZ5" s="87">
        <v>43388</v>
      </c>
      <c r="GA5" s="87">
        <v>43389</v>
      </c>
      <c r="GB5" s="87">
        <v>43389</v>
      </c>
      <c r="GC5" s="87">
        <v>43390</v>
      </c>
      <c r="GD5" s="87">
        <v>43390</v>
      </c>
      <c r="GE5" s="87">
        <v>43391</v>
      </c>
      <c r="GF5" s="87">
        <v>43391</v>
      </c>
      <c r="GG5" s="87">
        <v>43392</v>
      </c>
      <c r="GH5" s="87">
        <v>43392</v>
      </c>
      <c r="GI5" s="87">
        <v>43393</v>
      </c>
      <c r="GJ5" s="87">
        <v>43393</v>
      </c>
      <c r="GK5" s="87">
        <v>43395</v>
      </c>
      <c r="GL5" s="87">
        <v>43395</v>
      </c>
      <c r="GM5" s="87">
        <v>43396</v>
      </c>
      <c r="GN5" s="87">
        <v>43396</v>
      </c>
      <c r="GO5" s="87">
        <v>43397</v>
      </c>
      <c r="GP5" s="87">
        <v>43397</v>
      </c>
      <c r="GQ5" s="87">
        <v>43398</v>
      </c>
      <c r="GR5" s="87">
        <v>43398</v>
      </c>
      <c r="GS5" s="87">
        <v>43399</v>
      </c>
      <c r="GT5" s="87">
        <v>43399</v>
      </c>
      <c r="GU5" s="87">
        <v>43400</v>
      </c>
      <c r="GV5" s="87">
        <v>43400</v>
      </c>
      <c r="GW5" s="87">
        <v>43402</v>
      </c>
      <c r="GX5" s="87">
        <v>43402</v>
      </c>
      <c r="GY5" s="87">
        <v>43403</v>
      </c>
      <c r="GZ5" s="87">
        <v>43403</v>
      </c>
      <c r="HA5" s="87">
        <v>43404</v>
      </c>
      <c r="HB5" s="87">
        <v>43404</v>
      </c>
      <c r="HC5" s="87">
        <v>43405</v>
      </c>
      <c r="HD5" s="87">
        <v>43405</v>
      </c>
      <c r="HE5" s="87">
        <v>43406</v>
      </c>
      <c r="HF5" s="87">
        <v>43406</v>
      </c>
      <c r="HG5" s="87">
        <v>43407</v>
      </c>
      <c r="HH5" s="87">
        <v>43407</v>
      </c>
      <c r="HI5" s="87">
        <v>43409</v>
      </c>
      <c r="HJ5" s="87">
        <v>43409</v>
      </c>
      <c r="HK5" s="87">
        <v>43410</v>
      </c>
      <c r="HL5" s="87">
        <v>43410</v>
      </c>
      <c r="HM5" s="87">
        <v>43411</v>
      </c>
      <c r="HN5" s="87">
        <v>43411</v>
      </c>
      <c r="HO5" s="87"/>
      <c r="HP5" s="87"/>
      <c r="HQ5" s="87"/>
      <c r="HR5" s="87"/>
      <c r="HS5" s="87"/>
      <c r="HT5" s="87"/>
      <c r="HU5" s="87"/>
      <c r="HV5" s="87"/>
      <c r="HW5" s="87"/>
      <c r="HX5" s="87"/>
      <c r="HY5" s="87"/>
      <c r="HZ5" s="87"/>
      <c r="IA5" s="87"/>
      <c r="IB5" s="87"/>
      <c r="IC5" s="87"/>
      <c r="ID5" s="87"/>
      <c r="IE5" s="87"/>
      <c r="IF5" s="87"/>
      <c r="IG5" s="87"/>
      <c r="IH5" s="87"/>
      <c r="II5" s="87"/>
      <c r="IJ5" s="87"/>
      <c r="IK5" s="87"/>
      <c r="IL5" s="87"/>
      <c r="IM5" s="87"/>
      <c r="IN5" s="87"/>
      <c r="IO5" s="87"/>
      <c r="IP5" s="87"/>
      <c r="IQ5" s="87"/>
      <c r="IR5" s="87"/>
      <c r="IS5" s="87"/>
      <c r="IT5" s="87"/>
      <c r="IU5" s="87"/>
      <c r="IV5" s="87"/>
      <c r="IW5" s="87"/>
      <c r="IX5" s="87"/>
      <c r="IY5" s="87"/>
      <c r="IZ5" s="87"/>
      <c r="JA5" s="87"/>
      <c r="JB5" s="87"/>
      <c r="JC5" s="87"/>
      <c r="JD5" s="87"/>
      <c r="JE5" s="87"/>
      <c r="JF5" s="87"/>
      <c r="JG5" s="87"/>
      <c r="JH5" s="87"/>
      <c r="JI5" s="87"/>
      <c r="JJ5" s="87"/>
      <c r="JK5" s="87"/>
      <c r="JL5" s="87"/>
      <c r="JM5" s="87"/>
      <c r="JN5" s="87"/>
      <c r="JO5" s="87"/>
      <c r="JP5" s="87"/>
      <c r="JQ5" s="87"/>
      <c r="JR5" s="87"/>
      <c r="JS5" s="87"/>
      <c r="JT5" s="87"/>
      <c r="JU5" s="87"/>
      <c r="JV5" s="87"/>
      <c r="JW5" s="87"/>
      <c r="JX5" s="87"/>
      <c r="JY5" s="87"/>
      <c r="JZ5" s="87"/>
      <c r="KA5" s="87"/>
      <c r="KB5" s="87"/>
      <c r="KC5" s="87"/>
      <c r="KD5" s="87"/>
      <c r="KE5" s="87"/>
      <c r="KF5" s="87"/>
      <c r="KG5" s="87"/>
      <c r="KH5" s="87"/>
      <c r="KI5" s="87"/>
      <c r="KJ5" s="87"/>
      <c r="KK5" s="87"/>
      <c r="KL5" s="87"/>
      <c r="KM5" s="87"/>
      <c r="KN5" s="87"/>
      <c r="KO5" s="87"/>
      <c r="KP5" s="87"/>
      <c r="KQ5" s="87"/>
      <c r="KR5" s="87"/>
      <c r="KS5" s="87"/>
      <c r="KT5" s="87"/>
      <c r="KU5" s="87"/>
      <c r="KV5" s="87"/>
      <c r="KW5" s="87"/>
      <c r="KX5" s="87"/>
      <c r="KY5" s="87"/>
      <c r="KZ5" s="87"/>
      <c r="LA5" s="87"/>
      <c r="LB5" s="87"/>
      <c r="LC5" s="87"/>
      <c r="LD5" s="87"/>
      <c r="LE5" s="87"/>
      <c r="LF5" s="87"/>
      <c r="LG5" s="87"/>
      <c r="LH5" s="87"/>
      <c r="LI5" s="87"/>
      <c r="LJ5" s="87"/>
      <c r="LK5" s="87"/>
      <c r="LL5" s="87"/>
      <c r="LM5" s="87"/>
      <c r="LN5" s="87"/>
      <c r="LO5" s="87"/>
      <c r="LP5" s="87"/>
      <c r="LQ5" s="87"/>
      <c r="LR5" s="87"/>
      <c r="LS5" s="87"/>
      <c r="LT5" s="87"/>
      <c r="LU5" s="87"/>
      <c r="LV5" s="87"/>
      <c r="LW5" s="87"/>
      <c r="LX5" s="87"/>
      <c r="LY5" s="87"/>
      <c r="LZ5" s="87"/>
      <c r="MA5" s="87"/>
      <c r="MB5" s="87"/>
      <c r="MC5" s="87"/>
      <c r="MD5" s="87"/>
      <c r="ME5" s="87"/>
      <c r="MF5" s="87"/>
      <c r="MG5" s="87"/>
      <c r="MH5" s="87"/>
      <c r="MI5" s="87"/>
      <c r="MJ5" s="87"/>
      <c r="MK5" s="87"/>
      <c r="ML5" s="87"/>
      <c r="MM5" s="87"/>
      <c r="MN5" s="87"/>
      <c r="MO5" s="87"/>
      <c r="MP5" s="87"/>
      <c r="MQ5" s="87"/>
      <c r="MR5" s="87"/>
      <c r="MS5" s="87"/>
      <c r="MT5" s="87"/>
      <c r="MU5" s="87"/>
      <c r="MV5" s="87"/>
      <c r="MW5" s="87"/>
      <c r="MX5" s="87"/>
      <c r="MY5" s="87"/>
      <c r="MZ5" s="87"/>
      <c r="NA5" s="87"/>
      <c r="NB5" s="87"/>
      <c r="NC5" s="87"/>
      <c r="ND5" s="87"/>
      <c r="NE5" s="87"/>
      <c r="NF5" s="87"/>
      <c r="NG5" s="87"/>
      <c r="NH5" s="87"/>
      <c r="NI5" s="87"/>
      <c r="NJ5" s="87"/>
      <c r="NK5" s="87"/>
      <c r="NL5" s="87"/>
      <c r="NM5" s="87"/>
      <c r="NN5" s="87"/>
      <c r="NO5" s="87"/>
      <c r="NP5" s="87"/>
      <c r="NQ5" s="87"/>
      <c r="NR5" s="87"/>
      <c r="NS5" s="87"/>
      <c r="NT5" s="87"/>
      <c r="NU5" s="87"/>
      <c r="NV5" s="87"/>
      <c r="NW5" s="87"/>
      <c r="NX5" s="87"/>
      <c r="NY5" s="87"/>
      <c r="NZ5" s="87"/>
      <c r="OA5" s="87"/>
      <c r="OB5" s="87"/>
      <c r="OC5" s="87"/>
      <c r="OD5" s="87"/>
      <c r="OE5" s="87"/>
      <c r="OF5" s="87"/>
      <c r="OG5" s="87"/>
      <c r="OH5" s="87"/>
      <c r="OI5" s="87"/>
      <c r="OJ5" s="87"/>
      <c r="OK5" s="87"/>
      <c r="OL5" s="87"/>
      <c r="OM5" s="87"/>
      <c r="ON5" s="87"/>
      <c r="OO5" s="87"/>
      <c r="OP5" s="87"/>
      <c r="OQ5" s="87"/>
      <c r="OR5" s="87"/>
      <c r="OS5" s="87"/>
      <c r="OT5" s="87"/>
      <c r="OU5" s="87"/>
      <c r="OV5" s="87"/>
      <c r="OW5" s="87"/>
      <c r="OX5" s="87"/>
      <c r="OY5" s="87"/>
      <c r="OZ5" s="87"/>
      <c r="PA5" s="87"/>
      <c r="PB5" s="87"/>
      <c r="PC5" s="87"/>
      <c r="PD5" s="87"/>
      <c r="PE5" s="87"/>
      <c r="PF5" s="87"/>
      <c r="PG5" s="87"/>
      <c r="PH5" s="87"/>
      <c r="PI5" s="87"/>
      <c r="PJ5" s="87"/>
      <c r="PK5" s="87"/>
      <c r="PL5" s="87"/>
      <c r="PM5" s="87"/>
      <c r="PN5" s="87"/>
      <c r="PO5" s="87"/>
      <c r="PP5" s="87"/>
      <c r="PQ5" s="87"/>
      <c r="PR5" s="87"/>
      <c r="PS5" s="87"/>
      <c r="PT5" s="87"/>
      <c r="PU5" s="87"/>
      <c r="PV5" s="87"/>
      <c r="PW5" s="87"/>
      <c r="PX5" s="87"/>
      <c r="PY5" s="87"/>
      <c r="PZ5" s="87"/>
      <c r="QA5" s="87"/>
      <c r="QB5" s="87"/>
      <c r="QC5" s="87"/>
      <c r="QD5" s="87"/>
      <c r="QE5" s="87"/>
      <c r="QF5" s="87"/>
      <c r="QG5" s="87"/>
      <c r="QH5" s="87"/>
      <c r="QI5" s="87"/>
      <c r="QJ5" s="87"/>
      <c r="QK5" s="87"/>
      <c r="QL5" s="87"/>
      <c r="QM5" s="87"/>
      <c r="QN5" s="87"/>
      <c r="QO5" s="87"/>
      <c r="QP5" s="87"/>
      <c r="QQ5" s="87"/>
      <c r="QR5" s="87"/>
      <c r="QS5" s="87"/>
      <c r="QT5" s="87"/>
      <c r="QU5" s="87"/>
      <c r="QV5" s="87"/>
      <c r="QW5" s="87"/>
      <c r="QX5" s="87"/>
      <c r="QY5" s="87"/>
      <c r="QZ5" s="87"/>
      <c r="RA5" s="87"/>
      <c r="RB5" s="87"/>
      <c r="RC5" s="87"/>
      <c r="RD5" s="87"/>
      <c r="RE5" s="87"/>
      <c r="RF5" s="87"/>
      <c r="RG5" s="87"/>
      <c r="RH5" s="87"/>
      <c r="RI5" s="87"/>
      <c r="RJ5" s="87"/>
      <c r="RK5" s="87"/>
      <c r="RL5" s="87"/>
      <c r="RM5" s="87"/>
      <c r="RN5" s="87"/>
      <c r="RO5" s="87"/>
      <c r="RP5" s="87"/>
      <c r="RQ5" s="87"/>
      <c r="RR5" s="87"/>
      <c r="RS5" s="87"/>
      <c r="RT5" s="87"/>
      <c r="RU5" s="87"/>
      <c r="RV5" s="87"/>
      <c r="RW5" s="87"/>
      <c r="RX5" s="87"/>
      <c r="RY5" s="87"/>
      <c r="RZ5" s="87"/>
      <c r="SA5" s="87"/>
      <c r="SB5" s="87"/>
      <c r="SC5" s="87"/>
      <c r="SD5" s="87"/>
      <c r="SE5" s="87"/>
      <c r="SF5" s="87"/>
      <c r="SG5" s="87"/>
      <c r="SH5" s="87"/>
      <c r="SI5" s="87"/>
      <c r="SJ5" s="87"/>
      <c r="SK5" s="87"/>
      <c r="SL5" s="87"/>
      <c r="SM5" s="87"/>
      <c r="SN5" s="87"/>
      <c r="SO5" s="87"/>
      <c r="SP5" s="87"/>
      <c r="SQ5" s="87"/>
      <c r="SR5" s="87"/>
      <c r="SS5" s="87"/>
      <c r="ST5" s="87"/>
      <c r="SU5" s="87"/>
      <c r="SV5" s="87"/>
      <c r="SW5" s="87"/>
      <c r="SX5" s="87"/>
      <c r="SY5" s="87"/>
      <c r="SZ5" s="87"/>
      <c r="TA5" s="87"/>
      <c r="TB5" s="87"/>
      <c r="TC5" s="87"/>
      <c r="TD5" s="87"/>
      <c r="TE5" s="87"/>
      <c r="TF5" s="87"/>
      <c r="TG5" s="87"/>
      <c r="TH5" s="87"/>
      <c r="TI5" s="87"/>
      <c r="TJ5" s="87"/>
      <c r="TK5" s="87"/>
      <c r="TL5" s="87"/>
      <c r="TM5" s="87"/>
      <c r="TN5" s="87"/>
      <c r="TO5" s="87"/>
      <c r="TP5" s="87"/>
      <c r="TQ5" s="87"/>
      <c r="TR5" s="87"/>
      <c r="TS5" s="87"/>
      <c r="TT5" s="87"/>
      <c r="TU5" s="87"/>
      <c r="TV5" s="87"/>
      <c r="TW5" s="87"/>
      <c r="TX5" s="87"/>
      <c r="TY5" s="87"/>
      <c r="TZ5" s="87"/>
      <c r="UA5" s="87"/>
      <c r="UB5" s="87"/>
      <c r="UC5" s="87"/>
      <c r="UD5" s="87"/>
      <c r="UE5" s="87"/>
      <c r="UF5" s="87"/>
      <c r="UG5" s="87"/>
      <c r="UH5" s="87"/>
      <c r="UI5" s="87"/>
      <c r="UJ5" s="87"/>
      <c r="UK5" s="87"/>
      <c r="UL5" s="87"/>
      <c r="UM5" s="87"/>
      <c r="UN5" s="87"/>
      <c r="UO5" s="87"/>
      <c r="UP5" s="87"/>
      <c r="UQ5" s="87"/>
      <c r="UR5" s="87"/>
      <c r="US5" s="87"/>
      <c r="UT5" s="87"/>
      <c r="UU5" s="87"/>
      <c r="UV5" s="87"/>
      <c r="UW5" s="87"/>
      <c r="UX5" s="87"/>
      <c r="UY5" s="87"/>
      <c r="UZ5" s="87"/>
      <c r="VA5" s="87"/>
      <c r="VB5" s="87"/>
      <c r="VC5" s="87"/>
      <c r="VD5" s="87"/>
      <c r="VE5" s="87"/>
      <c r="VF5" s="87"/>
      <c r="VG5" s="87"/>
      <c r="VH5" s="87"/>
      <c r="VI5" s="87"/>
      <c r="VJ5" s="87"/>
      <c r="VK5" s="87"/>
      <c r="VL5" s="87"/>
      <c r="VM5" s="87"/>
      <c r="VN5" s="87"/>
      <c r="VO5" s="87"/>
      <c r="VP5" s="87"/>
      <c r="VQ5" s="87"/>
      <c r="VR5" s="87"/>
      <c r="VS5" s="87"/>
      <c r="VT5" s="87"/>
      <c r="VU5" s="87"/>
      <c r="VV5" s="87"/>
      <c r="VW5" s="87"/>
      <c r="VX5" s="87"/>
      <c r="VY5" s="87"/>
      <c r="VZ5" s="87"/>
      <c r="WA5" s="87"/>
      <c r="WB5" s="87"/>
      <c r="WC5" s="87"/>
      <c r="WD5" s="87"/>
      <c r="WE5" s="87"/>
      <c r="WF5" s="87"/>
      <c r="WG5" s="87"/>
      <c r="WH5" s="87"/>
      <c r="WI5" s="87"/>
      <c r="WJ5" s="87"/>
      <c r="WK5" s="87"/>
      <c r="WL5" s="87"/>
      <c r="WM5" s="87"/>
      <c r="WN5" s="87"/>
      <c r="WO5" s="87"/>
      <c r="WP5" s="87"/>
      <c r="WQ5" s="87"/>
      <c r="WR5" s="87"/>
      <c r="WS5" s="87"/>
      <c r="WT5" s="87"/>
      <c r="WU5" s="87"/>
      <c r="WV5" s="87"/>
      <c r="WW5" s="87"/>
      <c r="WX5" s="87"/>
      <c r="WY5" s="87"/>
      <c r="WZ5" s="87"/>
      <c r="XA5" s="87"/>
      <c r="XB5" s="87"/>
      <c r="XC5" s="87"/>
      <c r="XD5" s="87"/>
      <c r="XE5" s="87"/>
      <c r="XF5" s="87"/>
      <c r="XG5" s="87"/>
      <c r="XH5" s="87"/>
      <c r="XI5" s="87"/>
      <c r="XJ5" s="87"/>
      <c r="XK5" s="87"/>
      <c r="XL5" s="87"/>
      <c r="XM5" s="87"/>
      <c r="XN5" s="87"/>
      <c r="XO5" s="87"/>
      <c r="XP5" s="87"/>
      <c r="XQ5" s="87"/>
      <c r="XR5" s="87"/>
      <c r="XS5" s="87"/>
      <c r="XT5" s="87"/>
      <c r="XU5" s="87"/>
      <c r="XV5" s="87"/>
      <c r="XW5" s="87"/>
      <c r="XX5" s="87"/>
      <c r="XY5" s="87"/>
      <c r="XZ5" s="87"/>
      <c r="YA5" s="87"/>
      <c r="YB5" s="87"/>
      <c r="YC5" s="87"/>
      <c r="YD5" s="87"/>
      <c r="YE5" s="87"/>
      <c r="YF5" s="87"/>
      <c r="YG5" s="87"/>
      <c r="YH5" s="87"/>
      <c r="YI5" s="87"/>
      <c r="YJ5" s="87"/>
      <c r="YK5" s="87"/>
      <c r="YL5" s="87"/>
      <c r="YM5" s="87"/>
      <c r="YN5" s="87"/>
      <c r="YO5" s="87"/>
      <c r="YP5" s="87"/>
      <c r="YQ5" s="87"/>
      <c r="YR5" s="87"/>
      <c r="YS5" s="87"/>
      <c r="YT5" s="87"/>
      <c r="YU5" s="87"/>
      <c r="YV5" s="87"/>
      <c r="YW5" s="87"/>
      <c r="YX5" s="87"/>
      <c r="YY5" s="87"/>
      <c r="YZ5" s="87"/>
      <c r="ZA5" s="87"/>
      <c r="ZB5" s="87"/>
      <c r="ZC5" s="87"/>
      <c r="ZD5" s="87"/>
      <c r="ZE5" s="87"/>
      <c r="ZF5" s="87"/>
      <c r="ZG5" s="87"/>
      <c r="ZH5" s="87"/>
      <c r="ZI5" s="87"/>
      <c r="ZJ5" s="87"/>
      <c r="ZK5" s="87"/>
      <c r="ZL5" s="87"/>
      <c r="ZM5" s="87"/>
      <c r="ZN5" s="87"/>
      <c r="ZO5" s="87"/>
      <c r="ZP5" s="87"/>
      <c r="ZQ5" s="87"/>
      <c r="ZR5" s="87"/>
      <c r="ZS5" s="87"/>
      <c r="ZT5" s="87"/>
      <c r="ZU5" s="88"/>
      <c r="ZV5" s="87"/>
      <c r="ZW5" s="87"/>
      <c r="ZX5" s="87"/>
      <c r="ZY5" s="87"/>
      <c r="ZZ5" s="87"/>
      <c r="AAA5" s="87"/>
      <c r="AAB5" s="87"/>
      <c r="AAC5" s="87"/>
      <c r="AAD5" s="87"/>
      <c r="AAE5" s="87"/>
      <c r="AAF5" s="87"/>
      <c r="AAG5" s="87"/>
      <c r="AAH5" s="87"/>
      <c r="AAI5" s="87"/>
      <c r="AAJ5" s="87"/>
      <c r="AAK5" s="87"/>
      <c r="AAL5" s="87"/>
      <c r="AAM5" s="87"/>
      <c r="AAN5" s="149"/>
      <c r="AAO5" s="149"/>
      <c r="AAP5" s="149"/>
      <c r="AAQ5" s="149"/>
      <c r="AAR5" s="149"/>
      <c r="AAS5" s="149"/>
      <c r="AAT5" s="149"/>
      <c r="AAU5" s="149"/>
      <c r="AAV5" s="149"/>
      <c r="AAW5" s="149"/>
      <c r="AAX5" s="149"/>
      <c r="AAY5" s="149"/>
      <c r="AAZ5" s="149"/>
      <c r="ABA5" s="149"/>
      <c r="ABB5" s="149"/>
      <c r="ABC5" s="149"/>
      <c r="ABD5" s="149"/>
      <c r="ABE5" s="149"/>
      <c r="ABF5" s="149"/>
      <c r="ABG5" s="149"/>
      <c r="ABH5" s="149"/>
      <c r="ABI5" s="149"/>
      <c r="ABJ5" s="149"/>
      <c r="ABK5" s="149"/>
      <c r="ABL5" s="149"/>
      <c r="ABM5" s="149"/>
      <c r="ABN5" s="149"/>
      <c r="ABO5" s="149"/>
      <c r="ABP5" s="149"/>
      <c r="ABQ5" s="149"/>
      <c r="ABR5" s="149"/>
      <c r="ABS5" s="149"/>
      <c r="ABT5" s="149"/>
      <c r="ABU5" s="149"/>
      <c r="ABV5" s="149"/>
      <c r="ABW5" s="149"/>
      <c r="ABX5" s="149"/>
      <c r="ABY5" s="149"/>
      <c r="ABZ5" s="149"/>
      <c r="ACA5" s="149"/>
      <c r="ACB5" s="149"/>
      <c r="ACC5" s="149"/>
      <c r="ACD5" s="149"/>
      <c r="ACE5" s="149"/>
      <c r="ACF5" s="149"/>
      <c r="ACG5" s="149"/>
      <c r="ACH5" s="149"/>
      <c r="ACI5" s="149"/>
      <c r="ACJ5" s="149"/>
      <c r="ACK5" s="149"/>
      <c r="ACL5" s="149"/>
      <c r="ACM5" s="149"/>
      <c r="ACN5" s="149"/>
      <c r="ACO5" s="149"/>
      <c r="ACP5" s="149"/>
      <c r="ACQ5" s="149"/>
      <c r="ACR5" s="149"/>
      <c r="ACS5" s="149"/>
      <c r="ACT5" s="149"/>
      <c r="ACU5" s="149"/>
      <c r="ACV5" s="149"/>
      <c r="ACW5" s="149"/>
      <c r="ACX5" s="149"/>
      <c r="ACY5" s="149"/>
      <c r="ACZ5" s="149"/>
      <c r="ADA5" s="149"/>
      <c r="ADB5" s="149"/>
      <c r="ADC5" s="149"/>
      <c r="ADD5" s="149"/>
      <c r="ADE5" s="149"/>
      <c r="ADF5" s="149"/>
      <c r="ADG5" s="149"/>
      <c r="ADH5" s="149"/>
      <c r="ADI5" s="149"/>
      <c r="ADJ5" s="149"/>
      <c r="ADK5" s="149"/>
      <c r="ADL5" s="149"/>
      <c r="ADM5" s="149"/>
      <c r="ADN5" s="149"/>
      <c r="ADO5" s="149"/>
      <c r="ADP5" s="149"/>
      <c r="ADQ5" s="149"/>
      <c r="ADR5" s="149"/>
      <c r="ADS5" s="149"/>
      <c r="ADT5" s="149"/>
      <c r="ADU5" s="149"/>
      <c r="ADV5" s="149"/>
      <c r="ADW5" s="149"/>
      <c r="ADX5" s="149"/>
      <c r="ADY5" s="149"/>
      <c r="ADZ5" s="149"/>
      <c r="AEA5" s="149"/>
      <c r="AEB5" s="149"/>
      <c r="AEC5" s="149"/>
      <c r="AED5" s="149"/>
      <c r="AEE5" s="149"/>
      <c r="AEF5" s="149"/>
      <c r="AEG5" s="149"/>
      <c r="AEH5" s="149"/>
      <c r="AEI5" s="149"/>
      <c r="AEJ5" s="149"/>
      <c r="AEK5" s="149"/>
      <c r="AEL5" s="149"/>
      <c r="AEM5" s="149"/>
      <c r="AEN5" s="149"/>
      <c r="AEO5" s="149"/>
      <c r="AEP5" s="149"/>
      <c r="AEQ5" s="149"/>
      <c r="AER5" s="149"/>
      <c r="AES5" s="149"/>
      <c r="AET5" s="149"/>
      <c r="AEU5" s="149"/>
      <c r="AEV5" s="149"/>
      <c r="AEW5" s="149"/>
      <c r="AEX5" s="149"/>
      <c r="AEY5" s="149"/>
      <c r="AEZ5" s="149"/>
      <c r="AFA5" s="149"/>
      <c r="AFB5" s="149"/>
      <c r="AFC5" s="149"/>
      <c r="AFD5" s="149"/>
      <c r="AFE5" s="149"/>
      <c r="AFF5" s="149"/>
      <c r="AFG5" s="149"/>
      <c r="AFH5" s="149"/>
      <c r="AFI5" s="149"/>
      <c r="AFJ5" s="149"/>
      <c r="AFK5" s="149"/>
      <c r="AFL5" s="149"/>
      <c r="AFM5" s="149"/>
      <c r="AFN5" s="149"/>
      <c r="AFO5" s="149"/>
      <c r="AFP5" s="149"/>
      <c r="AFQ5" s="149"/>
      <c r="AFR5" s="149"/>
      <c r="AFS5" s="149"/>
      <c r="AFT5" s="149"/>
      <c r="AFU5" s="149"/>
      <c r="AFV5" s="149"/>
      <c r="AFW5" s="149"/>
      <c r="AFX5" s="149"/>
      <c r="AFY5" s="149"/>
      <c r="AFZ5" s="149"/>
      <c r="AGA5" s="149"/>
      <c r="AGB5" s="149"/>
      <c r="AGC5" s="149"/>
      <c r="AGD5" s="149"/>
      <c r="AGE5" s="149"/>
      <c r="AGF5" s="149"/>
      <c r="AGG5" s="149"/>
      <c r="AGH5" s="149"/>
      <c r="AGI5" s="149"/>
      <c r="AGJ5" s="149"/>
      <c r="AGK5" s="149"/>
      <c r="AGL5" s="149"/>
      <c r="AGM5" s="149"/>
      <c r="AGN5" s="149"/>
      <c r="AGO5" s="149"/>
      <c r="AGP5" s="149"/>
      <c r="AGQ5" s="149"/>
      <c r="AGR5" s="149"/>
      <c r="AGS5" s="149"/>
      <c r="AGT5" s="149"/>
      <c r="AGU5" s="149"/>
      <c r="AGV5" s="149"/>
      <c r="AGW5" s="149"/>
      <c r="AGX5" s="149"/>
      <c r="AGY5" s="149"/>
      <c r="AGZ5" s="149"/>
      <c r="AHA5" s="149"/>
      <c r="AHB5" s="149"/>
      <c r="AHC5" s="149"/>
      <c r="AHD5" s="149"/>
      <c r="AHE5" s="149"/>
      <c r="AHF5" s="149"/>
      <c r="AHG5" s="149"/>
      <c r="AHH5" s="149"/>
      <c r="AHI5" s="149"/>
      <c r="AHJ5" s="149"/>
      <c r="AHK5" s="149"/>
      <c r="AHL5" s="149"/>
      <c r="AHM5" s="149"/>
      <c r="AHN5" s="149"/>
      <c r="AHO5" s="149"/>
      <c r="AHP5" s="149"/>
      <c r="AHQ5" s="149"/>
      <c r="AHR5" s="149"/>
      <c r="AHS5" s="149"/>
      <c r="AHT5" s="149"/>
      <c r="AHU5" s="149"/>
      <c r="AHV5" s="149"/>
      <c r="AHW5" s="149"/>
      <c r="AHX5" s="149"/>
      <c r="AHY5" s="149"/>
      <c r="AHZ5" s="149"/>
      <c r="AIA5" s="149"/>
      <c r="AIB5" s="149"/>
      <c r="AIC5" s="149"/>
      <c r="AID5" s="149"/>
      <c r="AIE5" s="149"/>
      <c r="AIF5" s="149"/>
      <c r="AIG5" s="149"/>
      <c r="AIH5" s="149"/>
      <c r="AII5" s="149"/>
      <c r="AIJ5" s="149"/>
      <c r="AIK5" s="149"/>
      <c r="AIL5" s="149"/>
      <c r="AIM5" s="149"/>
      <c r="AIN5" s="149"/>
      <c r="AIO5" s="149"/>
      <c r="AIP5" s="149"/>
      <c r="AIQ5" s="149"/>
      <c r="AIR5" s="149"/>
      <c r="AIS5" s="149"/>
      <c r="AIT5" s="149"/>
      <c r="AIU5" s="149"/>
      <c r="AIV5" s="149"/>
      <c r="AIW5" s="149"/>
      <c r="AIX5" s="149"/>
      <c r="AIY5" s="149"/>
      <c r="AIZ5" s="149"/>
      <c r="AJA5" s="149"/>
      <c r="AJB5" s="149"/>
      <c r="AJC5" s="149"/>
      <c r="AJD5" s="149"/>
      <c r="AJE5" s="149"/>
      <c r="AJF5" s="149"/>
      <c r="AJG5" s="149"/>
      <c r="AJH5" s="149"/>
      <c r="AJI5" s="149"/>
      <c r="AJJ5" s="149"/>
      <c r="AJK5" s="149"/>
      <c r="AJL5" s="149"/>
      <c r="AJM5" s="149"/>
      <c r="AJN5" s="149"/>
      <c r="AJO5" s="149"/>
      <c r="AJP5" s="149"/>
      <c r="AJQ5" s="149"/>
      <c r="AJR5" s="149"/>
      <c r="AJS5" s="149"/>
      <c r="AJT5" s="149"/>
      <c r="AJU5" s="149"/>
      <c r="AJV5" s="149"/>
      <c r="AJW5" s="149"/>
      <c r="AJX5" s="149"/>
      <c r="AJY5" s="149"/>
      <c r="AJZ5" s="149"/>
      <c r="AKA5" s="149"/>
      <c r="AKB5" s="149"/>
      <c r="AKC5" s="149"/>
      <c r="AKD5" s="149"/>
      <c r="AKE5" s="149"/>
      <c r="AKF5" s="149"/>
      <c r="AKG5" s="149"/>
      <c r="AKH5" s="149"/>
      <c r="AKI5" s="149"/>
      <c r="AKJ5" s="149"/>
      <c r="AKK5" s="149"/>
      <c r="AKL5" s="149"/>
      <c r="AKM5" s="149"/>
      <c r="AKN5" s="149"/>
      <c r="AKO5" s="149"/>
      <c r="AKP5" s="149"/>
      <c r="AKQ5" s="149"/>
      <c r="AKR5" s="149"/>
      <c r="AKS5" s="149"/>
      <c r="AKT5" s="149"/>
      <c r="AKU5" s="149"/>
      <c r="AKV5" s="149"/>
      <c r="AKW5" s="149"/>
      <c r="AKX5" s="149"/>
      <c r="AKY5" s="149"/>
      <c r="AKZ5" s="149"/>
      <c r="ALA5" s="149"/>
      <c r="ALB5" s="149"/>
      <c r="ALC5" s="149"/>
      <c r="ALD5" s="149"/>
      <c r="ALE5" s="149"/>
      <c r="ALF5" s="149"/>
      <c r="ALG5" s="149"/>
      <c r="ALH5" s="149"/>
      <c r="ALI5" s="149"/>
      <c r="ALJ5" s="149"/>
      <c r="ALK5" s="149"/>
      <c r="ALL5" s="149"/>
      <c r="ALM5" s="149"/>
      <c r="ALN5" s="149"/>
      <c r="ALO5" s="149"/>
      <c r="ALP5" s="149"/>
      <c r="ALQ5" s="149"/>
      <c r="ALR5" s="149"/>
      <c r="ALS5" s="149"/>
      <c r="ALT5" s="149"/>
      <c r="ALU5" s="149"/>
      <c r="ALV5" s="149"/>
      <c r="ALW5" s="149"/>
      <c r="ALX5" s="149"/>
      <c r="ALY5" s="149"/>
      <c r="ALZ5" s="149"/>
      <c r="AMA5" s="149"/>
      <c r="AMB5" s="149"/>
      <c r="AMC5" s="149"/>
      <c r="AMD5" s="149"/>
      <c r="AME5" s="149"/>
      <c r="AMF5" s="149"/>
      <c r="AMG5" s="149"/>
      <c r="AMH5" s="149"/>
      <c r="AMI5" s="149"/>
      <c r="AMJ5" s="149"/>
      <c r="AMK5" s="149"/>
      <c r="AML5" s="149"/>
      <c r="AMM5" s="149"/>
      <c r="AMN5" s="149"/>
      <c r="AMO5" s="149"/>
      <c r="AMP5" s="149"/>
      <c r="AMQ5" s="149"/>
      <c r="AMR5" s="149"/>
      <c r="AMS5" s="149"/>
      <c r="AMT5" s="149"/>
      <c r="AMU5" s="149"/>
      <c r="AMV5" s="149"/>
      <c r="AMW5" s="149"/>
      <c r="AMX5" s="149"/>
      <c r="AMY5" s="149"/>
      <c r="AMZ5" s="149"/>
      <c r="ANA5" s="149"/>
      <c r="ANB5" s="149"/>
      <c r="ANC5" s="149"/>
      <c r="AND5" s="149"/>
      <c r="ANE5" s="149"/>
      <c r="ANF5" s="149"/>
      <c r="ANG5" s="149"/>
      <c r="ANH5" s="149"/>
      <c r="ANI5" s="149"/>
      <c r="ANJ5" s="149"/>
      <c r="ANK5" s="149"/>
      <c r="ANL5" s="149"/>
      <c r="ANM5" s="149"/>
      <c r="ANN5" s="149"/>
      <c r="ANO5" s="149"/>
      <c r="ANP5" s="149"/>
      <c r="ANQ5" s="149"/>
      <c r="ANR5" s="149"/>
      <c r="ANS5" s="149"/>
      <c r="ANT5" s="149"/>
      <c r="ANU5" s="149"/>
      <c r="ANV5" s="149"/>
      <c r="ANW5" s="149"/>
      <c r="ANX5" s="149"/>
      <c r="ANY5" s="149"/>
      <c r="ANZ5" s="149"/>
      <c r="AOA5" s="149"/>
      <c r="AOB5" s="149"/>
      <c r="AOC5" s="149"/>
      <c r="AOD5" s="149"/>
      <c r="AOE5" s="149"/>
      <c r="AOF5" s="149"/>
      <c r="AOG5" s="149"/>
      <c r="AOH5" s="149"/>
      <c r="AOI5" s="149"/>
      <c r="AOJ5" s="149"/>
      <c r="AOK5" s="149"/>
      <c r="AOL5" s="149"/>
      <c r="AOM5" s="149"/>
      <c r="AON5" s="149"/>
      <c r="AOO5" s="149"/>
      <c r="AOP5" s="149"/>
      <c r="AOQ5" s="149"/>
      <c r="AOR5" s="149"/>
      <c r="AOS5" s="149"/>
      <c r="AOT5" s="149"/>
      <c r="AOU5" s="149"/>
      <c r="AOV5" s="149"/>
      <c r="AOW5" s="149"/>
      <c r="AOX5" s="149"/>
      <c r="AOY5" s="149"/>
      <c r="AOZ5" s="149"/>
      <c r="APA5" s="149"/>
      <c r="APB5" s="149"/>
      <c r="APC5" s="149"/>
      <c r="APD5" s="149"/>
      <c r="APE5" s="149"/>
      <c r="APF5" s="149"/>
      <c r="APG5" s="149"/>
      <c r="APH5" s="149"/>
      <c r="API5" s="149"/>
      <c r="APJ5" s="149"/>
      <c r="APK5" s="149"/>
      <c r="APL5" s="149"/>
      <c r="APM5" s="149"/>
      <c r="APN5" s="149"/>
      <c r="APO5" s="149"/>
      <c r="APP5" s="149"/>
      <c r="APQ5" s="149"/>
      <c r="APR5" s="149"/>
      <c r="APS5" s="149"/>
      <c r="APT5" s="149"/>
      <c r="APU5" s="149"/>
      <c r="APV5" s="149"/>
      <c r="APW5" s="149"/>
      <c r="APX5" s="149"/>
      <c r="APY5" s="149"/>
      <c r="APZ5" s="149"/>
      <c r="AQA5" s="149"/>
      <c r="AQB5" s="149"/>
      <c r="AQC5" s="149"/>
      <c r="AQD5" s="149"/>
      <c r="AQE5" s="149"/>
      <c r="AQF5" s="149"/>
      <c r="AQG5" s="149"/>
      <c r="AQH5" s="149"/>
      <c r="AQI5" s="149"/>
      <c r="AQJ5" s="149"/>
      <c r="AQK5" s="149"/>
      <c r="AQL5" s="149"/>
      <c r="AQM5" s="149"/>
      <c r="AQN5" s="149"/>
      <c r="AQO5" s="149"/>
      <c r="AQP5" s="149"/>
      <c r="AQQ5" s="149"/>
      <c r="AQR5" s="149"/>
      <c r="AQS5" s="149"/>
      <c r="AQT5" s="149"/>
      <c r="AQU5" s="149"/>
      <c r="AQV5" s="149"/>
      <c r="AQW5" s="149"/>
      <c r="AQX5" s="149"/>
      <c r="AQY5" s="149"/>
      <c r="AQZ5" s="149"/>
      <c r="ARA5" s="149"/>
      <c r="ARB5" s="149"/>
      <c r="ARC5" s="149"/>
      <c r="ARD5" s="149"/>
      <c r="ARE5" s="149"/>
      <c r="ARF5" s="149"/>
      <c r="ARG5" s="149"/>
      <c r="ARH5" s="149"/>
      <c r="ARI5" s="149"/>
      <c r="ARJ5" s="149"/>
      <c r="ARK5" s="149"/>
      <c r="ARL5" s="149"/>
      <c r="ARM5" s="149"/>
      <c r="ARN5" s="149"/>
      <c r="ARO5" s="149"/>
      <c r="ARP5" s="149"/>
      <c r="ARQ5" s="149"/>
      <c r="ARR5" s="149"/>
      <c r="ARS5" s="149"/>
      <c r="ART5" s="149"/>
      <c r="ARU5" s="149"/>
      <c r="ARV5" s="149"/>
      <c r="ARW5" s="149"/>
      <c r="ARX5" s="149"/>
      <c r="ARY5" s="149"/>
      <c r="ARZ5" s="149"/>
      <c r="ASA5" s="149"/>
      <c r="ASB5" s="149"/>
      <c r="ASC5" s="149"/>
      <c r="ASD5" s="149"/>
      <c r="ASE5" s="149"/>
      <c r="ASF5" s="149"/>
      <c r="ASG5" s="149"/>
      <c r="ASH5" s="149"/>
      <c r="ASI5" s="149"/>
      <c r="ASJ5" s="149"/>
      <c r="ASK5" s="149"/>
      <c r="ASL5" s="149"/>
      <c r="ASM5" s="149"/>
      <c r="ASN5" s="149"/>
      <c r="ASO5" s="149"/>
      <c r="ASP5" s="149"/>
      <c r="ASQ5" s="149"/>
      <c r="ASR5" s="149"/>
      <c r="ASS5" s="149"/>
      <c r="AST5" s="149"/>
      <c r="ASU5" s="149"/>
      <c r="ASV5" s="149"/>
      <c r="ASW5" s="149"/>
      <c r="ASX5" s="149"/>
      <c r="ASY5" s="149"/>
      <c r="ASZ5" s="149"/>
      <c r="ATA5" s="149"/>
      <c r="ATB5" s="149"/>
      <c r="ATC5" s="149"/>
      <c r="ATD5" s="149"/>
      <c r="ATE5" s="149"/>
      <c r="ATF5" s="149"/>
      <c r="ATG5" s="149"/>
      <c r="ATH5" s="149"/>
      <c r="ATI5" s="149"/>
      <c r="ATJ5" s="149"/>
      <c r="ATK5" s="149"/>
      <c r="ATL5" s="149"/>
      <c r="ATM5" s="149"/>
      <c r="ATN5" s="149"/>
      <c r="ATO5" s="149"/>
      <c r="ATP5" s="149"/>
      <c r="ATQ5" s="149"/>
      <c r="ATR5" s="149"/>
      <c r="ATS5" s="149"/>
      <c r="ATT5" s="149"/>
      <c r="ATU5" s="149"/>
      <c r="ATV5" s="149"/>
      <c r="ATW5" s="149"/>
      <c r="ATX5" s="149"/>
      <c r="ATY5" s="149"/>
      <c r="ATZ5" s="149"/>
      <c r="AUA5" s="149"/>
      <c r="AUB5" s="149"/>
      <c r="AUC5" s="149"/>
      <c r="AUD5" s="149"/>
      <c r="AUE5" s="149"/>
      <c r="AUF5" s="149"/>
      <c r="AUG5" s="149"/>
      <c r="AUH5" s="149"/>
      <c r="AUI5" s="149"/>
      <c r="AUJ5" s="149"/>
      <c r="AUK5" s="149"/>
      <c r="AUL5" s="149"/>
      <c r="AUM5" s="149"/>
      <c r="AUN5" s="149"/>
      <c r="AUO5" s="149"/>
      <c r="AUP5" s="149"/>
      <c r="AUQ5" s="149"/>
      <c r="AUR5" s="149"/>
      <c r="AUS5" s="149"/>
      <c r="AUT5" s="149"/>
      <c r="AUU5" s="149"/>
      <c r="AUV5" s="149"/>
      <c r="AUW5" s="149"/>
      <c r="AUX5" s="149"/>
      <c r="AUY5" s="149"/>
      <c r="AUZ5" s="149"/>
      <c r="AVA5" s="149"/>
      <c r="AVB5" s="149"/>
      <c r="AVC5" s="149"/>
      <c r="AVD5" s="149"/>
      <c r="AVE5" s="149"/>
      <c r="AVF5" s="149"/>
      <c r="AVG5" s="149"/>
      <c r="AVH5" s="149"/>
      <c r="AVI5" s="149"/>
      <c r="AVJ5" s="149"/>
      <c r="AVK5" s="149"/>
      <c r="AVL5" s="149"/>
      <c r="AVM5" s="149"/>
      <c r="AVN5" s="149"/>
      <c r="AVO5" s="149"/>
      <c r="AVP5" s="149"/>
      <c r="AVQ5" s="149"/>
      <c r="AVR5" s="149"/>
      <c r="AVS5" s="149"/>
      <c r="AVT5" s="149"/>
      <c r="AVU5" s="149"/>
      <c r="AVV5" s="149"/>
      <c r="AVW5" s="149"/>
      <c r="AVX5" s="149"/>
      <c r="AVY5" s="149"/>
      <c r="AVZ5" s="149"/>
      <c r="AWA5" s="149"/>
      <c r="AWB5" s="149"/>
      <c r="AWC5" s="149"/>
      <c r="AWD5" s="149"/>
      <c r="AWE5" s="149"/>
      <c r="AWF5" s="149"/>
      <c r="AWG5" s="149"/>
      <c r="AWH5" s="149"/>
      <c r="AWI5" s="149"/>
      <c r="AWJ5" s="149"/>
      <c r="AWK5" s="149"/>
      <c r="AWL5" s="149"/>
      <c r="AWM5" s="149"/>
      <c r="AWN5" s="149"/>
      <c r="AWO5" s="149"/>
      <c r="AWP5" s="149"/>
      <c r="AWQ5" s="149"/>
      <c r="AWR5" s="149"/>
      <c r="AWS5" s="149"/>
      <c r="AWT5" s="149"/>
      <c r="AWU5" s="149"/>
      <c r="AWV5" s="149"/>
      <c r="AWW5" s="149"/>
      <c r="AWX5" s="149"/>
      <c r="AWY5" s="149"/>
      <c r="AWZ5" s="149"/>
      <c r="AXA5" s="149"/>
      <c r="AXB5" s="149"/>
      <c r="AXC5" s="149"/>
      <c r="AXD5" s="149"/>
      <c r="AXE5" s="149"/>
      <c r="AXF5" s="149"/>
      <c r="AXG5" s="149"/>
      <c r="AXH5" s="149"/>
      <c r="AXI5" s="149"/>
      <c r="AXJ5" s="149"/>
      <c r="AXK5" s="149"/>
      <c r="AXL5" s="149"/>
      <c r="AXM5" s="149"/>
      <c r="AXN5" s="149"/>
      <c r="AXO5" s="149"/>
      <c r="AXP5" s="149"/>
      <c r="AXQ5" s="149"/>
      <c r="AXR5" s="149"/>
      <c r="AXS5" s="149"/>
      <c r="AXT5" s="149"/>
      <c r="AXU5" s="149"/>
      <c r="AXV5" s="149"/>
      <c r="AXW5" s="149"/>
      <c r="AXX5" s="149"/>
      <c r="AXY5" s="149"/>
      <c r="AXZ5" s="149"/>
      <c r="AYA5" s="149"/>
      <c r="AYB5" s="149"/>
      <c r="AYC5" s="149"/>
      <c r="AYD5" s="149"/>
      <c r="AYE5" s="149"/>
      <c r="AYF5" s="149"/>
      <c r="AYG5" s="149"/>
      <c r="AYH5" s="149"/>
      <c r="AYI5" s="149"/>
      <c r="AYJ5" s="149"/>
      <c r="AYK5" s="149"/>
      <c r="AYL5" s="149"/>
      <c r="AYM5" s="149"/>
      <c r="AYN5" s="149"/>
      <c r="AYO5" s="149"/>
      <c r="AYP5" s="149"/>
      <c r="AYQ5" s="149"/>
      <c r="AYR5" s="149"/>
      <c r="AYS5" s="149"/>
      <c r="AYT5" s="149"/>
      <c r="AYU5" s="149"/>
      <c r="AYV5" s="149"/>
      <c r="AYW5" s="149"/>
      <c r="AYX5" s="149"/>
      <c r="AYY5" s="149"/>
      <c r="AYZ5" s="149"/>
      <c r="AZA5" s="149"/>
      <c r="AZB5" s="149"/>
      <c r="AZC5" s="149"/>
      <c r="AZD5" s="149"/>
      <c r="AZE5" s="149"/>
      <c r="AZF5" s="149"/>
      <c r="AZG5" s="149"/>
      <c r="AZH5" s="149"/>
      <c r="AZI5" s="149"/>
      <c r="AZJ5" s="149"/>
      <c r="AZK5" s="149"/>
      <c r="AZL5" s="149"/>
      <c r="AZM5" s="149"/>
      <c r="AZN5" s="149"/>
      <c r="AZO5" s="149"/>
      <c r="AZP5" s="149"/>
      <c r="AZQ5" s="149"/>
      <c r="AZR5" s="149"/>
      <c r="AZS5" s="149"/>
      <c r="AZT5" s="149"/>
      <c r="AZU5" s="149"/>
      <c r="AZV5" s="149"/>
      <c r="AZW5" s="149"/>
      <c r="AZX5" s="149"/>
      <c r="AZY5" s="149"/>
      <c r="AZZ5" s="149"/>
      <c r="BAA5" s="149"/>
      <c r="BAB5" s="149"/>
      <c r="BAC5" s="149"/>
      <c r="BAD5" s="149"/>
      <c r="BAE5" s="149"/>
      <c r="BAF5" s="149"/>
      <c r="BAG5" s="149"/>
      <c r="BAH5" s="149"/>
      <c r="BAI5" s="149"/>
      <c r="BAJ5" s="149"/>
      <c r="BAK5" s="149"/>
      <c r="BAL5" s="149"/>
      <c r="BAM5" s="149"/>
      <c r="BAN5" s="149"/>
      <c r="BAO5" s="149"/>
      <c r="BAP5" s="149"/>
      <c r="BAQ5" s="149"/>
      <c r="BAR5" s="149"/>
      <c r="BAS5" s="149"/>
      <c r="BAT5" s="149"/>
      <c r="BAU5" s="149"/>
      <c r="BAV5" s="149"/>
      <c r="BAW5" s="149"/>
      <c r="BAX5" s="149"/>
      <c r="BAY5" s="149"/>
      <c r="BAZ5" s="149"/>
      <c r="BBA5" s="149"/>
      <c r="BBB5" s="149"/>
      <c r="BBC5" s="149"/>
      <c r="BBD5" s="149"/>
      <c r="BBE5" s="149"/>
      <c r="BBF5" s="149"/>
      <c r="BBG5" s="149"/>
      <c r="BBH5" s="149"/>
      <c r="BBI5" s="149"/>
      <c r="BBJ5" s="149"/>
      <c r="BBK5" s="149"/>
      <c r="BBL5" s="149"/>
      <c r="BBM5" s="149"/>
      <c r="BBN5" s="149"/>
      <c r="BBO5" s="149"/>
      <c r="BBP5" s="149"/>
      <c r="BBQ5" s="149"/>
      <c r="BBR5" s="149"/>
      <c r="BBS5" s="149"/>
      <c r="BBT5" s="149"/>
      <c r="BBU5" s="149"/>
      <c r="BBV5" s="149"/>
      <c r="BBW5" s="149"/>
      <c r="BBX5" s="149"/>
      <c r="BBY5" s="149"/>
      <c r="BBZ5" s="149"/>
      <c r="BCA5" s="149"/>
      <c r="BCB5" s="149"/>
      <c r="BCC5" s="149"/>
      <c r="BCD5" s="149"/>
      <c r="BCE5" s="149"/>
      <c r="BCF5" s="149"/>
      <c r="BCG5" s="149"/>
      <c r="BCH5" s="149"/>
      <c r="BCI5" s="149"/>
      <c r="BCJ5" s="149"/>
      <c r="BCK5" s="149"/>
      <c r="BCL5" s="149"/>
      <c r="BCM5" s="149"/>
      <c r="BCN5" s="149"/>
      <c r="BCO5" s="149"/>
      <c r="BCP5" s="149"/>
      <c r="BCQ5" s="149"/>
      <c r="BCR5" s="149"/>
      <c r="BCS5" s="149"/>
      <c r="BCT5" s="149"/>
      <c r="BCU5" s="149"/>
      <c r="BCV5" s="149"/>
      <c r="BCW5" s="149"/>
      <c r="BCX5" s="149"/>
      <c r="BCY5" s="149"/>
      <c r="BCZ5" s="149"/>
      <c r="BDA5" s="149"/>
      <c r="BDB5" s="149"/>
      <c r="BDC5" s="149"/>
      <c r="BDD5" s="149"/>
      <c r="BDE5" s="149"/>
      <c r="BDF5" s="149"/>
      <c r="BDG5" s="149"/>
      <c r="BDH5" s="149"/>
      <c r="BDI5" s="149"/>
      <c r="BDJ5" s="149"/>
      <c r="BDK5" s="149"/>
      <c r="BDL5" s="149"/>
      <c r="BDM5" s="149"/>
      <c r="BDN5" s="149"/>
      <c r="BDO5" s="149"/>
      <c r="BDP5" s="149"/>
      <c r="BDQ5" s="149"/>
      <c r="BDR5" s="149"/>
      <c r="BDS5" s="149"/>
      <c r="BDT5" s="149"/>
      <c r="BDU5" s="149"/>
      <c r="BDV5" s="149"/>
      <c r="BDW5" s="149"/>
      <c r="BDX5" s="149"/>
      <c r="BDY5" s="149"/>
      <c r="BDZ5" s="149"/>
      <c r="BEA5" s="149"/>
      <c r="BEB5" s="149"/>
      <c r="BEC5" s="149"/>
      <c r="BED5" s="149"/>
      <c r="BEE5" s="149"/>
      <c r="BEF5" s="149"/>
      <c r="BEG5" s="149"/>
      <c r="BEH5" s="149"/>
      <c r="BEI5" s="149"/>
      <c r="BEJ5" s="149"/>
      <c r="BEK5" s="149"/>
      <c r="BEL5" s="149"/>
      <c r="BEM5" s="149"/>
      <c r="BEN5" s="149"/>
      <c r="BEO5" s="149"/>
      <c r="BEP5" s="149"/>
      <c r="BEQ5" s="149"/>
      <c r="BER5" s="149"/>
      <c r="BES5" s="149"/>
      <c r="BET5" s="149"/>
      <c r="BEU5" s="149"/>
      <c r="BEV5" s="149"/>
      <c r="BEW5" s="149"/>
      <c r="BEX5" s="149"/>
      <c r="BEY5" s="149"/>
      <c r="BEZ5" s="149"/>
      <c r="BFA5" s="149"/>
      <c r="BFB5" s="149"/>
      <c r="BFC5" s="149"/>
      <c r="BFD5" s="149"/>
      <c r="BFE5" s="149"/>
      <c r="BFF5" s="149"/>
      <c r="BFG5" s="149"/>
      <c r="BFH5" s="149"/>
      <c r="BFI5" s="149"/>
      <c r="BFJ5" s="149"/>
      <c r="BFK5" s="149"/>
      <c r="BFL5" s="149"/>
      <c r="BFM5" s="149"/>
      <c r="BFN5" s="149"/>
      <c r="BFO5" s="149"/>
      <c r="BFP5" s="149"/>
      <c r="BFQ5" s="149"/>
      <c r="BFR5" s="149"/>
      <c r="BFS5" s="149"/>
      <c r="BFT5" s="149"/>
      <c r="BFU5" s="149"/>
      <c r="BFV5" s="149"/>
      <c r="BFW5" s="149"/>
      <c r="BFX5" s="149"/>
      <c r="BFY5" s="149"/>
      <c r="BFZ5" s="149"/>
      <c r="BGA5" s="149"/>
      <c r="BGB5" s="149"/>
      <c r="BGC5" s="149"/>
      <c r="BGD5" s="149"/>
      <c r="BGE5" s="149"/>
      <c r="BGF5" s="149"/>
      <c r="BGG5" s="149"/>
      <c r="BGH5" s="149"/>
      <c r="BGI5" s="149"/>
      <c r="BGJ5" s="149"/>
      <c r="BGK5" s="149"/>
      <c r="BGL5" s="149"/>
      <c r="BGM5" s="149"/>
      <c r="BGN5" s="149"/>
      <c r="BGO5" s="149"/>
      <c r="BGP5" s="149"/>
      <c r="BGQ5" s="149"/>
      <c r="BGR5" s="149"/>
      <c r="BGS5" s="149"/>
      <c r="BGT5" s="149"/>
      <c r="BGU5" s="149"/>
      <c r="BGV5" s="149"/>
      <c r="BGW5" s="149"/>
      <c r="BGX5" s="149"/>
      <c r="BGY5" s="149"/>
      <c r="BGZ5" s="149"/>
      <c r="BHA5" s="149"/>
      <c r="BHB5" s="149"/>
      <c r="BHC5" s="149"/>
      <c r="BHD5" s="149"/>
      <c r="BHE5" s="149"/>
      <c r="BHF5" s="149"/>
      <c r="BHG5" s="149"/>
      <c r="BHH5" s="149"/>
      <c r="BHI5" s="149"/>
      <c r="BHJ5" s="149"/>
      <c r="BHK5" s="149"/>
      <c r="BHL5" s="149"/>
      <c r="BHM5" s="149"/>
      <c r="BHN5" s="149"/>
      <c r="BHO5" s="149"/>
      <c r="BHP5" s="149"/>
      <c r="BHQ5" s="149"/>
      <c r="BHR5" s="149"/>
      <c r="BHS5" s="149"/>
      <c r="BHT5" s="149"/>
      <c r="BHU5" s="149"/>
      <c r="BHV5" s="149"/>
      <c r="BHW5" s="149"/>
      <c r="BHX5" s="149"/>
      <c r="BHY5" s="149"/>
      <c r="BHZ5" s="149"/>
      <c r="BIA5" s="149"/>
      <c r="BIB5" s="149"/>
      <c r="BIC5" s="149"/>
      <c r="BID5" s="149"/>
      <c r="BIE5" s="149"/>
      <c r="BIF5" s="149"/>
      <c r="BIG5" s="149"/>
      <c r="BIH5" s="149"/>
      <c r="BII5" s="149"/>
      <c r="BIJ5" s="149"/>
      <c r="BIK5" s="149"/>
      <c r="BIL5" s="149"/>
      <c r="BIM5" s="149"/>
      <c r="BIN5" s="149"/>
      <c r="BIO5" s="149"/>
      <c r="BIP5" s="149"/>
      <c r="BIQ5" s="149"/>
      <c r="BIR5" s="149"/>
      <c r="BIS5" s="149"/>
      <c r="BIT5" s="149"/>
      <c r="BIU5" s="149"/>
      <c r="BIV5" s="149"/>
      <c r="BIW5" s="149"/>
      <c r="BIX5" s="149"/>
      <c r="BIY5" s="149"/>
      <c r="BIZ5" s="149"/>
      <c r="BJA5" s="149"/>
      <c r="BJB5" s="149"/>
      <c r="BJC5" s="149"/>
      <c r="BJD5" s="149"/>
      <c r="BJE5" s="149"/>
      <c r="BJF5" s="149"/>
      <c r="BJG5" s="149"/>
      <c r="BJH5" s="149"/>
      <c r="BJI5" s="149"/>
      <c r="BJJ5" s="149"/>
      <c r="BJK5" s="149"/>
      <c r="BJL5" s="149"/>
      <c r="BJM5" s="149"/>
      <c r="BJN5" s="149"/>
      <c r="BJO5" s="149"/>
      <c r="BJP5" s="149"/>
      <c r="BJQ5" s="149"/>
      <c r="BJR5" s="149"/>
      <c r="BJS5" s="149"/>
      <c r="BJT5" s="149"/>
      <c r="BJU5" s="149"/>
      <c r="BJV5" s="149"/>
      <c r="BJW5" s="149"/>
      <c r="BJX5" s="149"/>
      <c r="BJY5" s="149"/>
      <c r="BJZ5" s="149"/>
      <c r="BKA5" s="149"/>
      <c r="BKB5" s="149"/>
      <c r="BKC5" s="149"/>
      <c r="BKD5" s="149"/>
      <c r="BKE5" s="149"/>
      <c r="BKF5" s="149"/>
      <c r="BKG5" s="149"/>
      <c r="BKH5" s="149"/>
      <c r="BKI5" s="149"/>
      <c r="BKJ5" s="149"/>
      <c r="BKK5" s="149"/>
      <c r="BKL5" s="149"/>
      <c r="BKM5" s="149"/>
      <c r="BKN5" s="149"/>
      <c r="BKO5" s="149"/>
      <c r="BKP5" s="149"/>
      <c r="BKQ5" s="149"/>
      <c r="BKR5" s="149"/>
      <c r="BKS5" s="149"/>
      <c r="BKT5" s="149"/>
      <c r="BKU5" s="149"/>
      <c r="BKV5" s="149"/>
      <c r="BKW5" s="149"/>
      <c r="BKX5" s="149"/>
      <c r="BKY5" s="149"/>
      <c r="BKZ5" s="149"/>
      <c r="BLA5" s="149"/>
      <c r="BLB5" s="149"/>
      <c r="BLC5" s="149"/>
      <c r="BLD5" s="149"/>
      <c r="BLE5" s="149"/>
      <c r="BLF5" s="149"/>
      <c r="BLG5" s="149"/>
      <c r="BLH5" s="149"/>
      <c r="BLI5" s="149"/>
      <c r="BLJ5" s="149"/>
      <c r="BLK5" s="149"/>
      <c r="BLL5" s="149"/>
      <c r="BLM5" s="149"/>
      <c r="BLN5" s="149"/>
      <c r="BLO5" s="149"/>
      <c r="BLP5" s="149"/>
      <c r="BLQ5" s="149"/>
      <c r="BLR5" s="149"/>
      <c r="BLS5" s="149"/>
      <c r="BLT5" s="149"/>
      <c r="BLU5" s="149"/>
      <c r="BLV5" s="149"/>
      <c r="BLW5" s="149"/>
      <c r="BLX5" s="149"/>
      <c r="BLY5" s="149"/>
      <c r="BLZ5" s="149"/>
      <c r="BMA5" s="149"/>
      <c r="BMB5" s="149"/>
      <c r="BMC5" s="149"/>
      <c r="BMD5" s="149"/>
      <c r="BME5" s="149"/>
      <c r="BMF5" s="149"/>
      <c r="BMG5" s="149"/>
      <c r="BMH5" s="149"/>
      <c r="BMI5" s="149"/>
      <c r="BMJ5" s="149"/>
      <c r="BMK5" s="149"/>
      <c r="BML5" s="149"/>
      <c r="BMM5" s="149"/>
      <c r="BMN5" s="149"/>
      <c r="BMO5" s="149"/>
      <c r="BMP5" s="149"/>
      <c r="BMQ5" s="149"/>
      <c r="BMR5" s="149"/>
      <c r="BMS5" s="149"/>
      <c r="BMT5" s="149"/>
      <c r="BMU5" s="149"/>
      <c r="BMV5" s="149"/>
      <c r="BMW5" s="149"/>
      <c r="BMX5" s="149"/>
      <c r="BMY5" s="149"/>
      <c r="BMZ5" s="149"/>
      <c r="BNA5" s="149"/>
      <c r="BNB5" s="149"/>
      <c r="BNC5" s="149"/>
      <c r="BND5" s="149"/>
      <c r="BNE5" s="149"/>
      <c r="BNF5" s="149"/>
      <c r="BNG5" s="149"/>
      <c r="BNH5" s="149"/>
      <c r="BNI5" s="149"/>
      <c r="BNJ5" s="149"/>
      <c r="BNK5" s="149"/>
      <c r="BNL5" s="149"/>
      <c r="BNM5" s="149"/>
      <c r="BNN5" s="149"/>
      <c r="BNO5" s="149"/>
      <c r="BNP5" s="149"/>
      <c r="BNQ5" s="149"/>
      <c r="BNR5" s="149"/>
      <c r="BNS5" s="149"/>
      <c r="BNT5" s="149"/>
      <c r="BNU5" s="149"/>
      <c r="BNV5" s="149"/>
      <c r="BNW5" s="149"/>
      <c r="BNX5" s="149"/>
      <c r="BNY5" s="149"/>
      <c r="BNZ5" s="149"/>
      <c r="BOA5" s="149"/>
      <c r="BOB5" s="149"/>
      <c r="BOC5" s="149"/>
      <c r="BOD5" s="149"/>
      <c r="BOE5" s="149"/>
      <c r="BOF5" s="149"/>
      <c r="BOG5" s="149"/>
      <c r="BOH5" s="149"/>
      <c r="BOI5" s="149"/>
      <c r="BOJ5" s="149"/>
      <c r="BOK5" s="149"/>
      <c r="BOL5" s="149"/>
      <c r="BOM5" s="149"/>
      <c r="BON5" s="149"/>
      <c r="BOO5" s="149"/>
      <c r="BOP5" s="149"/>
      <c r="BOQ5" s="149"/>
      <c r="BOR5" s="149"/>
      <c r="BOS5" s="149"/>
      <c r="BOT5" s="149"/>
      <c r="BOU5" s="149"/>
      <c r="BOV5" s="149"/>
      <c r="BOW5" s="149"/>
      <c r="BOX5" s="149"/>
      <c r="BOY5" s="149"/>
      <c r="BOZ5" s="149"/>
      <c r="BPA5" s="149"/>
      <c r="BPB5" s="149"/>
      <c r="BPC5" s="149"/>
      <c r="BPD5" s="149"/>
      <c r="BPE5" s="149"/>
      <c r="BPF5" s="149"/>
      <c r="BPG5" s="149"/>
      <c r="BPH5" s="149"/>
      <c r="BPI5" s="149"/>
      <c r="BPJ5" s="149"/>
      <c r="BPK5" s="149"/>
      <c r="BPL5" s="149"/>
      <c r="BPM5" s="149"/>
      <c r="BPN5" s="149"/>
      <c r="BPO5" s="149"/>
      <c r="BPP5" s="149"/>
      <c r="BPQ5" s="149"/>
      <c r="BPR5" s="149"/>
      <c r="BPS5" s="149"/>
      <c r="BPT5" s="149"/>
      <c r="BPU5" s="149"/>
      <c r="BPV5" s="149"/>
      <c r="BPW5" s="149"/>
      <c r="BPX5" s="149"/>
      <c r="BPY5" s="149"/>
      <c r="BPZ5" s="149"/>
      <c r="BQA5" s="149"/>
      <c r="BQB5" s="149"/>
      <c r="BQC5" s="149"/>
      <c r="BQD5" s="149"/>
      <c r="BQE5" s="149"/>
      <c r="BQF5" s="149"/>
      <c r="BQG5" s="149"/>
      <c r="BQH5" s="149"/>
      <c r="BQI5" s="149"/>
      <c r="BQJ5" s="149"/>
      <c r="BQK5" s="149"/>
      <c r="BQL5" s="149"/>
      <c r="BQM5" s="149"/>
      <c r="BQN5" s="149"/>
      <c r="BQO5" s="149"/>
      <c r="BQP5" s="149"/>
      <c r="BQQ5" s="149"/>
      <c r="BQR5" s="149"/>
      <c r="BQS5" s="149"/>
      <c r="BQT5" s="149"/>
      <c r="BQU5" s="149"/>
      <c r="BQV5" s="149"/>
      <c r="BQW5" s="149"/>
      <c r="BQX5" s="149"/>
      <c r="BQY5" s="149"/>
      <c r="BQZ5" s="149"/>
      <c r="BRA5" s="149"/>
      <c r="BRB5" s="149"/>
      <c r="BRC5" s="149"/>
      <c r="BRD5" s="149"/>
      <c r="BRE5" s="149"/>
      <c r="BRF5" s="149"/>
      <c r="BRG5" s="149"/>
      <c r="BRH5" s="149"/>
      <c r="BRI5" s="149"/>
      <c r="BRJ5" s="149"/>
      <c r="BRK5" s="149"/>
      <c r="BRL5" s="149"/>
      <c r="BRM5" s="149"/>
      <c r="BRN5" s="149"/>
      <c r="BRO5" s="149"/>
      <c r="BRP5" s="149"/>
      <c r="BRQ5" s="149"/>
      <c r="BRR5" s="149"/>
      <c r="BRS5" s="149"/>
      <c r="BRT5" s="149"/>
      <c r="BRU5" s="149"/>
      <c r="BRV5" s="149"/>
      <c r="BRW5" s="149"/>
      <c r="BRX5" s="149"/>
      <c r="BRY5" s="149"/>
      <c r="BRZ5" s="149"/>
      <c r="BSA5" s="149"/>
      <c r="BSB5" s="149"/>
      <c r="BSC5" s="149"/>
      <c r="BSD5" s="149"/>
      <c r="BSE5" s="149"/>
      <c r="BSF5" s="149"/>
      <c r="BSG5" s="149"/>
      <c r="BSH5" s="149"/>
      <c r="BSI5" s="149"/>
      <c r="BSJ5" s="149"/>
      <c r="BSK5" s="149"/>
      <c r="BSL5" s="149"/>
      <c r="BSM5" s="149"/>
      <c r="BSN5" s="149"/>
      <c r="BSO5" s="149"/>
      <c r="BSP5" s="149"/>
      <c r="BSQ5" s="149"/>
      <c r="BSR5" s="149"/>
      <c r="BSS5" s="149"/>
      <c r="BST5" s="149"/>
      <c r="BSU5" s="149"/>
      <c r="BSV5" s="149"/>
      <c r="BSW5" s="149"/>
      <c r="BSX5" s="149"/>
      <c r="BSY5" s="149"/>
      <c r="BSZ5" s="149"/>
      <c r="BTA5" s="149"/>
      <c r="BTB5" s="149"/>
      <c r="BTC5" s="149"/>
      <c r="BTD5" s="149"/>
      <c r="BTE5" s="149"/>
      <c r="BTF5" s="149"/>
      <c r="BTG5" s="149"/>
      <c r="BTH5" s="149"/>
      <c r="BTI5" s="149"/>
      <c r="BTJ5" s="149"/>
      <c r="BTK5" s="149"/>
      <c r="BTL5" s="149"/>
      <c r="BTM5" s="149"/>
      <c r="BTN5" s="149"/>
      <c r="BTO5" s="149"/>
      <c r="BTP5" s="149"/>
      <c r="BTQ5" s="149"/>
      <c r="BTR5" s="149"/>
      <c r="BTS5" s="149"/>
      <c r="BTT5" s="149"/>
      <c r="BTU5" s="149"/>
      <c r="BTV5" s="149"/>
      <c r="BTW5" s="149"/>
      <c r="BTX5" s="149"/>
      <c r="BTY5" s="149"/>
      <c r="BTZ5" s="149"/>
      <c r="BUA5" s="149"/>
      <c r="BUB5" s="149"/>
      <c r="BUC5" s="149"/>
      <c r="BUD5" s="149"/>
      <c r="BUE5" s="149"/>
      <c r="BUF5" s="149"/>
      <c r="BUG5" s="149"/>
      <c r="BUH5" s="149"/>
      <c r="BUI5" s="149"/>
      <c r="BUJ5" s="149"/>
      <c r="BUK5" s="149"/>
      <c r="BUL5" s="149"/>
      <c r="BUM5" s="149"/>
      <c r="BUN5" s="149"/>
      <c r="BUO5" s="149"/>
      <c r="BUP5" s="149"/>
      <c r="BUQ5" s="149"/>
      <c r="BUR5" s="149"/>
      <c r="BUS5" s="149"/>
      <c r="BUT5" s="149"/>
      <c r="BUU5" s="149"/>
      <c r="BUV5" s="149"/>
      <c r="BUW5" s="149"/>
      <c r="BUX5" s="149"/>
      <c r="BUY5" s="149"/>
      <c r="BUZ5" s="149"/>
      <c r="BVA5" s="149"/>
      <c r="BVB5" s="149"/>
      <c r="BVC5" s="149"/>
      <c r="BVD5" s="149"/>
      <c r="BVE5" s="149"/>
      <c r="BVF5" s="149"/>
      <c r="BVG5" s="149"/>
      <c r="BVH5" s="149"/>
      <c r="BVI5" s="149"/>
      <c r="BVJ5" s="149"/>
      <c r="BVK5" s="149"/>
      <c r="BVL5" s="149"/>
      <c r="BVM5" s="149"/>
      <c r="BVN5" s="149"/>
      <c r="BVO5" s="149"/>
      <c r="BVP5" s="149"/>
      <c r="BVQ5" s="149"/>
      <c r="BVR5" s="149"/>
      <c r="BVS5" s="149"/>
      <c r="BVT5" s="149"/>
      <c r="BVU5" s="149"/>
      <c r="BVV5" s="149"/>
      <c r="BVW5" s="149"/>
      <c r="BVX5" s="149"/>
      <c r="BVY5" s="149"/>
      <c r="BVZ5" s="149"/>
      <c r="BWA5" s="149"/>
      <c r="BWB5" s="149"/>
      <c r="BWC5" s="149"/>
      <c r="BWD5" s="149"/>
      <c r="BWE5" s="149"/>
      <c r="BWF5" s="149"/>
      <c r="BWG5" s="149"/>
      <c r="BWH5" s="149"/>
      <c r="BWI5" s="149"/>
      <c r="BWJ5" s="149"/>
      <c r="BWK5" s="149"/>
      <c r="BWL5" s="149"/>
      <c r="BWM5" s="149"/>
      <c r="BWN5" s="149"/>
      <c r="BWO5" s="149"/>
      <c r="BWP5" s="149"/>
      <c r="BWQ5" s="149"/>
      <c r="BWR5" s="149"/>
      <c r="BWS5" s="149"/>
      <c r="BWT5" s="149"/>
      <c r="BWU5" s="149"/>
      <c r="BWV5" s="149"/>
      <c r="BWW5" s="149"/>
      <c r="BWX5" s="149"/>
      <c r="BWY5" s="149"/>
      <c r="BWZ5" s="149"/>
      <c r="BXA5" s="149"/>
      <c r="BXB5" s="149"/>
      <c r="BXC5" s="149"/>
      <c r="BXD5" s="149"/>
      <c r="BXE5" s="149"/>
      <c r="BXF5" s="149"/>
      <c r="BXG5" s="149"/>
      <c r="BXH5" s="149"/>
      <c r="BXI5" s="149"/>
      <c r="BXJ5" s="149"/>
      <c r="BXK5" s="149"/>
      <c r="BXL5" s="149"/>
      <c r="BXM5" s="149"/>
      <c r="BXN5" s="149"/>
      <c r="BXO5" s="149"/>
      <c r="BXP5" s="149"/>
      <c r="BXQ5" s="149"/>
      <c r="BXR5" s="149"/>
      <c r="BXS5" s="149"/>
      <c r="BXT5" s="149"/>
      <c r="BXU5" s="149"/>
      <c r="BXV5" s="149"/>
      <c r="BXW5" s="149"/>
      <c r="BXX5" s="149"/>
      <c r="BXY5" s="149"/>
      <c r="BXZ5" s="149"/>
      <c r="BYA5" s="149"/>
      <c r="BYB5" s="149"/>
      <c r="BYC5" s="149"/>
      <c r="BYD5" s="149"/>
      <c r="BYE5" s="149"/>
      <c r="BYF5" s="149"/>
      <c r="BYG5" s="149"/>
      <c r="BYH5" s="149"/>
      <c r="BYI5" s="149"/>
      <c r="BYJ5" s="149"/>
      <c r="BYK5" s="149"/>
      <c r="BYL5" s="149"/>
      <c r="BYM5" s="149"/>
      <c r="BYN5" s="149"/>
      <c r="BYO5" s="149"/>
      <c r="BYP5" s="149"/>
      <c r="BYQ5" s="149"/>
      <c r="BYR5" s="149"/>
      <c r="BYS5" s="149"/>
      <c r="BYT5" s="149"/>
      <c r="BYU5" s="149"/>
      <c r="BYV5" s="149"/>
      <c r="BYW5" s="149"/>
      <c r="BYX5" s="149"/>
      <c r="BYY5" s="149"/>
      <c r="BYZ5" s="149"/>
      <c r="BZA5" s="149"/>
      <c r="BZB5" s="149"/>
      <c r="BZC5" s="149"/>
      <c r="BZD5" s="149"/>
      <c r="BZE5" s="149"/>
      <c r="BZF5" s="149"/>
      <c r="BZG5" s="149"/>
      <c r="BZH5" s="149"/>
      <c r="BZI5" s="149"/>
      <c r="BZJ5" s="149"/>
      <c r="BZK5" s="149"/>
      <c r="BZL5" s="149"/>
      <c r="BZM5" s="149"/>
      <c r="BZN5" s="149"/>
      <c r="BZO5" s="149"/>
      <c r="BZP5" s="149"/>
      <c r="BZQ5" s="149"/>
      <c r="BZR5" s="149"/>
      <c r="BZS5" s="149"/>
      <c r="BZT5" s="149"/>
      <c r="BZU5" s="149"/>
      <c r="BZV5" s="149"/>
      <c r="BZW5" s="149"/>
      <c r="BZX5" s="149"/>
      <c r="BZY5" s="149"/>
      <c r="BZZ5" s="149"/>
      <c r="CAA5" s="149"/>
      <c r="CAB5" s="149"/>
      <c r="CAC5" s="149"/>
      <c r="CAD5" s="149"/>
      <c r="CAE5" s="149"/>
      <c r="CAF5" s="149"/>
      <c r="CAG5" s="149"/>
      <c r="CAH5" s="149"/>
      <c r="CAI5" s="149"/>
      <c r="CAJ5" s="149"/>
      <c r="CAK5" s="149"/>
      <c r="CAL5" s="149"/>
      <c r="CAM5" s="149"/>
      <c r="CAN5" s="149"/>
      <c r="CAO5" s="149"/>
      <c r="CAP5" s="149"/>
      <c r="CAQ5" s="149"/>
      <c r="CAR5" s="149"/>
      <c r="CAS5" s="149"/>
      <c r="CAT5" s="149"/>
      <c r="CAU5" s="149"/>
      <c r="CAV5" s="149"/>
      <c r="CAW5" s="149"/>
      <c r="CAX5" s="149"/>
      <c r="CAY5" s="149"/>
      <c r="CAZ5" s="149"/>
      <c r="CBA5" s="149"/>
      <c r="CBB5" s="149"/>
      <c r="CBC5" s="149"/>
      <c r="CBD5" s="149"/>
      <c r="CBE5" s="149"/>
      <c r="CBF5" s="149"/>
      <c r="CBG5" s="149"/>
      <c r="CBH5" s="149"/>
      <c r="CBI5" s="149"/>
      <c r="CBJ5" s="149"/>
      <c r="CBK5" s="149"/>
      <c r="CBL5" s="149"/>
      <c r="CBM5" s="149"/>
      <c r="CBN5" s="149"/>
      <c r="CBO5" s="149"/>
      <c r="CBP5" s="149"/>
      <c r="CBQ5" s="149"/>
      <c r="CBR5" s="149"/>
      <c r="CBS5" s="149"/>
      <c r="CBT5" s="149"/>
      <c r="CBU5" s="149"/>
      <c r="CBV5" s="149"/>
      <c r="CBW5" s="149"/>
      <c r="CBX5" s="149"/>
      <c r="CBY5" s="149"/>
      <c r="CBZ5" s="149"/>
      <c r="CCA5" s="149"/>
      <c r="CCB5" s="149"/>
      <c r="CCC5" s="149"/>
      <c r="CCD5" s="149"/>
      <c r="CCE5" s="149"/>
      <c r="CCF5" s="149"/>
      <c r="CCG5" s="149"/>
      <c r="CCH5" s="149"/>
      <c r="CCI5" s="149"/>
      <c r="CCJ5" s="149"/>
      <c r="CCK5" s="149"/>
      <c r="CCL5" s="149"/>
      <c r="CCM5" s="149"/>
      <c r="CCN5" s="149"/>
      <c r="CCO5" s="149"/>
      <c r="CCP5" s="149"/>
      <c r="CCQ5" s="149"/>
      <c r="CCR5" s="149"/>
      <c r="CCS5" s="149"/>
      <c r="CCT5" s="149"/>
      <c r="CCU5" s="149"/>
      <c r="CCV5" s="149"/>
      <c r="CCW5" s="149"/>
      <c r="CCX5" s="149"/>
      <c r="CCY5" s="149"/>
      <c r="CCZ5" s="149"/>
      <c r="CDA5" s="149"/>
      <c r="CDB5" s="149"/>
      <c r="CDC5" s="149"/>
      <c r="CDD5" s="149"/>
      <c r="CDE5" s="149"/>
      <c r="CDF5" s="149"/>
      <c r="CDG5" s="149"/>
      <c r="CDH5" s="149"/>
      <c r="CDI5" s="149"/>
      <c r="CDJ5" s="149"/>
      <c r="CDK5" s="149"/>
      <c r="CDL5" s="149"/>
      <c r="CDM5" s="149"/>
      <c r="CDN5" s="149"/>
      <c r="CDO5" s="149"/>
      <c r="CDP5" s="149"/>
      <c r="CDQ5" s="149"/>
      <c r="CDR5" s="149"/>
      <c r="CDS5" s="149"/>
      <c r="CDT5" s="149"/>
      <c r="CDU5" s="149"/>
      <c r="CDV5" s="149"/>
      <c r="CDW5" s="149"/>
      <c r="CDX5" s="149"/>
      <c r="CDY5" s="149"/>
      <c r="CDZ5" s="149"/>
      <c r="CEA5" s="149"/>
      <c r="CEB5" s="149"/>
      <c r="CEC5" s="149"/>
      <c r="CED5" s="149"/>
      <c r="CEE5" s="149"/>
      <c r="CEF5" s="149"/>
      <c r="CEG5" s="149"/>
      <c r="CEH5" s="149"/>
      <c r="CEI5" s="149"/>
      <c r="CEJ5" s="149"/>
      <c r="CEK5" s="149"/>
      <c r="CEL5" s="149"/>
      <c r="CEM5" s="149"/>
      <c r="CEN5" s="149"/>
      <c r="CEO5" s="149"/>
      <c r="CEP5" s="149"/>
      <c r="CEQ5" s="149"/>
      <c r="CER5" s="149"/>
      <c r="CES5" s="149"/>
      <c r="CET5" s="149"/>
      <c r="CEU5" s="149"/>
      <c r="CEV5" s="149"/>
      <c r="CEW5" s="149"/>
      <c r="CEX5" s="149"/>
      <c r="CEY5" s="149"/>
      <c r="CEZ5" s="149"/>
      <c r="CFA5" s="149"/>
      <c r="CFB5" s="149"/>
      <c r="CFC5" s="149"/>
      <c r="CFD5" s="149"/>
      <c r="CFE5" s="149"/>
      <c r="CFF5" s="149"/>
      <c r="CFG5" s="149"/>
      <c r="CFH5" s="149"/>
      <c r="CFI5" s="149"/>
      <c r="CFJ5" s="149"/>
      <c r="CFK5" s="149"/>
      <c r="CFL5" s="149"/>
      <c r="CFM5" s="149"/>
      <c r="CFN5" s="149"/>
      <c r="CFO5" s="149"/>
      <c r="CFP5" s="149"/>
      <c r="CFQ5" s="149"/>
      <c r="CFR5" s="149"/>
      <c r="CFS5" s="149"/>
      <c r="CFT5" s="149"/>
      <c r="CFU5" s="149"/>
      <c r="CFV5" s="149"/>
      <c r="CFW5" s="149"/>
      <c r="CFX5" s="149"/>
      <c r="CFY5" s="149"/>
      <c r="CFZ5" s="149"/>
      <c r="CGA5" s="149"/>
      <c r="CGB5" s="149"/>
      <c r="CGC5" s="149"/>
      <c r="CGD5" s="149"/>
      <c r="CGE5" s="149"/>
      <c r="CGF5" s="149"/>
      <c r="CGG5" s="149"/>
      <c r="CGH5" s="149"/>
      <c r="CGI5" s="149"/>
      <c r="CGJ5" s="149"/>
      <c r="CGK5" s="149"/>
      <c r="CGL5" s="149"/>
      <c r="CGM5" s="149"/>
      <c r="CGN5" s="149"/>
      <c r="CGO5" s="149"/>
      <c r="CGP5" s="149"/>
      <c r="CGQ5" s="149"/>
      <c r="CGR5" s="149"/>
      <c r="CGS5" s="149"/>
      <c r="CGT5" s="149"/>
      <c r="CGU5" s="149"/>
      <c r="CGV5" s="149"/>
      <c r="CGW5" s="149"/>
      <c r="CGX5" s="149"/>
      <c r="CGY5" s="149"/>
      <c r="CGZ5" s="149"/>
      <c r="CHA5" s="149"/>
      <c r="CHB5" s="149"/>
      <c r="CHC5" s="149"/>
      <c r="CHD5" s="149"/>
      <c r="CHE5" s="149"/>
      <c r="CHF5" s="149"/>
      <c r="CHG5" s="149"/>
      <c r="CHH5" s="149"/>
      <c r="CHI5" s="149"/>
      <c r="CHJ5" s="149"/>
      <c r="CHK5" s="149"/>
      <c r="CHL5" s="149"/>
      <c r="CHM5" s="149"/>
      <c r="CHN5" s="149"/>
      <c r="CHO5" s="149"/>
      <c r="CHP5" s="149"/>
      <c r="CHQ5" s="149"/>
      <c r="CHR5" s="149"/>
      <c r="CHS5" s="149"/>
      <c r="CHT5" s="149"/>
      <c r="CHU5" s="149"/>
      <c r="CHV5" s="149"/>
      <c r="CHW5" s="149"/>
      <c r="CHX5" s="149"/>
      <c r="CHY5" s="149"/>
      <c r="CHZ5" s="149"/>
      <c r="CIA5" s="149"/>
      <c r="CIB5" s="149"/>
      <c r="CIC5" s="149"/>
      <c r="CID5" s="149"/>
      <c r="CIE5" s="149"/>
      <c r="CIF5" s="149"/>
      <c r="CIG5" s="149"/>
      <c r="CIH5" s="149"/>
      <c r="CII5" s="149"/>
      <c r="CIJ5" s="149"/>
      <c r="CIK5" s="149"/>
      <c r="CIL5" s="149"/>
      <c r="CIM5" s="149"/>
      <c r="CIN5" s="149"/>
      <c r="CIO5" s="149"/>
      <c r="CIP5" s="149"/>
      <c r="CIQ5" s="149"/>
      <c r="CIR5" s="149"/>
      <c r="CIS5" s="149"/>
      <c r="CIT5" s="149"/>
      <c r="CIU5" s="149"/>
      <c r="CIV5" s="149"/>
      <c r="CIW5" s="149"/>
      <c r="CIX5" s="149"/>
      <c r="CIY5" s="149"/>
      <c r="CIZ5" s="149"/>
      <c r="CJA5" s="149"/>
      <c r="CJB5" s="149"/>
      <c r="CJC5" s="149"/>
      <c r="CJD5" s="149"/>
      <c r="CJE5" s="149"/>
      <c r="CJF5" s="149"/>
      <c r="CJG5" s="149"/>
      <c r="CJH5" s="149"/>
      <c r="CJI5" s="149"/>
      <c r="CJJ5" s="149"/>
      <c r="CJK5" s="149"/>
      <c r="CJL5" s="149"/>
      <c r="CJM5" s="149"/>
      <c r="CJN5" s="149"/>
      <c r="CJO5" s="149"/>
      <c r="CJP5" s="149"/>
      <c r="CJQ5" s="149"/>
      <c r="CJR5" s="149"/>
      <c r="CJS5" s="149"/>
      <c r="CJT5" s="149"/>
      <c r="CJU5" s="149"/>
      <c r="CJV5" s="149"/>
      <c r="CJW5" s="149"/>
      <c r="CJX5" s="149"/>
      <c r="CJY5" s="149"/>
      <c r="CJZ5" s="149"/>
      <c r="CKA5" s="149"/>
      <c r="CKB5" s="149"/>
      <c r="CKC5" s="149"/>
      <c r="CKD5" s="149"/>
      <c r="CKE5" s="149"/>
      <c r="CKF5" s="149"/>
      <c r="CKG5" s="149"/>
      <c r="CKH5" s="149"/>
      <c r="CKI5" s="149"/>
      <c r="CKJ5" s="149"/>
      <c r="CKK5" s="149"/>
      <c r="CKL5" s="149"/>
      <c r="CKM5" s="149"/>
      <c r="CKN5" s="149"/>
      <c r="CKO5" s="149"/>
      <c r="CKP5" s="149"/>
      <c r="CKQ5" s="149"/>
      <c r="CKR5" s="149"/>
      <c r="CKS5" s="149"/>
      <c r="CKT5" s="149"/>
      <c r="CKU5" s="149"/>
      <c r="CKV5" s="149"/>
      <c r="CKW5" s="149"/>
      <c r="CKX5" s="149"/>
      <c r="CKY5" s="149"/>
      <c r="CKZ5" s="149"/>
      <c r="CLA5" s="149"/>
      <c r="CLB5" s="149"/>
      <c r="CLC5" s="149"/>
      <c r="CLD5" s="149"/>
      <c r="CLE5" s="149"/>
      <c r="CLF5" s="149"/>
      <c r="CLG5" s="149"/>
      <c r="CLH5" s="149"/>
      <c r="CLI5" s="149"/>
      <c r="CLJ5" s="149"/>
      <c r="CLK5" s="149"/>
      <c r="CLL5" s="149"/>
      <c r="CLM5" s="149"/>
      <c r="CLN5" s="149"/>
      <c r="CLO5" s="149"/>
      <c r="CLP5" s="149"/>
      <c r="CLQ5" s="149"/>
      <c r="CLR5" s="149"/>
      <c r="CLS5" s="149"/>
      <c r="CLT5" s="149"/>
      <c r="CLU5" s="149"/>
      <c r="CLV5" s="149"/>
      <c r="CLW5" s="149"/>
      <c r="CLX5" s="149"/>
      <c r="CLY5" s="149"/>
      <c r="CLZ5" s="149"/>
      <c r="CMA5" s="149"/>
      <c r="CMB5" s="149"/>
      <c r="CMC5" s="149"/>
      <c r="CMD5" s="149"/>
      <c r="CME5" s="149"/>
      <c r="CMF5" s="149"/>
      <c r="CMG5" s="149"/>
      <c r="CMH5" s="149"/>
      <c r="CMI5" s="149"/>
      <c r="CMJ5" s="149"/>
      <c r="CMK5" s="149"/>
      <c r="CML5" s="149"/>
      <c r="CMM5" s="149"/>
      <c r="CMN5" s="149"/>
      <c r="CMO5" s="149"/>
      <c r="CMP5" s="149"/>
      <c r="CMQ5" s="149"/>
      <c r="CMR5" s="149"/>
      <c r="CMS5" s="149"/>
      <c r="CMT5" s="149"/>
      <c r="CMU5" s="149"/>
      <c r="CMV5" s="149"/>
      <c r="CMW5" s="149"/>
      <c r="CMX5" s="149"/>
      <c r="CMY5" s="149"/>
      <c r="CMZ5" s="149"/>
      <c r="CNA5" s="149"/>
      <c r="CNB5" s="149"/>
      <c r="CNC5" s="149"/>
      <c r="CND5" s="149"/>
      <c r="CNE5" s="149"/>
      <c r="CNF5" s="149"/>
      <c r="CNG5" s="149"/>
      <c r="CNH5" s="149"/>
      <c r="CNI5" s="149"/>
      <c r="CNJ5" s="149"/>
      <c r="CNK5" s="149"/>
      <c r="CNL5" s="149"/>
      <c r="CNM5" s="149"/>
      <c r="CNN5" s="149"/>
      <c r="CNO5" s="149"/>
      <c r="CNP5" s="149"/>
      <c r="CNQ5" s="149"/>
      <c r="CNR5" s="149"/>
      <c r="CNS5" s="149"/>
      <c r="CNT5" s="149"/>
      <c r="CNU5" s="149"/>
      <c r="CNV5" s="149"/>
      <c r="CNW5" s="149"/>
      <c r="CNX5" s="149"/>
      <c r="CNY5" s="149"/>
      <c r="CNZ5" s="149"/>
      <c r="COA5" s="149"/>
      <c r="COB5" s="149"/>
      <c r="COC5" s="149"/>
      <c r="COD5" s="149"/>
      <c r="COE5" s="149"/>
      <c r="COF5" s="149"/>
      <c r="COG5" s="149"/>
      <c r="COH5" s="149"/>
      <c r="COI5" s="149"/>
      <c r="COJ5" s="149"/>
      <c r="COK5" s="149"/>
      <c r="COL5" s="149"/>
      <c r="COM5" s="149"/>
      <c r="CON5" s="149"/>
      <c r="COO5" s="149"/>
      <c r="COP5" s="149"/>
      <c r="COQ5" s="149"/>
      <c r="COR5" s="149"/>
      <c r="COS5" s="149"/>
      <c r="COT5" s="149"/>
      <c r="COU5" s="149"/>
      <c r="COV5" s="149"/>
      <c r="COW5" s="149"/>
      <c r="COX5" s="149"/>
      <c r="COY5" s="149"/>
      <c r="COZ5" s="149"/>
      <c r="CPA5" s="149"/>
      <c r="CPB5" s="149"/>
      <c r="CPC5" s="149"/>
      <c r="CPD5" s="149"/>
      <c r="CPE5" s="149"/>
      <c r="CPF5" s="149"/>
      <c r="CPG5" s="149"/>
      <c r="CPH5" s="149"/>
      <c r="CPI5" s="149"/>
      <c r="CPJ5" s="149"/>
      <c r="CPK5" s="149"/>
      <c r="CPL5" s="149"/>
      <c r="CPM5" s="149"/>
      <c r="CPN5" s="149"/>
      <c r="CPO5" s="149"/>
      <c r="CPP5" s="149"/>
      <c r="CPQ5" s="149"/>
      <c r="CPR5" s="149"/>
      <c r="CPS5" s="149"/>
      <c r="CPT5" s="149"/>
      <c r="CPU5" s="149"/>
      <c r="CPV5" s="149"/>
      <c r="CPW5" s="149"/>
      <c r="CPX5" s="149"/>
      <c r="CPY5" s="149"/>
      <c r="CPZ5" s="149"/>
      <c r="CQA5" s="149"/>
      <c r="CQB5" s="149"/>
      <c r="CQC5" s="149"/>
      <c r="CQD5" s="149"/>
      <c r="CQE5" s="149"/>
      <c r="CQF5" s="149"/>
      <c r="CQG5" s="149"/>
      <c r="CQH5" s="149"/>
      <c r="CQI5" s="149"/>
      <c r="CQJ5" s="149"/>
      <c r="CQK5" s="149"/>
      <c r="CQL5" s="149"/>
      <c r="CQM5" s="149"/>
      <c r="CQN5" s="149"/>
      <c r="CQO5" s="149"/>
      <c r="CQP5" s="149"/>
      <c r="CQQ5" s="149"/>
      <c r="CQR5" s="149"/>
      <c r="CQS5" s="149"/>
      <c r="CQT5" s="149"/>
      <c r="CQU5" s="149"/>
      <c r="CQV5" s="149"/>
      <c r="CQW5" s="149"/>
      <c r="CQX5" s="149"/>
      <c r="CQY5" s="149"/>
      <c r="CQZ5" s="149"/>
      <c r="CRA5" s="149"/>
      <c r="CRB5" s="149"/>
      <c r="CRC5" s="149"/>
      <c r="CRD5" s="149"/>
      <c r="CRE5" s="149"/>
      <c r="CRF5" s="149"/>
      <c r="CRG5" s="149"/>
      <c r="CRH5" s="149"/>
      <c r="CRI5" s="149"/>
      <c r="CRJ5" s="149"/>
      <c r="CRK5" s="149"/>
      <c r="CRL5" s="149"/>
      <c r="CRM5" s="149"/>
      <c r="CRN5" s="149"/>
      <c r="CRO5" s="149"/>
      <c r="CRP5" s="149"/>
      <c r="CRQ5" s="149"/>
      <c r="CRR5" s="149"/>
      <c r="CRS5" s="149"/>
      <c r="CRT5" s="149"/>
      <c r="CRU5" s="149"/>
      <c r="CRV5" s="149"/>
      <c r="CRW5" s="149"/>
      <c r="CRX5" s="149"/>
      <c r="CRY5" s="149"/>
      <c r="CRZ5" s="149"/>
      <c r="CSA5" s="149"/>
      <c r="CSB5" s="149"/>
      <c r="CSC5" s="149"/>
      <c r="CSD5" s="149"/>
      <c r="CSE5" s="149"/>
      <c r="CSF5" s="149"/>
      <c r="CSG5" s="149"/>
      <c r="CSH5" s="149"/>
      <c r="CSI5" s="149"/>
      <c r="CSJ5" s="149"/>
      <c r="CSK5" s="149"/>
      <c r="CSL5" s="149"/>
      <c r="CSM5" s="149"/>
      <c r="CSN5" s="149"/>
      <c r="CSO5" s="149"/>
      <c r="CSP5" s="149"/>
      <c r="CSQ5" s="149"/>
      <c r="CSR5" s="149"/>
      <c r="CSS5" s="149"/>
      <c r="CST5" s="149"/>
      <c r="CSU5" s="149"/>
      <c r="CSV5" s="149"/>
      <c r="CSW5" s="149"/>
      <c r="CSX5" s="149"/>
      <c r="CSY5" s="149"/>
      <c r="CSZ5" s="149"/>
      <c r="CTA5" s="149"/>
      <c r="CTB5" s="149"/>
      <c r="CTC5" s="149"/>
      <c r="CTD5" s="149"/>
      <c r="CTE5" s="149"/>
      <c r="CTF5" s="149"/>
      <c r="CTG5" s="149"/>
      <c r="CTH5" s="149"/>
      <c r="CTI5" s="149"/>
      <c r="CTJ5" s="149"/>
      <c r="CTK5" s="149"/>
      <c r="CTL5" s="149"/>
      <c r="CTM5" s="149"/>
      <c r="CTN5" s="149"/>
      <c r="CTO5" s="149"/>
      <c r="CTP5" s="149"/>
      <c r="CTQ5" s="149"/>
      <c r="CTR5" s="149"/>
      <c r="CTS5" s="149"/>
      <c r="CTT5" s="149"/>
      <c r="CTU5" s="149"/>
      <c r="CTV5" s="149"/>
      <c r="CTW5" s="149"/>
      <c r="CTX5" s="149"/>
      <c r="CTY5" s="149"/>
      <c r="CTZ5" s="149"/>
      <c r="CUA5" s="149"/>
      <c r="CUB5" s="149"/>
      <c r="CUC5" s="149"/>
      <c r="CUD5" s="149"/>
      <c r="CUE5" s="149"/>
      <c r="CUF5" s="149"/>
      <c r="CUG5" s="149"/>
      <c r="CUH5" s="149"/>
      <c r="CUI5" s="149"/>
      <c r="CUJ5" s="149"/>
      <c r="CUK5" s="149"/>
      <c r="CUL5" s="149"/>
      <c r="CUM5" s="149"/>
      <c r="CUN5" s="149"/>
      <c r="CUO5" s="149"/>
      <c r="CUP5" s="149"/>
      <c r="CUQ5" s="149"/>
      <c r="CUR5" s="149"/>
      <c r="CUS5" s="149"/>
      <c r="CUT5" s="149"/>
      <c r="CUU5" s="149"/>
      <c r="CUV5" s="149"/>
      <c r="CUW5" s="149"/>
      <c r="CUX5" s="149"/>
      <c r="CUY5" s="149"/>
      <c r="CUZ5" s="149"/>
      <c r="CVA5" s="149"/>
      <c r="CVB5" s="149"/>
      <c r="CVC5" s="149"/>
      <c r="CVD5" s="149"/>
      <c r="CVE5" s="149"/>
      <c r="CVF5" s="149"/>
      <c r="CVG5" s="149"/>
      <c r="CVH5" s="149"/>
      <c r="CVI5" s="149"/>
      <c r="CVJ5" s="149"/>
      <c r="CVK5" s="149"/>
      <c r="CVL5" s="149"/>
      <c r="CVM5" s="149"/>
      <c r="CVN5" s="149"/>
      <c r="CVO5" s="149"/>
      <c r="CVP5" s="149"/>
      <c r="CVQ5" s="149"/>
      <c r="CVR5" s="149"/>
      <c r="CVS5" s="149"/>
      <c r="CVT5" s="149"/>
      <c r="CVU5" s="149"/>
      <c r="CVV5" s="149"/>
      <c r="CVW5" s="149"/>
      <c r="CVX5" s="149"/>
      <c r="CVY5" s="149"/>
      <c r="CVZ5" s="149"/>
      <c r="CWA5" s="149"/>
      <c r="CWB5" s="149"/>
      <c r="CWC5" s="149"/>
      <c r="CWD5" s="149"/>
      <c r="CWE5" s="149"/>
      <c r="CWF5" s="149"/>
      <c r="CWG5" s="149"/>
      <c r="CWH5" s="149"/>
      <c r="CWI5" s="149"/>
      <c r="CWJ5" s="149"/>
      <c r="CWK5" s="149"/>
      <c r="CWL5" s="149"/>
      <c r="CWM5" s="149"/>
      <c r="CWN5" s="149"/>
      <c r="CWO5" s="149"/>
      <c r="CWP5" s="149"/>
      <c r="CWQ5" s="149"/>
      <c r="CWR5" s="149"/>
      <c r="CWS5" s="149"/>
      <c r="CWT5" s="149"/>
      <c r="CWU5" s="149"/>
      <c r="CWV5" s="149"/>
      <c r="CWW5" s="149"/>
      <c r="CWX5" s="149"/>
      <c r="CWY5" s="149"/>
      <c r="CWZ5" s="149"/>
      <c r="CXA5" s="149"/>
      <c r="CXB5" s="149"/>
      <c r="CXC5" s="149"/>
      <c r="CXD5" s="149"/>
      <c r="CXE5" s="149"/>
      <c r="CXF5" s="149"/>
      <c r="CXG5" s="149"/>
      <c r="CXH5" s="149"/>
      <c r="CXI5" s="149"/>
      <c r="CXJ5" s="149"/>
      <c r="CXK5" s="149"/>
      <c r="CXL5" s="149"/>
      <c r="CXM5" s="149"/>
      <c r="CXN5" s="149"/>
      <c r="CXO5" s="149"/>
      <c r="CXP5" s="149"/>
      <c r="CXQ5" s="149"/>
      <c r="CXR5" s="149"/>
      <c r="CXS5" s="149"/>
      <c r="CXT5" s="149"/>
      <c r="CXU5" s="149"/>
      <c r="CXV5" s="149"/>
      <c r="CXW5" s="149"/>
      <c r="CXX5" s="149"/>
      <c r="CXY5" s="149"/>
      <c r="CXZ5" s="149"/>
      <c r="CYA5" s="149"/>
      <c r="CYB5" s="149"/>
      <c r="CYC5" s="149"/>
      <c r="CYD5" s="149"/>
      <c r="CYE5" s="149"/>
      <c r="CYF5" s="149"/>
      <c r="CYG5" s="149"/>
      <c r="CYH5" s="149"/>
      <c r="CYI5" s="149"/>
      <c r="CYJ5" s="149"/>
      <c r="CYK5" s="149"/>
      <c r="CYL5" s="149"/>
      <c r="CYM5" s="149"/>
      <c r="CYN5" s="149"/>
      <c r="CYO5" s="149"/>
      <c r="CYP5" s="149"/>
      <c r="CYQ5" s="149"/>
      <c r="CYR5" s="149"/>
      <c r="CYS5" s="149"/>
      <c r="CYT5" s="149"/>
      <c r="CYU5" s="149"/>
      <c r="CYV5" s="149"/>
      <c r="CYW5" s="149"/>
      <c r="CYX5" s="149"/>
      <c r="CYY5" s="149"/>
      <c r="CYZ5" s="149"/>
      <c r="CZA5" s="149"/>
      <c r="CZB5" s="149"/>
      <c r="CZC5" s="149"/>
      <c r="CZD5" s="149"/>
      <c r="CZE5" s="149"/>
      <c r="CZF5" s="149"/>
      <c r="CZG5" s="149"/>
      <c r="CZH5" s="149"/>
      <c r="CZI5" s="149"/>
      <c r="CZJ5" s="149"/>
      <c r="CZK5" s="149"/>
      <c r="CZL5" s="149"/>
      <c r="CZM5" s="149"/>
      <c r="CZN5" s="149"/>
      <c r="CZO5" s="149"/>
      <c r="CZP5" s="149"/>
      <c r="CZQ5" s="149"/>
      <c r="CZR5" s="149"/>
      <c r="CZS5" s="149"/>
      <c r="CZT5" s="149"/>
      <c r="CZU5" s="149"/>
    </row>
    <row r="6" spans="1:3506" s="91" customFormat="1" ht="15.75">
      <c r="A6" s="121"/>
      <c r="B6" s="121"/>
      <c r="C6" s="122"/>
      <c r="D6" s="197"/>
      <c r="E6" s="119" t="s">
        <v>4</v>
      </c>
      <c r="F6" s="90" t="s">
        <v>131</v>
      </c>
      <c r="G6" s="90" t="s">
        <v>131</v>
      </c>
      <c r="H6" s="90" t="s">
        <v>131</v>
      </c>
      <c r="I6" s="90" t="s">
        <v>131</v>
      </c>
      <c r="J6" s="90" t="s">
        <v>131</v>
      </c>
      <c r="K6" s="90" t="s">
        <v>131</v>
      </c>
      <c r="L6" s="90" t="s">
        <v>131</v>
      </c>
      <c r="M6" s="90" t="s">
        <v>131</v>
      </c>
      <c r="N6" s="90" t="s">
        <v>131</v>
      </c>
      <c r="O6" s="90" t="s">
        <v>131</v>
      </c>
      <c r="P6" s="90" t="s">
        <v>131</v>
      </c>
      <c r="Q6" s="90" t="s">
        <v>131</v>
      </c>
      <c r="R6" s="90" t="s">
        <v>131</v>
      </c>
      <c r="S6" s="90" t="s">
        <v>131</v>
      </c>
      <c r="T6" s="90" t="s">
        <v>131</v>
      </c>
      <c r="U6" s="90" t="s">
        <v>131</v>
      </c>
      <c r="V6" s="90" t="s">
        <v>131</v>
      </c>
      <c r="W6" s="90" t="s">
        <v>131</v>
      </c>
      <c r="X6" s="90" t="s">
        <v>132</v>
      </c>
      <c r="Y6" s="90" t="s">
        <v>131</v>
      </c>
      <c r="Z6" s="90" t="s">
        <v>132</v>
      </c>
      <c r="AA6" s="90" t="s">
        <v>131</v>
      </c>
      <c r="AB6" s="90" t="s">
        <v>132</v>
      </c>
      <c r="AC6" s="90" t="s">
        <v>131</v>
      </c>
      <c r="AD6" s="90" t="s">
        <v>132</v>
      </c>
      <c r="AE6" s="90" t="s">
        <v>131</v>
      </c>
      <c r="AF6" s="90" t="s">
        <v>131</v>
      </c>
      <c r="AG6" s="90" t="s">
        <v>132</v>
      </c>
      <c r="AH6" s="90" t="s">
        <v>131</v>
      </c>
      <c r="AI6" s="90" t="s">
        <v>132</v>
      </c>
      <c r="AJ6" s="90" t="s">
        <v>131</v>
      </c>
      <c r="AK6" s="90" t="s">
        <v>132</v>
      </c>
      <c r="AL6" s="90" t="s">
        <v>131</v>
      </c>
      <c r="AM6" s="90" t="s">
        <v>132</v>
      </c>
      <c r="AN6" s="90" t="s">
        <v>131</v>
      </c>
      <c r="AO6" s="90" t="s">
        <v>132</v>
      </c>
      <c r="AP6" s="90" t="s">
        <v>131</v>
      </c>
      <c r="AQ6" s="90" t="s">
        <v>132</v>
      </c>
      <c r="AR6" s="90" t="s">
        <v>131</v>
      </c>
      <c r="AS6" s="90" t="s">
        <v>132</v>
      </c>
      <c r="AT6" s="90" t="s">
        <v>131</v>
      </c>
      <c r="AU6" s="90" t="s">
        <v>131</v>
      </c>
      <c r="AV6" s="90" t="s">
        <v>132</v>
      </c>
      <c r="AW6" s="90" t="s">
        <v>131</v>
      </c>
      <c r="AX6" s="90" t="s">
        <v>132</v>
      </c>
      <c r="AY6" s="90" t="s">
        <v>131</v>
      </c>
      <c r="AZ6" s="90" t="s">
        <v>132</v>
      </c>
      <c r="BA6" s="90" t="s">
        <v>131</v>
      </c>
      <c r="BB6" s="90" t="s">
        <v>132</v>
      </c>
      <c r="BC6" s="90" t="s">
        <v>131</v>
      </c>
      <c r="BD6" s="90" t="s">
        <v>132</v>
      </c>
      <c r="BE6" s="90" t="s">
        <v>131</v>
      </c>
      <c r="BF6" s="90" t="s">
        <v>132</v>
      </c>
      <c r="BG6" s="90" t="s">
        <v>131</v>
      </c>
      <c r="BH6" s="90" t="s">
        <v>132</v>
      </c>
      <c r="BI6" s="90" t="s">
        <v>131</v>
      </c>
      <c r="BJ6" s="90" t="s">
        <v>132</v>
      </c>
      <c r="BK6" s="90" t="s">
        <v>131</v>
      </c>
      <c r="BL6" s="90" t="s">
        <v>132</v>
      </c>
      <c r="BM6" s="90" t="s">
        <v>131</v>
      </c>
      <c r="BN6" s="90" t="s">
        <v>132</v>
      </c>
      <c r="BO6" s="90" t="s">
        <v>131</v>
      </c>
      <c r="BP6" s="90" t="s">
        <v>131</v>
      </c>
      <c r="BQ6" s="90" t="s">
        <v>132</v>
      </c>
      <c r="BR6" s="90" t="s">
        <v>131</v>
      </c>
      <c r="BS6" s="90" t="s">
        <v>132</v>
      </c>
      <c r="BT6" s="90" t="s">
        <v>131</v>
      </c>
      <c r="BU6" s="90" t="s">
        <v>132</v>
      </c>
      <c r="BV6" s="90" t="s">
        <v>131</v>
      </c>
      <c r="BW6" s="90" t="s">
        <v>132</v>
      </c>
      <c r="BX6" s="90" t="s">
        <v>131</v>
      </c>
      <c r="BY6" s="90" t="s">
        <v>132</v>
      </c>
      <c r="BZ6" s="90" t="s">
        <v>131</v>
      </c>
      <c r="CA6" s="90" t="s">
        <v>132</v>
      </c>
      <c r="CB6" s="90" t="s">
        <v>131</v>
      </c>
      <c r="CC6" s="90" t="s">
        <v>132</v>
      </c>
      <c r="CD6" s="90" t="s">
        <v>131</v>
      </c>
      <c r="CE6" s="90" t="s">
        <v>132</v>
      </c>
      <c r="CF6" s="90" t="s">
        <v>131</v>
      </c>
      <c r="CG6" s="90" t="s">
        <v>132</v>
      </c>
      <c r="CH6" s="90" t="s">
        <v>131</v>
      </c>
      <c r="CI6" s="90" t="s">
        <v>132</v>
      </c>
      <c r="CJ6" s="90" t="s">
        <v>131</v>
      </c>
      <c r="CK6" s="90" t="s">
        <v>132</v>
      </c>
      <c r="CL6" s="90" t="s">
        <v>131</v>
      </c>
      <c r="CM6" s="90" t="s">
        <v>132</v>
      </c>
      <c r="CN6" s="90" t="s">
        <v>131</v>
      </c>
      <c r="CO6" s="90" t="s">
        <v>132</v>
      </c>
      <c r="CP6" s="90" t="s">
        <v>131</v>
      </c>
      <c r="CQ6" s="90" t="s">
        <v>132</v>
      </c>
      <c r="CR6" s="90" t="s">
        <v>131</v>
      </c>
      <c r="CS6" s="90" t="s">
        <v>132</v>
      </c>
      <c r="CT6" s="90" t="s">
        <v>131</v>
      </c>
      <c r="CU6" s="90" t="s">
        <v>132</v>
      </c>
      <c r="CV6" s="90" t="s">
        <v>131</v>
      </c>
      <c r="CW6" s="90" t="s">
        <v>132</v>
      </c>
      <c r="CX6" s="90" t="s">
        <v>131</v>
      </c>
      <c r="CY6" s="90" t="s">
        <v>132</v>
      </c>
      <c r="CZ6" s="90" t="s">
        <v>131</v>
      </c>
      <c r="DA6" s="90" t="s">
        <v>132</v>
      </c>
      <c r="DB6" s="90" t="s">
        <v>131</v>
      </c>
      <c r="DC6" s="90" t="s">
        <v>132</v>
      </c>
      <c r="DD6" s="90" t="s">
        <v>131</v>
      </c>
      <c r="DE6" s="90" t="s">
        <v>132</v>
      </c>
      <c r="DF6" s="90" t="s">
        <v>131</v>
      </c>
      <c r="DG6" s="90" t="s">
        <v>132</v>
      </c>
      <c r="DH6" s="90" t="s">
        <v>131</v>
      </c>
      <c r="DI6" s="90" t="s">
        <v>132</v>
      </c>
      <c r="DJ6" s="90" t="s">
        <v>131</v>
      </c>
      <c r="DK6" s="90" t="s">
        <v>132</v>
      </c>
      <c r="DL6" s="90" t="s">
        <v>132</v>
      </c>
      <c r="DM6" s="90" t="s">
        <v>131</v>
      </c>
      <c r="DN6" s="90" t="s">
        <v>132</v>
      </c>
      <c r="DO6" s="90" t="s">
        <v>131</v>
      </c>
      <c r="DP6" s="90" t="s">
        <v>132</v>
      </c>
      <c r="DQ6" s="90" t="s">
        <v>131</v>
      </c>
      <c r="DR6" s="90" t="s">
        <v>132</v>
      </c>
      <c r="DS6" s="90" t="s">
        <v>131</v>
      </c>
      <c r="DT6" s="90" t="s">
        <v>132</v>
      </c>
      <c r="DU6" s="90" t="s">
        <v>131</v>
      </c>
      <c r="DV6" s="90" t="s">
        <v>132</v>
      </c>
      <c r="DW6" s="90" t="s">
        <v>131</v>
      </c>
      <c r="DX6" s="90" t="s">
        <v>132</v>
      </c>
      <c r="DY6" s="90" t="s">
        <v>131</v>
      </c>
      <c r="DZ6" s="90" t="s">
        <v>132</v>
      </c>
      <c r="EA6" s="90" t="s">
        <v>131</v>
      </c>
      <c r="EB6" s="90" t="s">
        <v>132</v>
      </c>
      <c r="EC6" s="90" t="s">
        <v>131</v>
      </c>
      <c r="ED6" s="90" t="s">
        <v>132</v>
      </c>
      <c r="EE6" s="90" t="s">
        <v>131</v>
      </c>
      <c r="EF6" s="90" t="s">
        <v>132</v>
      </c>
      <c r="EG6" s="90" t="s">
        <v>131</v>
      </c>
      <c r="EH6" s="90" t="s">
        <v>132</v>
      </c>
      <c r="EI6" s="90" t="s">
        <v>131</v>
      </c>
      <c r="EJ6" s="90" t="s">
        <v>132</v>
      </c>
      <c r="EK6" s="90" t="s">
        <v>131</v>
      </c>
      <c r="EL6" s="90" t="s">
        <v>132</v>
      </c>
      <c r="EM6" s="90" t="s">
        <v>131</v>
      </c>
      <c r="EN6" s="90" t="s">
        <v>132</v>
      </c>
      <c r="EO6" s="90" t="s">
        <v>131</v>
      </c>
      <c r="EP6" s="90" t="s">
        <v>132</v>
      </c>
      <c r="EQ6" s="90" t="s">
        <v>131</v>
      </c>
      <c r="ER6" s="90" t="s">
        <v>132</v>
      </c>
      <c r="ES6" s="90" t="s">
        <v>131</v>
      </c>
      <c r="ET6" s="90" t="s">
        <v>132</v>
      </c>
      <c r="EU6" s="90" t="s">
        <v>131</v>
      </c>
      <c r="EV6" s="90" t="s">
        <v>132</v>
      </c>
      <c r="EW6" s="90" t="s">
        <v>131</v>
      </c>
      <c r="EX6" s="90" t="s">
        <v>132</v>
      </c>
      <c r="EY6" s="90" t="s">
        <v>131</v>
      </c>
      <c r="EZ6" s="90" t="s">
        <v>132</v>
      </c>
      <c r="FA6" s="90" t="s">
        <v>131</v>
      </c>
      <c r="FB6" s="90" t="s">
        <v>132</v>
      </c>
      <c r="FC6" s="90" t="s">
        <v>131</v>
      </c>
      <c r="FD6" s="90" t="s">
        <v>132</v>
      </c>
      <c r="FE6" s="90" t="s">
        <v>131</v>
      </c>
      <c r="FF6" s="90" t="s">
        <v>132</v>
      </c>
      <c r="FG6" s="90" t="s">
        <v>132</v>
      </c>
      <c r="FH6" s="90" t="s">
        <v>131</v>
      </c>
      <c r="FI6" s="90" t="s">
        <v>132</v>
      </c>
      <c r="FJ6" s="90" t="s">
        <v>131</v>
      </c>
      <c r="FK6" s="90" t="s">
        <v>132</v>
      </c>
      <c r="FL6" s="90" t="s">
        <v>131</v>
      </c>
      <c r="FM6" s="90" t="s">
        <v>131</v>
      </c>
      <c r="FN6" s="90" t="s">
        <v>132</v>
      </c>
      <c r="FO6" s="90" t="s">
        <v>131</v>
      </c>
      <c r="FP6" s="90" t="s">
        <v>132</v>
      </c>
      <c r="FQ6" s="90" t="s">
        <v>131</v>
      </c>
      <c r="FR6" s="90" t="s">
        <v>132</v>
      </c>
      <c r="FS6" s="90" t="s">
        <v>131</v>
      </c>
      <c r="FT6" s="90" t="s">
        <v>132</v>
      </c>
      <c r="FU6" s="90" t="s">
        <v>131</v>
      </c>
      <c r="FV6" s="90" t="s">
        <v>132</v>
      </c>
      <c r="FW6" s="90" t="s">
        <v>131</v>
      </c>
      <c r="FX6" s="90" t="s">
        <v>132</v>
      </c>
      <c r="FY6" s="90" t="s">
        <v>131</v>
      </c>
      <c r="FZ6" s="90" t="s">
        <v>132</v>
      </c>
      <c r="GA6" s="90" t="s">
        <v>131</v>
      </c>
      <c r="GB6" s="90" t="s">
        <v>132</v>
      </c>
      <c r="GC6" s="90" t="s">
        <v>131</v>
      </c>
      <c r="GD6" s="90" t="s">
        <v>132</v>
      </c>
      <c r="GE6" s="90" t="s">
        <v>131</v>
      </c>
      <c r="GF6" s="90" t="s">
        <v>132</v>
      </c>
      <c r="GG6" s="90" t="s">
        <v>131</v>
      </c>
      <c r="GH6" s="90" t="s">
        <v>132</v>
      </c>
      <c r="GI6" s="90" t="s">
        <v>131</v>
      </c>
      <c r="GJ6" s="90" t="s">
        <v>132</v>
      </c>
      <c r="GK6" s="90" t="s">
        <v>131</v>
      </c>
      <c r="GL6" s="90" t="s">
        <v>132</v>
      </c>
      <c r="GM6" s="90" t="s">
        <v>131</v>
      </c>
      <c r="GN6" s="90" t="s">
        <v>132</v>
      </c>
      <c r="GO6" s="90" t="s">
        <v>131</v>
      </c>
      <c r="GP6" s="90" t="s">
        <v>132</v>
      </c>
      <c r="GQ6" s="90" t="s">
        <v>131</v>
      </c>
      <c r="GR6" s="90" t="s">
        <v>132</v>
      </c>
      <c r="GS6" s="90" t="s">
        <v>131</v>
      </c>
      <c r="GT6" s="90" t="s">
        <v>132</v>
      </c>
      <c r="GU6" s="90" t="s">
        <v>131</v>
      </c>
      <c r="GV6" s="90" t="s">
        <v>132</v>
      </c>
      <c r="GW6" s="90" t="s">
        <v>131</v>
      </c>
      <c r="GX6" s="90" t="s">
        <v>132</v>
      </c>
      <c r="GY6" s="90" t="s">
        <v>131</v>
      </c>
      <c r="GZ6" s="90" t="s">
        <v>132</v>
      </c>
      <c r="HA6" s="90" t="s">
        <v>131</v>
      </c>
      <c r="HB6" s="90" t="s">
        <v>135</v>
      </c>
      <c r="HC6" s="90" t="s">
        <v>131</v>
      </c>
      <c r="HD6" s="90" t="s">
        <v>136</v>
      </c>
      <c r="HE6" s="90" t="s">
        <v>131</v>
      </c>
      <c r="HF6" s="90" t="s">
        <v>132</v>
      </c>
      <c r="HG6" s="90" t="s">
        <v>131</v>
      </c>
      <c r="HH6" s="90" t="s">
        <v>137</v>
      </c>
      <c r="HI6" s="90" t="s">
        <v>132</v>
      </c>
      <c r="HJ6" s="90" t="s">
        <v>131</v>
      </c>
      <c r="HK6" s="90" t="s">
        <v>132</v>
      </c>
      <c r="HL6" s="90" t="s">
        <v>131</v>
      </c>
      <c r="HM6" s="90" t="s">
        <v>132</v>
      </c>
      <c r="HN6" s="90" t="s">
        <v>131</v>
      </c>
      <c r="HO6" s="90"/>
      <c r="HP6" s="90"/>
      <c r="HQ6" s="90"/>
      <c r="HR6" s="90"/>
      <c r="HS6" s="90"/>
      <c r="HT6" s="90"/>
      <c r="HU6" s="90"/>
      <c r="HV6" s="90"/>
      <c r="HW6" s="90"/>
      <c r="HX6" s="90"/>
      <c r="HY6" s="90"/>
      <c r="HZ6" s="90"/>
      <c r="IA6" s="90"/>
      <c r="IB6" s="90"/>
      <c r="IC6" s="90"/>
      <c r="ID6" s="90"/>
      <c r="IE6" s="90"/>
      <c r="IF6" s="90"/>
      <c r="IG6" s="90"/>
      <c r="IH6" s="90"/>
      <c r="II6" s="90"/>
      <c r="IJ6" s="90"/>
      <c r="IK6" s="90"/>
      <c r="IL6" s="90"/>
      <c r="IM6" s="90"/>
      <c r="IN6" s="90"/>
      <c r="IO6" s="90"/>
      <c r="IP6" s="90"/>
      <c r="IQ6" s="90"/>
      <c r="IR6" s="90"/>
      <c r="IS6" s="90"/>
      <c r="IT6" s="90"/>
      <c r="IU6" s="90"/>
      <c r="IV6" s="90"/>
      <c r="IW6" s="90"/>
      <c r="IX6" s="90"/>
      <c r="IY6" s="90"/>
      <c r="IZ6" s="90"/>
      <c r="JA6" s="90"/>
      <c r="JB6" s="90"/>
      <c r="JC6" s="90"/>
      <c r="JD6" s="90"/>
      <c r="JE6" s="90"/>
      <c r="JF6" s="90"/>
      <c r="JG6" s="90"/>
      <c r="JH6" s="90"/>
      <c r="JI6" s="90"/>
      <c r="JJ6" s="90"/>
      <c r="JK6" s="90"/>
      <c r="JL6" s="90"/>
      <c r="JM6" s="90"/>
      <c r="JN6" s="90"/>
      <c r="JO6" s="90"/>
      <c r="JP6" s="90"/>
      <c r="JQ6" s="90"/>
      <c r="JR6" s="90"/>
      <c r="JS6" s="90"/>
      <c r="JT6" s="90"/>
      <c r="JU6" s="90"/>
      <c r="JV6" s="90"/>
      <c r="JW6" s="90"/>
      <c r="JX6" s="90"/>
      <c r="JY6" s="90"/>
      <c r="JZ6" s="90"/>
      <c r="KA6" s="90"/>
      <c r="KB6" s="90"/>
      <c r="KC6" s="90"/>
      <c r="KD6" s="90"/>
      <c r="KE6" s="90"/>
      <c r="KF6" s="90"/>
      <c r="KG6" s="90"/>
      <c r="KH6" s="90"/>
      <c r="KI6" s="90"/>
      <c r="KJ6" s="90"/>
      <c r="KK6" s="90"/>
      <c r="KL6" s="90"/>
      <c r="KM6" s="90"/>
      <c r="KN6" s="90"/>
      <c r="KO6" s="90"/>
      <c r="KP6" s="90"/>
      <c r="KQ6" s="90"/>
      <c r="KR6" s="90"/>
      <c r="KS6" s="90"/>
      <c r="KT6" s="90"/>
      <c r="KU6" s="90"/>
      <c r="KV6" s="90"/>
      <c r="KW6" s="90"/>
      <c r="KX6" s="90"/>
      <c r="KY6" s="90"/>
      <c r="KZ6" s="90"/>
      <c r="LA6" s="90"/>
      <c r="LB6" s="90"/>
      <c r="LC6" s="90"/>
      <c r="LD6" s="90"/>
      <c r="LE6" s="90"/>
      <c r="LF6" s="90"/>
      <c r="LG6" s="90"/>
      <c r="LH6" s="90"/>
      <c r="LI6" s="90"/>
      <c r="LJ6" s="90"/>
      <c r="LK6" s="90"/>
      <c r="LL6" s="90"/>
      <c r="LM6" s="90"/>
      <c r="LN6" s="90"/>
      <c r="LO6" s="90"/>
      <c r="LP6" s="90"/>
      <c r="LQ6" s="90"/>
      <c r="LR6" s="90"/>
      <c r="LS6" s="90"/>
      <c r="LT6" s="90"/>
      <c r="LU6" s="90"/>
      <c r="LV6" s="90"/>
      <c r="LW6" s="90"/>
      <c r="LX6" s="90"/>
      <c r="LY6" s="90"/>
      <c r="LZ6" s="90"/>
      <c r="MA6" s="90"/>
      <c r="MB6" s="90"/>
      <c r="MC6" s="90"/>
      <c r="MD6" s="90"/>
      <c r="ME6" s="90"/>
      <c r="MF6" s="90"/>
      <c r="MG6" s="90"/>
      <c r="MH6" s="90"/>
      <c r="MI6" s="90"/>
      <c r="MJ6" s="90"/>
      <c r="MK6" s="90"/>
      <c r="ML6" s="90"/>
      <c r="MM6" s="90"/>
      <c r="MN6" s="90"/>
      <c r="MO6" s="90"/>
      <c r="MP6" s="90"/>
      <c r="MQ6" s="90"/>
      <c r="MR6" s="90"/>
      <c r="MS6" s="90"/>
      <c r="MT6" s="90"/>
      <c r="MU6" s="90"/>
      <c r="MV6" s="90"/>
      <c r="MW6" s="90"/>
      <c r="MX6" s="90"/>
      <c r="MY6" s="90"/>
      <c r="MZ6" s="90"/>
      <c r="NA6" s="90"/>
      <c r="NB6" s="90"/>
      <c r="NC6" s="90"/>
      <c r="ND6" s="90"/>
      <c r="NE6" s="90"/>
      <c r="NF6" s="90"/>
      <c r="NG6" s="90"/>
      <c r="NH6" s="90"/>
      <c r="NI6" s="90"/>
      <c r="NJ6" s="90"/>
      <c r="NK6" s="90"/>
      <c r="NL6" s="90"/>
      <c r="NM6" s="90"/>
      <c r="NN6" s="90"/>
      <c r="NO6" s="90"/>
      <c r="NP6" s="90"/>
      <c r="NQ6" s="90"/>
      <c r="NR6" s="90"/>
      <c r="NS6" s="90"/>
      <c r="NT6" s="90"/>
      <c r="NU6" s="90"/>
      <c r="NV6" s="90"/>
      <c r="NW6" s="90"/>
      <c r="NX6" s="90"/>
      <c r="NY6" s="90"/>
      <c r="NZ6" s="90"/>
      <c r="OA6" s="90"/>
      <c r="OB6" s="90"/>
      <c r="OC6" s="90"/>
      <c r="OD6" s="90"/>
      <c r="OE6" s="90"/>
      <c r="OF6" s="90"/>
      <c r="OG6" s="90"/>
      <c r="OH6" s="90"/>
      <c r="OI6" s="90"/>
      <c r="OJ6" s="90"/>
      <c r="OK6" s="90"/>
      <c r="OL6" s="90"/>
      <c r="OM6" s="90"/>
      <c r="ON6" s="90"/>
      <c r="OO6" s="90"/>
      <c r="OP6" s="90"/>
      <c r="OQ6" s="90"/>
      <c r="OR6" s="90"/>
      <c r="OS6" s="90"/>
      <c r="OT6" s="90"/>
      <c r="OU6" s="90"/>
      <c r="OV6" s="90"/>
      <c r="OW6" s="90"/>
      <c r="OX6" s="90"/>
      <c r="OY6" s="90"/>
      <c r="OZ6" s="90"/>
      <c r="PA6" s="90"/>
      <c r="PB6" s="90"/>
      <c r="PC6" s="90"/>
      <c r="PD6" s="90"/>
      <c r="PE6" s="90"/>
      <c r="PF6" s="90"/>
      <c r="PG6" s="90"/>
      <c r="PH6" s="90"/>
      <c r="PI6" s="90"/>
      <c r="PJ6" s="90"/>
      <c r="PK6" s="90"/>
      <c r="PL6" s="90"/>
      <c r="PM6" s="90"/>
      <c r="PN6" s="90"/>
      <c r="PO6" s="90"/>
      <c r="PP6" s="90"/>
      <c r="PQ6" s="90"/>
      <c r="PR6" s="90"/>
      <c r="PS6" s="90"/>
      <c r="PT6" s="90"/>
      <c r="PU6" s="90"/>
      <c r="PV6" s="90"/>
      <c r="PW6" s="90"/>
      <c r="PX6" s="90"/>
      <c r="PY6" s="90"/>
      <c r="PZ6" s="90"/>
      <c r="QA6" s="90"/>
      <c r="QB6" s="90"/>
      <c r="QC6" s="90"/>
      <c r="QD6" s="90"/>
      <c r="QE6" s="90"/>
      <c r="QF6" s="90"/>
      <c r="QG6" s="90"/>
      <c r="QH6" s="90"/>
      <c r="QI6" s="90"/>
      <c r="QJ6" s="90"/>
      <c r="QK6" s="90"/>
      <c r="QL6" s="90"/>
      <c r="QM6" s="90"/>
      <c r="QN6" s="90"/>
      <c r="QO6" s="90"/>
      <c r="QP6" s="90"/>
      <c r="QQ6" s="90"/>
      <c r="QR6" s="90"/>
      <c r="QS6" s="90"/>
      <c r="QT6" s="90"/>
      <c r="QU6" s="90"/>
      <c r="QV6" s="90"/>
      <c r="QW6" s="90"/>
      <c r="QX6" s="90"/>
      <c r="QY6" s="90"/>
      <c r="QZ6" s="90"/>
      <c r="RA6" s="90"/>
      <c r="RB6" s="90"/>
      <c r="RC6" s="90"/>
      <c r="RD6" s="90"/>
      <c r="RE6" s="90"/>
      <c r="RF6" s="90"/>
      <c r="RG6" s="90"/>
      <c r="RH6" s="90"/>
      <c r="RI6" s="90"/>
      <c r="RJ6" s="90"/>
      <c r="RK6" s="90"/>
      <c r="RL6" s="90"/>
      <c r="RM6" s="90"/>
      <c r="RN6" s="90"/>
      <c r="RO6" s="90"/>
      <c r="RP6" s="90"/>
      <c r="RQ6" s="90"/>
      <c r="RR6" s="90"/>
      <c r="RS6" s="90"/>
      <c r="RT6" s="90"/>
      <c r="RU6" s="90"/>
      <c r="RV6" s="90"/>
      <c r="RW6" s="90"/>
      <c r="RX6" s="90"/>
      <c r="RY6" s="90"/>
      <c r="RZ6" s="90"/>
      <c r="SA6" s="90"/>
      <c r="SB6" s="90"/>
      <c r="SC6" s="90"/>
      <c r="SD6" s="90"/>
      <c r="SE6" s="90"/>
      <c r="SF6" s="90"/>
      <c r="SG6" s="90"/>
      <c r="SH6" s="90"/>
      <c r="SI6" s="90"/>
      <c r="SJ6" s="90"/>
      <c r="SK6" s="90"/>
      <c r="SL6" s="90"/>
      <c r="SM6" s="90"/>
      <c r="SN6" s="90"/>
      <c r="SO6" s="90"/>
      <c r="SP6" s="90"/>
      <c r="SQ6" s="90"/>
      <c r="SR6" s="90"/>
      <c r="SS6" s="90"/>
      <c r="ST6" s="90"/>
      <c r="SU6" s="90"/>
      <c r="SV6" s="90"/>
      <c r="SW6" s="90"/>
      <c r="SX6" s="90"/>
      <c r="SY6" s="90"/>
      <c r="SZ6" s="90"/>
      <c r="TA6" s="90"/>
      <c r="TB6" s="90"/>
      <c r="TC6" s="90"/>
      <c r="TD6" s="90"/>
      <c r="TE6" s="90"/>
      <c r="TF6" s="90"/>
      <c r="TG6" s="90"/>
      <c r="TH6" s="90"/>
      <c r="TI6" s="90"/>
      <c r="TJ6" s="90"/>
      <c r="TK6" s="90"/>
      <c r="TL6" s="90"/>
      <c r="TM6" s="90"/>
      <c r="TN6" s="90"/>
      <c r="TO6" s="90"/>
      <c r="TP6" s="90"/>
      <c r="TQ6" s="90"/>
      <c r="TR6" s="90"/>
      <c r="TS6" s="90"/>
      <c r="TT6" s="90"/>
      <c r="TU6" s="90"/>
      <c r="TV6" s="90"/>
      <c r="TW6" s="90"/>
      <c r="TX6" s="90"/>
      <c r="TY6" s="90"/>
      <c r="TZ6" s="90"/>
      <c r="UA6" s="90"/>
      <c r="UB6" s="90"/>
      <c r="UC6" s="90"/>
      <c r="UD6" s="90"/>
      <c r="UE6" s="90"/>
      <c r="UF6" s="90"/>
      <c r="UG6" s="90"/>
      <c r="UH6" s="90"/>
      <c r="UI6" s="90"/>
      <c r="UJ6" s="90"/>
      <c r="UK6" s="90"/>
      <c r="UL6" s="90"/>
      <c r="UM6" s="90"/>
      <c r="UN6" s="90"/>
      <c r="UO6" s="90"/>
      <c r="UP6" s="90"/>
      <c r="UQ6" s="90"/>
      <c r="UR6" s="90"/>
      <c r="US6" s="90"/>
      <c r="UT6" s="90"/>
      <c r="UU6" s="90"/>
      <c r="UV6" s="90"/>
      <c r="UW6" s="90"/>
      <c r="UX6" s="90"/>
      <c r="UY6" s="90"/>
      <c r="UZ6" s="90"/>
      <c r="VA6" s="90"/>
      <c r="VB6" s="90"/>
      <c r="VC6" s="90"/>
      <c r="VD6" s="90"/>
      <c r="VE6" s="90"/>
      <c r="VF6" s="90"/>
      <c r="VG6" s="90"/>
      <c r="VH6" s="90"/>
      <c r="VI6" s="90"/>
      <c r="VJ6" s="90"/>
      <c r="VK6" s="90"/>
      <c r="VL6" s="90"/>
      <c r="VM6" s="90"/>
      <c r="VN6" s="90"/>
      <c r="VO6" s="90"/>
      <c r="VP6" s="90"/>
      <c r="VQ6" s="90"/>
      <c r="VR6" s="90"/>
      <c r="VS6" s="90"/>
      <c r="VT6" s="90"/>
      <c r="VU6" s="90"/>
      <c r="VV6" s="90"/>
      <c r="VW6" s="90"/>
      <c r="VX6" s="90"/>
      <c r="VY6" s="90"/>
      <c r="VZ6" s="90"/>
      <c r="WA6" s="90"/>
      <c r="WB6" s="90"/>
      <c r="WC6" s="90"/>
      <c r="WD6" s="90"/>
      <c r="WE6" s="90"/>
      <c r="WF6" s="90"/>
      <c r="WG6" s="90"/>
      <c r="WH6" s="90"/>
      <c r="WI6" s="90"/>
      <c r="WJ6" s="90"/>
      <c r="WK6" s="90"/>
      <c r="WL6" s="90"/>
      <c r="WM6" s="90"/>
      <c r="WN6" s="90"/>
      <c r="WO6" s="90"/>
      <c r="WP6" s="90"/>
      <c r="WQ6" s="90"/>
      <c r="WR6" s="90"/>
      <c r="WS6" s="90"/>
      <c r="WT6" s="90"/>
      <c r="WU6" s="90"/>
      <c r="WV6" s="90"/>
      <c r="WW6" s="90"/>
      <c r="WX6" s="90"/>
      <c r="WY6" s="90"/>
      <c r="WZ6" s="90"/>
      <c r="XA6" s="90"/>
      <c r="XB6" s="90"/>
      <c r="XC6" s="90"/>
      <c r="XD6" s="90"/>
      <c r="XE6" s="90"/>
      <c r="XF6" s="90"/>
      <c r="XG6" s="90"/>
      <c r="XH6" s="90"/>
      <c r="XI6" s="90"/>
      <c r="XJ6" s="90"/>
      <c r="XK6" s="90"/>
      <c r="XL6" s="90"/>
      <c r="XM6" s="90"/>
      <c r="XN6" s="90"/>
      <c r="XO6" s="90"/>
      <c r="XP6" s="90"/>
      <c r="XQ6" s="90"/>
      <c r="XR6" s="90"/>
      <c r="XS6" s="90"/>
      <c r="XT6" s="90"/>
      <c r="XU6" s="90"/>
      <c r="XV6" s="90"/>
      <c r="XW6" s="90"/>
      <c r="XX6" s="90"/>
      <c r="XY6" s="90"/>
      <c r="XZ6" s="90"/>
      <c r="YA6" s="90"/>
      <c r="YB6" s="90"/>
      <c r="YC6" s="90"/>
      <c r="YD6" s="90"/>
      <c r="YE6" s="90"/>
      <c r="YF6" s="90"/>
      <c r="YG6" s="90"/>
      <c r="YH6" s="90"/>
      <c r="YI6" s="90"/>
      <c r="YJ6" s="90"/>
      <c r="YK6" s="90"/>
      <c r="YL6" s="90"/>
      <c r="YM6" s="90"/>
      <c r="YN6" s="90"/>
      <c r="YO6" s="90"/>
      <c r="YP6" s="90"/>
      <c r="YQ6" s="90"/>
      <c r="YR6" s="90"/>
      <c r="YS6" s="90"/>
      <c r="YT6" s="90"/>
      <c r="YU6" s="90"/>
      <c r="YV6" s="90"/>
      <c r="YW6" s="90"/>
      <c r="YX6" s="90"/>
      <c r="YY6" s="90"/>
      <c r="YZ6" s="90"/>
      <c r="ZA6" s="90"/>
      <c r="ZB6" s="90"/>
      <c r="ZC6" s="90"/>
      <c r="ZD6" s="90"/>
      <c r="ZE6" s="90"/>
      <c r="ZF6" s="90"/>
      <c r="ZG6" s="90"/>
      <c r="ZH6" s="90"/>
      <c r="ZI6" s="90"/>
      <c r="ZJ6" s="90"/>
      <c r="ZK6" s="90"/>
      <c r="ZL6" s="90"/>
      <c r="ZM6" s="90"/>
      <c r="ZN6" s="90"/>
      <c r="ZO6" s="90"/>
      <c r="ZP6" s="90"/>
      <c r="ZQ6" s="90"/>
      <c r="ZR6" s="90"/>
      <c r="ZS6" s="90"/>
      <c r="ZT6" s="90"/>
      <c r="ZU6" s="88"/>
      <c r="ZV6" s="90"/>
      <c r="ZW6" s="90"/>
      <c r="ZX6" s="90"/>
      <c r="ZY6" s="90"/>
      <c r="ZZ6" s="90"/>
      <c r="AAA6" s="90"/>
      <c r="AAB6" s="90"/>
      <c r="AAC6" s="90"/>
      <c r="AAD6" s="88"/>
      <c r="AAE6" s="88"/>
      <c r="AAF6" s="88"/>
      <c r="AAG6" s="88"/>
      <c r="AAH6" s="88"/>
      <c r="AAI6" s="90"/>
      <c r="AAJ6" s="90"/>
      <c r="AAK6" s="90"/>
      <c r="AAL6" s="90"/>
      <c r="AAM6" s="150"/>
      <c r="AAN6" s="150"/>
      <c r="AAO6" s="150"/>
      <c r="AAP6" s="150"/>
      <c r="AAQ6" s="150"/>
      <c r="AAR6" s="150"/>
      <c r="AAS6" s="150"/>
      <c r="AAT6" s="150"/>
      <c r="AAU6" s="150"/>
      <c r="AAV6" s="150"/>
      <c r="AAW6" s="150"/>
      <c r="AAX6" s="150"/>
      <c r="AAY6" s="150"/>
      <c r="AAZ6" s="150"/>
      <c r="ABA6" s="150"/>
      <c r="ABB6" s="150"/>
      <c r="ABC6" s="150"/>
      <c r="ABD6" s="150"/>
      <c r="ABE6" s="150"/>
      <c r="ABF6" s="150"/>
      <c r="ABG6" s="150"/>
      <c r="ABH6" s="150"/>
      <c r="ABI6" s="150"/>
      <c r="ABJ6" s="150"/>
      <c r="ABK6" s="150"/>
      <c r="ABL6" s="150"/>
      <c r="ABM6" s="150"/>
      <c r="ABN6" s="150"/>
      <c r="ABO6" s="150"/>
      <c r="ABP6" s="150"/>
      <c r="ABQ6" s="150"/>
      <c r="ABR6" s="150"/>
      <c r="ABS6" s="150"/>
      <c r="ABT6" s="150"/>
      <c r="ABU6" s="150"/>
      <c r="ABV6" s="150"/>
      <c r="ABW6" s="150"/>
      <c r="ABX6" s="150"/>
      <c r="ABY6" s="150"/>
      <c r="ABZ6" s="150"/>
      <c r="ACA6" s="150"/>
      <c r="ACB6" s="150"/>
      <c r="ACC6" s="150"/>
      <c r="ACD6" s="150"/>
      <c r="ACE6" s="150"/>
      <c r="ACF6" s="150"/>
      <c r="ACG6" s="150"/>
      <c r="ACH6" s="150"/>
      <c r="ACI6" s="150"/>
      <c r="ACJ6" s="150"/>
      <c r="ACK6" s="150"/>
      <c r="ACL6" s="150"/>
      <c r="ACM6" s="150"/>
      <c r="ACN6" s="150"/>
      <c r="ACO6" s="150"/>
      <c r="ACP6" s="150"/>
      <c r="ACQ6" s="150"/>
      <c r="ACR6" s="150"/>
      <c r="ACS6" s="150"/>
      <c r="ACT6" s="150"/>
      <c r="ACU6" s="150"/>
      <c r="ACV6" s="150"/>
      <c r="ACW6" s="150"/>
      <c r="ACX6" s="150"/>
      <c r="ACY6" s="150"/>
      <c r="ACZ6" s="150"/>
      <c r="ADA6" s="150"/>
      <c r="ADB6" s="150"/>
      <c r="ADC6" s="150"/>
      <c r="ADD6" s="150"/>
      <c r="ADE6" s="150"/>
      <c r="ADF6" s="150"/>
      <c r="ADG6" s="150"/>
      <c r="ADH6" s="150"/>
      <c r="ADI6" s="150"/>
      <c r="ADJ6" s="150"/>
      <c r="ADK6" s="150"/>
      <c r="ADL6" s="150"/>
      <c r="ADM6" s="150"/>
      <c r="ADN6" s="150"/>
      <c r="ADO6" s="150"/>
      <c r="ADP6" s="150"/>
      <c r="ADQ6" s="150"/>
      <c r="ADR6" s="150"/>
      <c r="ADS6" s="150"/>
      <c r="ADT6" s="150"/>
      <c r="ADU6" s="150"/>
      <c r="ADV6" s="150"/>
      <c r="ADW6" s="150"/>
      <c r="ADX6" s="150"/>
      <c r="ADY6" s="150"/>
      <c r="ADZ6" s="150"/>
      <c r="AEA6" s="150"/>
      <c r="AEB6" s="150"/>
      <c r="AEC6" s="150"/>
      <c r="AED6" s="150"/>
      <c r="AEE6" s="150"/>
      <c r="AEF6" s="150"/>
      <c r="AEG6" s="150"/>
      <c r="AEH6" s="150"/>
      <c r="AEI6" s="150"/>
      <c r="AEJ6" s="150"/>
      <c r="AEK6" s="150"/>
      <c r="AEL6" s="150"/>
      <c r="AEM6" s="150"/>
      <c r="AEN6" s="150"/>
      <c r="AEO6" s="150"/>
      <c r="AEP6" s="150"/>
      <c r="AEQ6" s="150"/>
      <c r="AER6" s="150"/>
      <c r="AES6" s="150"/>
      <c r="AET6" s="150"/>
      <c r="AEU6" s="150"/>
      <c r="AEV6" s="150"/>
      <c r="AEW6" s="150"/>
      <c r="AEX6" s="150"/>
      <c r="AEY6" s="150"/>
      <c r="AEZ6" s="150"/>
      <c r="AFA6" s="150"/>
      <c r="AFB6" s="150"/>
      <c r="AFC6" s="150"/>
      <c r="AFD6" s="150"/>
      <c r="AFE6" s="150"/>
      <c r="AFF6" s="150"/>
      <c r="AFG6" s="150"/>
      <c r="AFH6" s="150"/>
      <c r="AFI6" s="150"/>
      <c r="AFJ6" s="150"/>
      <c r="AFK6" s="150"/>
      <c r="AFL6" s="150"/>
      <c r="AFM6" s="150"/>
      <c r="AFN6" s="150"/>
      <c r="AFO6" s="150"/>
      <c r="AFP6" s="150"/>
      <c r="AFQ6" s="150"/>
      <c r="AFR6" s="150"/>
      <c r="AFS6" s="150"/>
      <c r="AFT6" s="150"/>
      <c r="AFU6" s="150"/>
      <c r="AFV6" s="150"/>
      <c r="AFW6" s="150"/>
      <c r="AFX6" s="150"/>
      <c r="AFY6" s="150"/>
      <c r="AFZ6" s="150"/>
      <c r="AGA6" s="150"/>
      <c r="AGB6" s="150"/>
      <c r="AGC6" s="150"/>
      <c r="AGD6" s="150"/>
      <c r="AGE6" s="150"/>
      <c r="AGF6" s="150"/>
      <c r="AGG6" s="150"/>
      <c r="AGH6" s="150"/>
      <c r="AGI6" s="150"/>
      <c r="AGJ6" s="150"/>
      <c r="AGK6" s="150"/>
      <c r="AGL6" s="150"/>
      <c r="AGM6" s="150"/>
      <c r="AGN6" s="150"/>
      <c r="AGO6" s="150"/>
      <c r="AGP6" s="150"/>
      <c r="AGQ6" s="150"/>
      <c r="AGR6" s="150"/>
      <c r="AGS6" s="150"/>
      <c r="AGT6" s="150"/>
      <c r="AGU6" s="150"/>
      <c r="AGV6" s="150"/>
      <c r="AGW6" s="150"/>
      <c r="AGX6" s="150"/>
      <c r="AGY6" s="150"/>
      <c r="AGZ6" s="150"/>
      <c r="AHA6" s="150"/>
      <c r="AHB6" s="150"/>
      <c r="AHC6" s="150"/>
      <c r="AHD6" s="150"/>
      <c r="AHE6" s="150"/>
      <c r="AHF6" s="150"/>
      <c r="AHG6" s="150"/>
      <c r="AHH6" s="150"/>
      <c r="AHI6" s="150"/>
      <c r="AHJ6" s="150"/>
      <c r="AHK6" s="150"/>
      <c r="AHL6" s="150"/>
      <c r="AHM6" s="150"/>
      <c r="AHN6" s="150"/>
      <c r="AHO6" s="150"/>
      <c r="AHP6" s="150"/>
      <c r="AHQ6" s="150"/>
      <c r="AHR6" s="150"/>
      <c r="AHS6" s="150"/>
      <c r="AHT6" s="150"/>
      <c r="AHU6" s="150"/>
      <c r="AHV6" s="150"/>
      <c r="AHW6" s="150"/>
      <c r="AHX6" s="150"/>
      <c r="AHY6" s="150"/>
      <c r="AHZ6" s="150"/>
      <c r="AIA6" s="150"/>
      <c r="AIB6" s="150"/>
      <c r="AIC6" s="150"/>
      <c r="AID6" s="150"/>
      <c r="AIE6" s="150"/>
      <c r="AIF6" s="150"/>
      <c r="AIG6" s="150"/>
      <c r="AIH6" s="150"/>
      <c r="AII6" s="150"/>
      <c r="AIJ6" s="150"/>
      <c r="AIK6" s="150"/>
      <c r="AIL6" s="150"/>
      <c r="AIM6" s="150"/>
      <c r="AIN6" s="150"/>
      <c r="AIO6" s="150"/>
      <c r="AIP6" s="150"/>
      <c r="AIQ6" s="150"/>
      <c r="AIR6" s="150"/>
      <c r="AIS6" s="150"/>
      <c r="AIT6" s="150"/>
      <c r="AIU6" s="150"/>
      <c r="AIV6" s="150"/>
      <c r="AIW6" s="150"/>
      <c r="AIX6" s="150"/>
      <c r="AIY6" s="150"/>
      <c r="AIZ6" s="150"/>
      <c r="AJA6" s="150"/>
      <c r="AJB6" s="150"/>
      <c r="AJC6" s="150"/>
      <c r="AJD6" s="150"/>
      <c r="AJE6" s="150"/>
      <c r="AJF6" s="150"/>
      <c r="AJG6" s="150"/>
      <c r="AJH6" s="150"/>
      <c r="AJI6" s="150"/>
      <c r="AJJ6" s="150"/>
      <c r="AJK6" s="150"/>
      <c r="AJL6" s="150"/>
      <c r="AJM6" s="150"/>
      <c r="AJN6" s="150"/>
      <c r="AJO6" s="150"/>
      <c r="AJP6" s="150"/>
      <c r="AJQ6" s="150"/>
      <c r="AJR6" s="150"/>
      <c r="AJS6" s="150"/>
      <c r="AJT6" s="150"/>
      <c r="AJU6" s="150"/>
      <c r="AJV6" s="150"/>
      <c r="AJW6" s="150"/>
      <c r="AJX6" s="150"/>
      <c r="AJY6" s="150"/>
      <c r="AJZ6" s="150"/>
      <c r="AKA6" s="150"/>
      <c r="AKB6" s="150"/>
      <c r="AKC6" s="150"/>
      <c r="AKD6" s="150"/>
      <c r="AKE6" s="150"/>
      <c r="AKF6" s="150"/>
      <c r="AKG6" s="150"/>
      <c r="AKH6" s="150"/>
      <c r="AKI6" s="150"/>
      <c r="AKJ6" s="150"/>
      <c r="AKK6" s="150"/>
      <c r="AKL6" s="150"/>
      <c r="AKM6" s="150"/>
      <c r="AKN6" s="150"/>
      <c r="AKO6" s="150"/>
      <c r="AKP6" s="150"/>
      <c r="AKQ6" s="150"/>
      <c r="AKR6" s="150"/>
      <c r="AKS6" s="150"/>
      <c r="AKT6" s="150"/>
      <c r="AKU6" s="150"/>
      <c r="AKV6" s="150"/>
      <c r="AKW6" s="150"/>
      <c r="AKX6" s="150"/>
      <c r="AKY6" s="150"/>
      <c r="AKZ6" s="150"/>
      <c r="ALA6" s="150"/>
      <c r="ALB6" s="150"/>
      <c r="ALC6" s="150"/>
      <c r="ALD6" s="150"/>
      <c r="ALE6" s="150"/>
      <c r="ALF6" s="150"/>
      <c r="ALG6" s="150"/>
      <c r="ALH6" s="150"/>
      <c r="ALI6" s="150"/>
      <c r="ALJ6" s="150"/>
      <c r="ALK6" s="150"/>
      <c r="ALL6" s="150"/>
      <c r="ALM6" s="150"/>
      <c r="ALN6" s="150"/>
      <c r="ALO6" s="150"/>
      <c r="ALP6" s="150"/>
      <c r="ALQ6" s="150"/>
      <c r="ALR6" s="150"/>
      <c r="ALS6" s="150"/>
      <c r="ALT6" s="150"/>
      <c r="ALU6" s="150"/>
      <c r="ALV6" s="150"/>
      <c r="ALW6" s="150"/>
      <c r="ALX6" s="150"/>
      <c r="ALY6" s="150"/>
      <c r="ALZ6" s="150"/>
      <c r="AMA6" s="150"/>
      <c r="AMB6" s="150"/>
      <c r="AMC6" s="150"/>
      <c r="AMD6" s="150"/>
      <c r="AME6" s="150"/>
      <c r="AMF6" s="150"/>
      <c r="AMG6" s="150"/>
      <c r="AMH6" s="150"/>
      <c r="AMI6" s="150"/>
      <c r="AMJ6" s="150"/>
      <c r="AMK6" s="150"/>
      <c r="AML6" s="150"/>
      <c r="AMM6" s="150"/>
      <c r="AMN6" s="150"/>
      <c r="AMO6" s="150"/>
      <c r="AMP6" s="150"/>
      <c r="AMQ6" s="150"/>
      <c r="AMR6" s="150"/>
      <c r="AMS6" s="150"/>
      <c r="AMT6" s="150"/>
      <c r="AMU6" s="150"/>
      <c r="AMV6" s="150"/>
      <c r="AMW6" s="150"/>
      <c r="AMX6" s="150"/>
      <c r="AMY6" s="150"/>
      <c r="AMZ6" s="150"/>
      <c r="ANA6" s="150"/>
      <c r="ANB6" s="150"/>
      <c r="ANC6" s="150"/>
      <c r="AND6" s="150"/>
      <c r="ANE6" s="150"/>
      <c r="ANF6" s="150"/>
      <c r="ANG6" s="150"/>
      <c r="ANH6" s="150"/>
      <c r="ANI6" s="150"/>
      <c r="ANJ6" s="150"/>
      <c r="ANK6" s="150"/>
      <c r="ANL6" s="150"/>
      <c r="ANM6" s="150"/>
      <c r="ANN6" s="150"/>
      <c r="ANO6" s="150"/>
      <c r="ANP6" s="150"/>
      <c r="ANQ6" s="150"/>
      <c r="ANR6" s="150"/>
      <c r="ANS6" s="150"/>
      <c r="ANT6" s="150"/>
      <c r="ANU6" s="150"/>
      <c r="ANV6" s="150"/>
      <c r="ANW6" s="150"/>
      <c r="ANX6" s="150"/>
      <c r="ANY6" s="150"/>
      <c r="ANZ6" s="150"/>
      <c r="AOA6" s="150"/>
      <c r="AOB6" s="150"/>
      <c r="AOC6" s="150"/>
      <c r="AOD6" s="150"/>
      <c r="AOE6" s="150"/>
      <c r="AOF6" s="150"/>
      <c r="AOG6" s="150"/>
      <c r="AOH6" s="150"/>
      <c r="AOI6" s="150"/>
      <c r="AOJ6" s="150"/>
      <c r="AOK6" s="150"/>
      <c r="AOL6" s="150"/>
      <c r="AOM6" s="150"/>
      <c r="AON6" s="150"/>
      <c r="AOO6" s="150"/>
      <c r="AOP6" s="150"/>
      <c r="AOQ6" s="150"/>
      <c r="AOR6" s="150"/>
      <c r="AOS6" s="150"/>
      <c r="AOT6" s="150"/>
      <c r="AOU6" s="150"/>
      <c r="AOV6" s="150"/>
      <c r="AOW6" s="150"/>
      <c r="AOX6" s="150"/>
      <c r="AOY6" s="150"/>
      <c r="AOZ6" s="150"/>
      <c r="APA6" s="150"/>
      <c r="APB6" s="150"/>
      <c r="APC6" s="150"/>
      <c r="APD6" s="150"/>
      <c r="APE6" s="150"/>
      <c r="APF6" s="150"/>
      <c r="APG6" s="150"/>
      <c r="APH6" s="150"/>
      <c r="API6" s="150"/>
      <c r="APJ6" s="150"/>
      <c r="APK6" s="150"/>
      <c r="APL6" s="150"/>
      <c r="APM6" s="150"/>
      <c r="APN6" s="150"/>
      <c r="APO6" s="150"/>
      <c r="APP6" s="150"/>
      <c r="APQ6" s="150"/>
      <c r="APR6" s="150"/>
      <c r="APS6" s="150"/>
      <c r="APT6" s="150"/>
      <c r="APU6" s="150"/>
      <c r="APV6" s="150"/>
      <c r="APW6" s="150"/>
      <c r="APX6" s="150"/>
      <c r="APY6" s="150"/>
      <c r="APZ6" s="150"/>
      <c r="AQA6" s="150"/>
      <c r="AQB6" s="150"/>
      <c r="AQC6" s="150"/>
      <c r="AQD6" s="150"/>
      <c r="AQE6" s="150"/>
      <c r="AQF6" s="150"/>
      <c r="AQG6" s="150"/>
      <c r="AQH6" s="150"/>
      <c r="AQI6" s="150"/>
      <c r="AQJ6" s="150"/>
      <c r="AQK6" s="150"/>
      <c r="AQL6" s="150"/>
      <c r="AQM6" s="150"/>
      <c r="AQN6" s="150"/>
      <c r="AQO6" s="150"/>
      <c r="AQP6" s="150"/>
      <c r="AQQ6" s="150"/>
      <c r="AQR6" s="150"/>
      <c r="AQS6" s="150"/>
      <c r="AQT6" s="150"/>
      <c r="AQU6" s="150"/>
      <c r="AQV6" s="150"/>
      <c r="AQW6" s="150"/>
      <c r="AQX6" s="150"/>
      <c r="AQY6" s="150"/>
      <c r="AQZ6" s="150"/>
      <c r="ARA6" s="150"/>
      <c r="ARB6" s="150"/>
      <c r="ARC6" s="150"/>
      <c r="ARD6" s="150"/>
      <c r="ARE6" s="150"/>
      <c r="ARF6" s="150"/>
      <c r="ARG6" s="150"/>
      <c r="ARH6" s="150"/>
      <c r="ARI6" s="150"/>
      <c r="ARJ6" s="150"/>
      <c r="ARK6" s="150"/>
      <c r="ARL6" s="150"/>
      <c r="ARM6" s="150"/>
      <c r="ARN6" s="150"/>
      <c r="ARO6" s="150"/>
      <c r="ARP6" s="150"/>
      <c r="ARQ6" s="150"/>
      <c r="ARR6" s="150"/>
      <c r="ARS6" s="150"/>
      <c r="ART6" s="150"/>
      <c r="ARU6" s="150"/>
      <c r="ARV6" s="150"/>
      <c r="ARW6" s="150"/>
      <c r="ARX6" s="150"/>
      <c r="ARY6" s="150"/>
      <c r="ARZ6" s="150"/>
      <c r="ASA6" s="150"/>
      <c r="ASB6" s="150"/>
      <c r="ASC6" s="150"/>
      <c r="ASD6" s="150"/>
      <c r="ASE6" s="150"/>
      <c r="ASF6" s="150"/>
      <c r="ASG6" s="150"/>
      <c r="ASH6" s="150"/>
      <c r="ASI6" s="150"/>
      <c r="ASJ6" s="150"/>
      <c r="ASK6" s="150"/>
      <c r="ASL6" s="150"/>
      <c r="ASM6" s="150"/>
      <c r="ASN6" s="150"/>
      <c r="ASO6" s="150"/>
      <c r="ASP6" s="150"/>
      <c r="ASQ6" s="150"/>
      <c r="ASR6" s="150"/>
      <c r="ASS6" s="150"/>
      <c r="AST6" s="150"/>
      <c r="ASU6" s="150"/>
      <c r="ASV6" s="150"/>
      <c r="ASW6" s="150"/>
      <c r="ASX6" s="150"/>
      <c r="ASY6" s="150"/>
      <c r="ASZ6" s="150"/>
      <c r="ATA6" s="150"/>
      <c r="ATB6" s="150"/>
      <c r="ATC6" s="150"/>
      <c r="ATD6" s="150"/>
      <c r="ATE6" s="150"/>
      <c r="ATF6" s="150"/>
      <c r="ATG6" s="150"/>
      <c r="ATH6" s="150"/>
      <c r="ATI6" s="150"/>
      <c r="ATJ6" s="150"/>
      <c r="ATK6" s="150"/>
      <c r="ATL6" s="150"/>
      <c r="ATM6" s="150"/>
      <c r="ATN6" s="150"/>
      <c r="ATO6" s="150"/>
      <c r="ATP6" s="150"/>
      <c r="ATQ6" s="150"/>
      <c r="ATR6" s="150"/>
      <c r="ATS6" s="150"/>
      <c r="ATT6" s="150"/>
      <c r="ATU6" s="150"/>
      <c r="ATV6" s="150"/>
      <c r="ATW6" s="150"/>
      <c r="ATX6" s="150"/>
      <c r="ATY6" s="150"/>
      <c r="ATZ6" s="150"/>
      <c r="AUA6" s="150"/>
      <c r="AUB6" s="150"/>
      <c r="AUC6" s="150"/>
      <c r="AUD6" s="150"/>
      <c r="AUE6" s="150"/>
      <c r="AUF6" s="150"/>
      <c r="AUG6" s="150"/>
      <c r="AUH6" s="150"/>
      <c r="AUI6" s="150"/>
      <c r="AUJ6" s="150"/>
      <c r="AUK6" s="150"/>
      <c r="AUL6" s="150"/>
      <c r="AUM6" s="150"/>
      <c r="AUN6" s="150"/>
      <c r="AUO6" s="150"/>
      <c r="AUP6" s="150"/>
      <c r="AUQ6" s="150"/>
      <c r="AUR6" s="150"/>
      <c r="AUS6" s="150"/>
      <c r="AUT6" s="150"/>
      <c r="AUU6" s="150"/>
      <c r="AUV6" s="150"/>
      <c r="AUW6" s="150"/>
      <c r="AUX6" s="150"/>
      <c r="AUY6" s="150"/>
      <c r="AUZ6" s="150"/>
      <c r="AVA6" s="150"/>
      <c r="AVB6" s="150"/>
      <c r="AVC6" s="150"/>
      <c r="AVD6" s="150"/>
      <c r="AVE6" s="150"/>
      <c r="AVF6" s="150"/>
      <c r="AVG6" s="150"/>
      <c r="AVH6" s="150"/>
      <c r="AVI6" s="150"/>
      <c r="AVJ6" s="150"/>
      <c r="AVK6" s="150"/>
      <c r="AVL6" s="150"/>
      <c r="AVM6" s="150"/>
      <c r="AVN6" s="150"/>
      <c r="AVO6" s="150"/>
      <c r="AVP6" s="150"/>
      <c r="AVQ6" s="150"/>
      <c r="AVR6" s="150"/>
      <c r="AVS6" s="150"/>
      <c r="AVT6" s="150"/>
      <c r="AVU6" s="150"/>
      <c r="AVV6" s="150"/>
      <c r="AVW6" s="150"/>
      <c r="AVX6" s="150"/>
      <c r="AVY6" s="150"/>
      <c r="AVZ6" s="150"/>
      <c r="AWA6" s="150"/>
      <c r="AWB6" s="150"/>
      <c r="AWC6" s="150"/>
      <c r="AWD6" s="150"/>
      <c r="AWE6" s="150"/>
      <c r="AWF6" s="150"/>
      <c r="AWG6" s="150"/>
      <c r="AWH6" s="150"/>
      <c r="AWI6" s="150"/>
      <c r="AWJ6" s="150"/>
      <c r="AWK6" s="150"/>
      <c r="AWL6" s="150"/>
      <c r="AWM6" s="150"/>
      <c r="AWN6" s="150"/>
      <c r="AWO6" s="150"/>
      <c r="AWP6" s="150"/>
      <c r="AWQ6" s="150"/>
      <c r="AWR6" s="150"/>
      <c r="AWS6" s="150"/>
      <c r="AWT6" s="150"/>
      <c r="AWU6" s="150"/>
      <c r="AWV6" s="150"/>
      <c r="AWW6" s="150"/>
      <c r="AWX6" s="150"/>
      <c r="AWY6" s="150"/>
      <c r="AWZ6" s="150"/>
      <c r="AXA6" s="150"/>
      <c r="AXB6" s="150"/>
      <c r="AXC6" s="150"/>
      <c r="AXD6" s="150"/>
      <c r="AXE6" s="150"/>
      <c r="AXF6" s="150"/>
      <c r="AXG6" s="150"/>
      <c r="AXH6" s="150"/>
      <c r="AXI6" s="150"/>
      <c r="AXJ6" s="150"/>
      <c r="AXK6" s="150"/>
      <c r="AXL6" s="150"/>
      <c r="AXM6" s="150"/>
      <c r="AXN6" s="150"/>
      <c r="AXO6" s="150"/>
      <c r="AXP6" s="150"/>
      <c r="AXQ6" s="150"/>
      <c r="AXR6" s="150"/>
      <c r="AXS6" s="150"/>
      <c r="AXT6" s="150"/>
      <c r="AXU6" s="150"/>
      <c r="AXV6" s="150"/>
      <c r="AXW6" s="150"/>
      <c r="AXX6" s="150"/>
      <c r="AXY6" s="150"/>
      <c r="AXZ6" s="150"/>
      <c r="AYA6" s="150"/>
      <c r="AYB6" s="150"/>
      <c r="AYC6" s="150"/>
      <c r="AYD6" s="150"/>
      <c r="AYE6" s="150"/>
      <c r="AYF6" s="150"/>
      <c r="AYG6" s="150"/>
      <c r="AYH6" s="150"/>
      <c r="AYI6" s="150"/>
      <c r="AYJ6" s="150"/>
      <c r="AYK6" s="150"/>
      <c r="AYL6" s="150"/>
      <c r="AYM6" s="150"/>
      <c r="AYN6" s="150"/>
      <c r="AYO6" s="150"/>
      <c r="AYP6" s="150"/>
      <c r="AYQ6" s="150"/>
      <c r="AYR6" s="150"/>
      <c r="AYS6" s="150"/>
      <c r="AYT6" s="150"/>
      <c r="AYU6" s="150"/>
      <c r="AYV6" s="150"/>
      <c r="AYW6" s="150"/>
      <c r="AYX6" s="150"/>
      <c r="AYY6" s="150"/>
      <c r="AYZ6" s="150"/>
      <c r="AZA6" s="150"/>
      <c r="AZB6" s="150"/>
      <c r="AZC6" s="150"/>
      <c r="AZD6" s="150"/>
      <c r="AZE6" s="150"/>
      <c r="AZF6" s="150"/>
      <c r="AZG6" s="150"/>
      <c r="AZH6" s="150"/>
      <c r="AZI6" s="150"/>
      <c r="AZJ6" s="150"/>
      <c r="AZK6" s="150"/>
      <c r="AZL6" s="150"/>
      <c r="AZM6" s="150"/>
      <c r="AZN6" s="150"/>
      <c r="AZO6" s="150"/>
      <c r="AZP6" s="150"/>
      <c r="AZQ6" s="150"/>
      <c r="AZR6" s="150"/>
      <c r="AZS6" s="150"/>
      <c r="AZT6" s="150"/>
      <c r="AZU6" s="150"/>
      <c r="AZV6" s="150"/>
      <c r="AZW6" s="150"/>
      <c r="AZX6" s="150"/>
      <c r="AZY6" s="150"/>
      <c r="AZZ6" s="150"/>
      <c r="BAA6" s="150"/>
      <c r="BAB6" s="150"/>
      <c r="BAC6" s="150"/>
      <c r="BAD6" s="150"/>
      <c r="BAE6" s="150"/>
      <c r="BAF6" s="150"/>
      <c r="BAG6" s="150"/>
      <c r="BAH6" s="150"/>
      <c r="BAI6" s="150"/>
      <c r="BAJ6" s="150"/>
      <c r="BAK6" s="150"/>
      <c r="BAL6" s="150"/>
      <c r="BAM6" s="150"/>
      <c r="BAN6" s="150"/>
      <c r="BAO6" s="150"/>
      <c r="BAP6" s="150"/>
      <c r="BAQ6" s="150"/>
      <c r="BAR6" s="150"/>
      <c r="BAS6" s="150"/>
      <c r="BAT6" s="150"/>
      <c r="BAU6" s="150"/>
      <c r="BAV6" s="150"/>
      <c r="BAW6" s="150"/>
      <c r="BAX6" s="150"/>
      <c r="BAY6" s="150"/>
      <c r="BAZ6" s="150"/>
      <c r="BBA6" s="150"/>
      <c r="BBB6" s="150"/>
      <c r="BBC6" s="150"/>
      <c r="BBD6" s="150"/>
      <c r="BBE6" s="150"/>
      <c r="BBF6" s="150"/>
      <c r="BBG6" s="150"/>
      <c r="BBH6" s="150"/>
      <c r="BBI6" s="150"/>
      <c r="BBJ6" s="150"/>
      <c r="BBK6" s="150"/>
      <c r="BBL6" s="150"/>
      <c r="BBM6" s="150"/>
      <c r="BBN6" s="150"/>
      <c r="BBO6" s="150"/>
      <c r="BBP6" s="150"/>
      <c r="BBQ6" s="150"/>
      <c r="BBR6" s="150"/>
      <c r="BBS6" s="150"/>
      <c r="BBT6" s="150"/>
      <c r="BBU6" s="150"/>
      <c r="BBV6" s="150"/>
      <c r="BBW6" s="150"/>
      <c r="BBX6" s="150"/>
      <c r="BBY6" s="150"/>
      <c r="BBZ6" s="150"/>
      <c r="BCA6" s="150"/>
      <c r="BCB6" s="150"/>
      <c r="BCC6" s="150"/>
      <c r="BCD6" s="150"/>
      <c r="BCE6" s="150"/>
      <c r="BCF6" s="150"/>
      <c r="BCG6" s="150"/>
      <c r="BCH6" s="150"/>
      <c r="BCI6" s="150"/>
      <c r="BCJ6" s="150"/>
      <c r="BCK6" s="150"/>
      <c r="BCL6" s="150"/>
      <c r="BCM6" s="150"/>
      <c r="BCN6" s="150"/>
      <c r="BCO6" s="150"/>
      <c r="BCP6" s="150"/>
      <c r="BCQ6" s="150"/>
      <c r="BCR6" s="150"/>
      <c r="BCS6" s="150"/>
      <c r="BCT6" s="150"/>
      <c r="BCU6" s="150"/>
      <c r="BCV6" s="150"/>
      <c r="BCW6" s="150"/>
      <c r="BCX6" s="150"/>
      <c r="BCY6" s="150"/>
      <c r="BCZ6" s="150"/>
      <c r="BDA6" s="150"/>
      <c r="BDB6" s="150"/>
      <c r="BDC6" s="150"/>
      <c r="BDD6" s="150"/>
      <c r="BDE6" s="150"/>
      <c r="BDF6" s="150"/>
      <c r="BDG6" s="150"/>
      <c r="BDH6" s="150"/>
      <c r="BDI6" s="150"/>
      <c r="BDJ6" s="150"/>
      <c r="BDK6" s="150"/>
      <c r="BDL6" s="150"/>
      <c r="BDM6" s="150"/>
      <c r="BDN6" s="150"/>
      <c r="BDO6" s="150"/>
      <c r="BDP6" s="150"/>
      <c r="BDQ6" s="150"/>
      <c r="BDR6" s="150"/>
      <c r="BDS6" s="150"/>
      <c r="BDT6" s="150"/>
      <c r="BDU6" s="150"/>
      <c r="BDV6" s="150"/>
      <c r="BDW6" s="150"/>
      <c r="BDX6" s="150"/>
      <c r="BDY6" s="150"/>
      <c r="BDZ6" s="150"/>
      <c r="BEA6" s="150"/>
      <c r="BEB6" s="150"/>
      <c r="BEC6" s="150"/>
      <c r="BED6" s="150"/>
      <c r="BEE6" s="150"/>
      <c r="BEF6" s="150"/>
      <c r="BEG6" s="150"/>
      <c r="BEH6" s="150"/>
      <c r="BEI6" s="150"/>
      <c r="BEJ6" s="150"/>
      <c r="BEK6" s="150"/>
      <c r="BEL6" s="150"/>
      <c r="BEM6" s="150"/>
      <c r="BEN6" s="150"/>
      <c r="BEO6" s="150"/>
      <c r="BEP6" s="150"/>
      <c r="BEQ6" s="150"/>
      <c r="BER6" s="150"/>
      <c r="BES6" s="150"/>
      <c r="BET6" s="150"/>
      <c r="BEU6" s="150"/>
      <c r="BEV6" s="150"/>
      <c r="BEW6" s="150"/>
      <c r="BEX6" s="150"/>
      <c r="BEY6" s="150"/>
      <c r="BEZ6" s="150"/>
      <c r="BFA6" s="150"/>
      <c r="BFB6" s="150"/>
      <c r="BFC6" s="150"/>
      <c r="BFD6" s="150"/>
      <c r="BFE6" s="150"/>
      <c r="BFF6" s="150"/>
      <c r="BFG6" s="150"/>
      <c r="BFH6" s="150"/>
      <c r="BFI6" s="150"/>
      <c r="BFJ6" s="150"/>
      <c r="BFK6" s="150"/>
      <c r="BFL6" s="150"/>
      <c r="BFM6" s="150"/>
      <c r="BFN6" s="150"/>
      <c r="BFO6" s="150"/>
      <c r="BFP6" s="150"/>
      <c r="BFQ6" s="150"/>
      <c r="BFR6" s="150"/>
      <c r="BFS6" s="150"/>
      <c r="BFT6" s="150"/>
      <c r="BFU6" s="150"/>
      <c r="BFV6" s="150"/>
      <c r="BFW6" s="150"/>
      <c r="BFX6" s="150"/>
      <c r="BFY6" s="150"/>
      <c r="BFZ6" s="150"/>
      <c r="BGA6" s="150"/>
      <c r="BGB6" s="150"/>
      <c r="BGC6" s="150"/>
      <c r="BGD6" s="150"/>
      <c r="BGE6" s="150"/>
      <c r="BGF6" s="150"/>
      <c r="BGG6" s="150"/>
      <c r="BGH6" s="150"/>
      <c r="BGI6" s="150"/>
      <c r="BGJ6" s="150"/>
      <c r="BGK6" s="150"/>
      <c r="BGL6" s="150"/>
      <c r="BGM6" s="150"/>
      <c r="BGN6" s="150"/>
      <c r="BGO6" s="150"/>
      <c r="BGP6" s="150"/>
      <c r="BGQ6" s="150"/>
      <c r="BGR6" s="150"/>
      <c r="BGS6" s="150"/>
      <c r="BGT6" s="150"/>
      <c r="BGU6" s="150"/>
      <c r="BGV6" s="150"/>
      <c r="BGW6" s="150"/>
      <c r="BGX6" s="150"/>
      <c r="BGY6" s="150"/>
      <c r="BGZ6" s="150"/>
      <c r="BHA6" s="150"/>
      <c r="BHB6" s="150"/>
      <c r="BHC6" s="150"/>
      <c r="BHD6" s="150"/>
      <c r="BHE6" s="150"/>
      <c r="BHF6" s="150"/>
      <c r="BHG6" s="150"/>
      <c r="BHH6" s="150"/>
      <c r="BHI6" s="150"/>
      <c r="BHJ6" s="150"/>
      <c r="BHK6" s="150"/>
      <c r="BHL6" s="150"/>
      <c r="BHM6" s="150"/>
      <c r="BHN6" s="150"/>
      <c r="BHO6" s="150"/>
      <c r="BHP6" s="150"/>
      <c r="BHQ6" s="150"/>
      <c r="BHR6" s="150"/>
      <c r="BHS6" s="150"/>
      <c r="BHT6" s="150"/>
      <c r="BHU6" s="150"/>
      <c r="BHV6" s="150"/>
      <c r="BHW6" s="150"/>
      <c r="BHX6" s="150"/>
      <c r="BHY6" s="150"/>
      <c r="BHZ6" s="150"/>
      <c r="BIA6" s="150"/>
      <c r="BIB6" s="150"/>
      <c r="BIC6" s="150"/>
      <c r="BID6" s="150"/>
      <c r="BIE6" s="150"/>
      <c r="BIF6" s="150"/>
      <c r="BIG6" s="150"/>
      <c r="BIH6" s="150"/>
      <c r="BII6" s="150"/>
      <c r="BIJ6" s="150"/>
      <c r="BIK6" s="150"/>
      <c r="BIL6" s="150"/>
      <c r="BIM6" s="150"/>
      <c r="BIN6" s="150"/>
      <c r="BIO6" s="150"/>
      <c r="BIP6" s="150"/>
      <c r="BIQ6" s="150"/>
      <c r="BIR6" s="150"/>
      <c r="BIS6" s="150"/>
      <c r="BIT6" s="150"/>
      <c r="BIU6" s="150"/>
      <c r="BIV6" s="150"/>
      <c r="BIW6" s="150"/>
      <c r="BIX6" s="150"/>
      <c r="BIY6" s="150"/>
      <c r="BIZ6" s="150"/>
      <c r="BJA6" s="150"/>
      <c r="BJB6" s="150"/>
      <c r="BJC6" s="150"/>
      <c r="BJD6" s="150"/>
      <c r="BJE6" s="150"/>
      <c r="BJF6" s="150"/>
      <c r="BJG6" s="150"/>
      <c r="BJH6" s="150"/>
      <c r="BJI6" s="150"/>
      <c r="BJJ6" s="150"/>
      <c r="BJK6" s="150"/>
      <c r="BJL6" s="150"/>
      <c r="BJM6" s="150"/>
      <c r="BJN6" s="150"/>
      <c r="BJO6" s="150"/>
      <c r="BJP6" s="150"/>
      <c r="BJQ6" s="150"/>
      <c r="BJR6" s="150"/>
      <c r="BJS6" s="150"/>
      <c r="BJT6" s="150"/>
      <c r="BJU6" s="150"/>
      <c r="BJV6" s="150"/>
      <c r="BJW6" s="150"/>
      <c r="BJX6" s="150"/>
      <c r="BJY6" s="150"/>
      <c r="BJZ6" s="150"/>
      <c r="BKA6" s="150"/>
      <c r="BKB6" s="150"/>
      <c r="BKC6" s="150"/>
      <c r="BKD6" s="150"/>
      <c r="BKE6" s="150"/>
      <c r="BKF6" s="150"/>
      <c r="BKG6" s="150"/>
      <c r="BKH6" s="150"/>
      <c r="BKI6" s="150"/>
      <c r="BKJ6" s="150"/>
      <c r="BKK6" s="150"/>
      <c r="BKL6" s="150"/>
      <c r="BKM6" s="150"/>
      <c r="BKN6" s="150"/>
      <c r="BKO6" s="150"/>
      <c r="BKP6" s="150"/>
      <c r="BKQ6" s="150"/>
      <c r="BKR6" s="150"/>
      <c r="BKS6" s="150"/>
      <c r="BKT6" s="150"/>
      <c r="BKU6" s="150"/>
      <c r="BKV6" s="150"/>
      <c r="BKW6" s="150"/>
      <c r="BKX6" s="150"/>
      <c r="BKY6" s="150"/>
      <c r="BKZ6" s="150"/>
      <c r="BLA6" s="150"/>
      <c r="BLB6" s="150"/>
      <c r="BLC6" s="150"/>
      <c r="BLD6" s="150"/>
      <c r="BLE6" s="150"/>
      <c r="BLF6" s="150"/>
      <c r="BLG6" s="150"/>
      <c r="BLH6" s="150"/>
      <c r="BLI6" s="150"/>
      <c r="BLJ6" s="150"/>
      <c r="BLK6" s="150"/>
      <c r="BLL6" s="150"/>
      <c r="BLM6" s="150"/>
      <c r="BLN6" s="150"/>
      <c r="BLO6" s="150"/>
      <c r="BLP6" s="150"/>
      <c r="BLQ6" s="150"/>
      <c r="BLR6" s="150"/>
      <c r="BLS6" s="150"/>
      <c r="BLT6" s="150"/>
      <c r="BLU6" s="150"/>
      <c r="BLV6" s="150"/>
      <c r="BLW6" s="150"/>
      <c r="BLX6" s="150"/>
      <c r="BLY6" s="150"/>
      <c r="BLZ6" s="150"/>
      <c r="BMA6" s="150"/>
      <c r="BMB6" s="150"/>
      <c r="BMC6" s="150"/>
      <c r="BMD6" s="150"/>
      <c r="BME6" s="150"/>
      <c r="BMF6" s="150"/>
      <c r="BMG6" s="150"/>
      <c r="BMH6" s="150"/>
      <c r="BMI6" s="150"/>
      <c r="BMJ6" s="150"/>
      <c r="BMK6" s="150"/>
      <c r="BML6" s="150"/>
      <c r="BMM6" s="150"/>
      <c r="BMN6" s="150"/>
      <c r="BMO6" s="150"/>
      <c r="BMP6" s="150"/>
      <c r="BMQ6" s="150"/>
      <c r="BMR6" s="150"/>
      <c r="BMS6" s="150"/>
      <c r="BMT6" s="150"/>
      <c r="BMU6" s="150"/>
      <c r="BMV6" s="150"/>
      <c r="BMW6" s="150"/>
      <c r="BMX6" s="150"/>
      <c r="BMY6" s="150"/>
      <c r="BMZ6" s="150"/>
      <c r="BNA6" s="150"/>
      <c r="BNB6" s="150"/>
      <c r="BNC6" s="150"/>
      <c r="BND6" s="150"/>
      <c r="BNE6" s="150"/>
      <c r="BNF6" s="150"/>
      <c r="BNG6" s="150"/>
      <c r="BNH6" s="150"/>
      <c r="BNI6" s="150"/>
      <c r="BNJ6" s="150"/>
      <c r="BNK6" s="150"/>
      <c r="BNL6" s="150"/>
      <c r="BNM6" s="150"/>
      <c r="BNN6" s="150"/>
      <c r="BNO6" s="150"/>
      <c r="BNP6" s="150"/>
      <c r="BNQ6" s="150"/>
      <c r="BNR6" s="150"/>
      <c r="BNS6" s="150"/>
      <c r="BNT6" s="150"/>
      <c r="BNU6" s="150"/>
      <c r="BNV6" s="150"/>
      <c r="BNW6" s="150"/>
      <c r="BNX6" s="150"/>
      <c r="BNY6" s="150"/>
      <c r="BNZ6" s="150"/>
      <c r="BOA6" s="150"/>
      <c r="BOB6" s="150"/>
      <c r="BOC6" s="150"/>
      <c r="BOD6" s="150"/>
      <c r="BOE6" s="150"/>
      <c r="BOF6" s="150"/>
      <c r="BOG6" s="150"/>
      <c r="BOH6" s="150"/>
      <c r="BOI6" s="150"/>
      <c r="BOJ6" s="150"/>
      <c r="BOK6" s="150"/>
      <c r="BOL6" s="150"/>
      <c r="BOM6" s="150"/>
      <c r="BON6" s="150"/>
      <c r="BOO6" s="150"/>
      <c r="BOP6" s="150"/>
      <c r="BOQ6" s="150"/>
      <c r="BOR6" s="150"/>
      <c r="BOS6" s="150"/>
      <c r="BOT6" s="150"/>
      <c r="BOU6" s="150"/>
      <c r="BOV6" s="150"/>
      <c r="BOW6" s="150"/>
      <c r="BOX6" s="150"/>
      <c r="BOY6" s="150"/>
      <c r="BOZ6" s="150"/>
      <c r="BPA6" s="150"/>
      <c r="BPB6" s="150"/>
      <c r="BPC6" s="150"/>
      <c r="BPD6" s="150"/>
      <c r="BPE6" s="150"/>
      <c r="BPF6" s="150"/>
      <c r="BPG6" s="150"/>
      <c r="BPH6" s="150"/>
      <c r="BPI6" s="150"/>
      <c r="BPJ6" s="150"/>
      <c r="BPK6" s="150"/>
      <c r="BPL6" s="150"/>
      <c r="BPM6" s="150"/>
      <c r="BPN6" s="150"/>
      <c r="BPO6" s="150"/>
      <c r="BPP6" s="150"/>
      <c r="BPQ6" s="150"/>
      <c r="BPR6" s="150"/>
      <c r="BPS6" s="150"/>
      <c r="BPT6" s="150"/>
      <c r="BPU6" s="150"/>
      <c r="BPV6" s="150"/>
      <c r="BPW6" s="150"/>
      <c r="BPX6" s="150"/>
      <c r="BPY6" s="150"/>
      <c r="BPZ6" s="150"/>
      <c r="BQA6" s="150"/>
      <c r="BQB6" s="150"/>
      <c r="BQC6" s="150"/>
      <c r="BQD6" s="150"/>
      <c r="BQE6" s="150"/>
      <c r="BQF6" s="150"/>
      <c r="BQG6" s="150"/>
      <c r="BQH6" s="150"/>
      <c r="BQI6" s="150"/>
      <c r="BQJ6" s="150"/>
      <c r="BQK6" s="150"/>
      <c r="BQL6" s="150"/>
      <c r="BQM6" s="150"/>
      <c r="BQN6" s="150"/>
      <c r="BQO6" s="150"/>
      <c r="BQP6" s="150"/>
      <c r="BQQ6" s="150"/>
      <c r="BQR6" s="150"/>
      <c r="BQS6" s="150"/>
      <c r="BQT6" s="150"/>
      <c r="BQU6" s="150"/>
      <c r="BQV6" s="150"/>
      <c r="BQW6" s="150"/>
      <c r="BQX6" s="150"/>
      <c r="BQY6" s="150"/>
      <c r="BQZ6" s="150"/>
      <c r="BRA6" s="150"/>
      <c r="BRB6" s="150"/>
      <c r="BRC6" s="150"/>
      <c r="BRD6" s="150"/>
      <c r="BRE6" s="150"/>
      <c r="BRF6" s="150"/>
      <c r="BRG6" s="150"/>
      <c r="BRH6" s="150"/>
      <c r="BRI6" s="150"/>
      <c r="BRJ6" s="150"/>
      <c r="BRK6" s="150"/>
      <c r="BRL6" s="150"/>
      <c r="BRM6" s="150"/>
      <c r="BRN6" s="150"/>
      <c r="BRO6" s="150"/>
      <c r="BRP6" s="150"/>
      <c r="BRQ6" s="150"/>
      <c r="BRR6" s="150"/>
      <c r="BRS6" s="150"/>
      <c r="BRT6" s="150"/>
      <c r="BRU6" s="150"/>
      <c r="BRV6" s="150"/>
      <c r="BRW6" s="150"/>
      <c r="BRX6" s="150"/>
      <c r="BRY6" s="150"/>
      <c r="BRZ6" s="150"/>
      <c r="BSA6" s="150"/>
      <c r="BSB6" s="150"/>
      <c r="BSC6" s="150"/>
      <c r="BSD6" s="150"/>
      <c r="BSE6" s="150"/>
      <c r="BSF6" s="150"/>
      <c r="BSG6" s="150"/>
      <c r="BSH6" s="150"/>
      <c r="BSI6" s="150"/>
      <c r="BSJ6" s="150"/>
      <c r="BSK6" s="150"/>
      <c r="BSL6" s="150"/>
      <c r="BSM6" s="150"/>
      <c r="BSN6" s="150"/>
      <c r="BSO6" s="150"/>
      <c r="BSP6" s="150"/>
      <c r="BSQ6" s="150"/>
      <c r="BSR6" s="150"/>
      <c r="BSS6" s="150"/>
      <c r="BST6" s="150"/>
      <c r="BSU6" s="150"/>
      <c r="BSV6" s="150"/>
      <c r="BSW6" s="150"/>
      <c r="BSX6" s="150"/>
      <c r="BSY6" s="150"/>
      <c r="BSZ6" s="150"/>
      <c r="BTA6" s="150"/>
      <c r="BTB6" s="150"/>
      <c r="BTC6" s="150"/>
      <c r="BTD6" s="150"/>
      <c r="BTE6" s="150"/>
      <c r="BTF6" s="150"/>
      <c r="BTG6" s="150"/>
      <c r="BTH6" s="150"/>
      <c r="BTI6" s="150"/>
      <c r="BTJ6" s="150"/>
      <c r="BTK6" s="150"/>
      <c r="BTL6" s="150"/>
      <c r="BTM6" s="150"/>
      <c r="BTN6" s="150"/>
      <c r="BTO6" s="150"/>
      <c r="BTP6" s="150"/>
      <c r="BTQ6" s="150"/>
      <c r="BTR6" s="150"/>
      <c r="BTS6" s="150"/>
      <c r="BTT6" s="150"/>
      <c r="BTU6" s="150"/>
      <c r="BTV6" s="150"/>
      <c r="BTW6" s="150"/>
      <c r="BTX6" s="150"/>
      <c r="BTY6" s="150"/>
      <c r="BTZ6" s="150"/>
      <c r="BUA6" s="150"/>
      <c r="BUB6" s="150"/>
      <c r="BUC6" s="150"/>
      <c r="BUD6" s="150"/>
      <c r="BUE6" s="150"/>
      <c r="BUF6" s="150"/>
      <c r="BUG6" s="150"/>
      <c r="BUH6" s="150"/>
      <c r="BUI6" s="150"/>
      <c r="BUJ6" s="150"/>
      <c r="BUK6" s="150"/>
      <c r="BUL6" s="150"/>
      <c r="BUM6" s="150"/>
      <c r="BUN6" s="150"/>
      <c r="BUO6" s="150"/>
      <c r="BUP6" s="150"/>
      <c r="BUQ6" s="150"/>
      <c r="BUR6" s="150"/>
      <c r="BUS6" s="150"/>
      <c r="BUT6" s="150"/>
      <c r="BUU6" s="150"/>
      <c r="BUV6" s="150"/>
      <c r="BUW6" s="150"/>
      <c r="BUX6" s="150"/>
      <c r="BUY6" s="150"/>
      <c r="BUZ6" s="150"/>
      <c r="BVA6" s="150"/>
      <c r="BVB6" s="150"/>
      <c r="BVC6" s="150"/>
      <c r="BVD6" s="150"/>
      <c r="BVE6" s="150"/>
      <c r="BVF6" s="150"/>
      <c r="BVG6" s="150"/>
      <c r="BVH6" s="150"/>
      <c r="BVI6" s="150"/>
      <c r="BVJ6" s="150"/>
      <c r="BVK6" s="150"/>
      <c r="BVL6" s="150"/>
      <c r="BVM6" s="150"/>
      <c r="BVN6" s="150"/>
      <c r="BVO6" s="150"/>
      <c r="BVP6" s="150"/>
      <c r="BVQ6" s="150"/>
      <c r="BVR6" s="150"/>
      <c r="BVS6" s="150"/>
      <c r="BVT6" s="150"/>
      <c r="BVU6" s="150"/>
      <c r="BVV6" s="150"/>
      <c r="BVW6" s="150"/>
      <c r="BVX6" s="150"/>
      <c r="BVY6" s="150"/>
      <c r="BVZ6" s="150"/>
      <c r="BWA6" s="150"/>
      <c r="BWB6" s="150"/>
      <c r="BWC6" s="150"/>
      <c r="BWD6" s="150"/>
      <c r="BWE6" s="150"/>
      <c r="BWF6" s="150"/>
      <c r="BWG6" s="150"/>
      <c r="BWH6" s="150"/>
      <c r="BWI6" s="150"/>
      <c r="BWJ6" s="150"/>
      <c r="BWK6" s="150"/>
      <c r="BWL6" s="150"/>
      <c r="BWM6" s="150"/>
      <c r="BWN6" s="150"/>
      <c r="BWO6" s="150"/>
      <c r="BWP6" s="150"/>
      <c r="BWQ6" s="150"/>
      <c r="BWR6" s="150"/>
      <c r="BWS6" s="150"/>
      <c r="BWT6" s="150"/>
      <c r="BWU6" s="150"/>
      <c r="BWV6" s="150"/>
      <c r="BWW6" s="150"/>
      <c r="BWX6" s="150"/>
      <c r="BWY6" s="150"/>
      <c r="BWZ6" s="150"/>
      <c r="BXA6" s="150"/>
      <c r="BXB6" s="150"/>
      <c r="BXC6" s="150"/>
      <c r="BXD6" s="150"/>
      <c r="BXE6" s="150"/>
      <c r="BXF6" s="150"/>
      <c r="BXG6" s="150"/>
      <c r="BXH6" s="150"/>
      <c r="BXI6" s="150"/>
      <c r="BXJ6" s="150"/>
      <c r="BXK6" s="150"/>
      <c r="BXL6" s="150"/>
      <c r="BXM6" s="150"/>
      <c r="BXN6" s="150"/>
      <c r="BXO6" s="150"/>
      <c r="BXP6" s="150"/>
      <c r="BXQ6" s="150"/>
      <c r="BXR6" s="150"/>
      <c r="BXS6" s="150"/>
      <c r="BXT6" s="150"/>
      <c r="BXU6" s="150"/>
      <c r="BXV6" s="150"/>
      <c r="BXW6" s="150"/>
      <c r="BXX6" s="150"/>
      <c r="BXY6" s="150"/>
      <c r="BXZ6" s="150"/>
      <c r="BYA6" s="150"/>
      <c r="BYB6" s="150"/>
      <c r="BYC6" s="150"/>
      <c r="BYD6" s="150"/>
      <c r="BYE6" s="150"/>
      <c r="BYF6" s="150"/>
      <c r="BYG6" s="150"/>
      <c r="BYH6" s="150"/>
      <c r="BYI6" s="150"/>
      <c r="BYJ6" s="150"/>
      <c r="BYK6" s="150"/>
      <c r="BYL6" s="150"/>
      <c r="BYM6" s="150"/>
      <c r="BYN6" s="150"/>
      <c r="BYO6" s="150"/>
      <c r="BYP6" s="150"/>
      <c r="BYQ6" s="150"/>
      <c r="BYR6" s="150"/>
      <c r="BYS6" s="150"/>
      <c r="BYT6" s="150"/>
      <c r="BYU6" s="150"/>
      <c r="BYV6" s="150"/>
      <c r="BYW6" s="150"/>
      <c r="BYX6" s="150"/>
      <c r="BYY6" s="150"/>
      <c r="BYZ6" s="150"/>
      <c r="BZA6" s="150"/>
      <c r="BZB6" s="150"/>
      <c r="BZC6" s="150"/>
      <c r="BZD6" s="150"/>
      <c r="BZE6" s="150"/>
      <c r="BZF6" s="150"/>
      <c r="BZG6" s="150"/>
      <c r="BZH6" s="150"/>
      <c r="BZI6" s="150"/>
      <c r="BZJ6" s="150"/>
      <c r="BZK6" s="150"/>
      <c r="BZL6" s="150"/>
      <c r="BZM6" s="150"/>
      <c r="BZN6" s="150"/>
      <c r="BZO6" s="150"/>
      <c r="BZP6" s="150"/>
      <c r="BZQ6" s="150"/>
      <c r="BZR6" s="150"/>
      <c r="BZS6" s="150"/>
      <c r="BZT6" s="150"/>
      <c r="BZU6" s="150"/>
      <c r="BZV6" s="150"/>
      <c r="BZW6" s="150"/>
      <c r="BZX6" s="150"/>
      <c r="BZY6" s="150"/>
      <c r="BZZ6" s="150"/>
      <c r="CAA6" s="150"/>
      <c r="CAB6" s="150"/>
      <c r="CAC6" s="150"/>
      <c r="CAD6" s="150"/>
      <c r="CAE6" s="150"/>
      <c r="CAF6" s="150"/>
      <c r="CAG6" s="150"/>
      <c r="CAH6" s="150"/>
      <c r="CAI6" s="150"/>
      <c r="CAJ6" s="150"/>
      <c r="CAK6" s="150"/>
      <c r="CAL6" s="150"/>
      <c r="CAM6" s="150"/>
      <c r="CAN6" s="150"/>
      <c r="CAO6" s="150"/>
      <c r="CAP6" s="150"/>
      <c r="CAQ6" s="150"/>
      <c r="CAR6" s="150"/>
      <c r="CAS6" s="150"/>
      <c r="CAT6" s="150"/>
      <c r="CAU6" s="150"/>
      <c r="CAV6" s="150"/>
      <c r="CAW6" s="150"/>
      <c r="CAX6" s="150"/>
      <c r="CAY6" s="150"/>
      <c r="CAZ6" s="150"/>
      <c r="CBA6" s="150"/>
      <c r="CBB6" s="150"/>
      <c r="CBC6" s="150"/>
      <c r="CBD6" s="150"/>
      <c r="CBE6" s="150"/>
      <c r="CBF6" s="150"/>
      <c r="CBG6" s="150"/>
      <c r="CBH6" s="150"/>
      <c r="CBI6" s="150"/>
      <c r="CBJ6" s="150"/>
      <c r="CBK6" s="150"/>
      <c r="CBL6" s="150"/>
      <c r="CBM6" s="150"/>
      <c r="CBN6" s="150"/>
      <c r="CBO6" s="150"/>
      <c r="CBP6" s="150"/>
      <c r="CBQ6" s="150"/>
      <c r="CBR6" s="150"/>
      <c r="CBS6" s="150"/>
      <c r="CBT6" s="150"/>
      <c r="CBU6" s="150"/>
      <c r="CBV6" s="150"/>
      <c r="CBW6" s="150"/>
      <c r="CBX6" s="150"/>
      <c r="CBY6" s="150"/>
      <c r="CBZ6" s="150"/>
      <c r="CCA6" s="150"/>
      <c r="CCB6" s="150"/>
      <c r="CCC6" s="150"/>
      <c r="CCD6" s="150"/>
      <c r="CCE6" s="150"/>
      <c r="CCF6" s="150"/>
      <c r="CCG6" s="150"/>
      <c r="CCH6" s="150"/>
      <c r="CCI6" s="150"/>
      <c r="CCJ6" s="150"/>
      <c r="CCK6" s="150"/>
      <c r="CCL6" s="150"/>
      <c r="CCM6" s="150"/>
      <c r="CCN6" s="150"/>
      <c r="CCO6" s="150"/>
      <c r="CCP6" s="150"/>
      <c r="CCQ6" s="150"/>
      <c r="CCR6" s="150"/>
      <c r="CCS6" s="150"/>
      <c r="CCT6" s="150"/>
      <c r="CCU6" s="150"/>
      <c r="CCV6" s="150"/>
      <c r="CCW6" s="150"/>
      <c r="CCX6" s="150"/>
      <c r="CCY6" s="150"/>
      <c r="CCZ6" s="150"/>
      <c r="CDA6" s="150"/>
      <c r="CDB6" s="150"/>
      <c r="CDC6" s="150"/>
      <c r="CDD6" s="150"/>
      <c r="CDE6" s="150"/>
      <c r="CDF6" s="150"/>
      <c r="CDG6" s="150"/>
      <c r="CDH6" s="150"/>
      <c r="CDI6" s="150"/>
      <c r="CDJ6" s="150"/>
      <c r="CDK6" s="150"/>
      <c r="CDL6" s="150"/>
      <c r="CDM6" s="150"/>
      <c r="CDN6" s="150"/>
      <c r="CDO6" s="150"/>
      <c r="CDP6" s="150"/>
      <c r="CDQ6" s="150"/>
      <c r="CDR6" s="150"/>
      <c r="CDS6" s="150"/>
      <c r="CDT6" s="150"/>
      <c r="CDU6" s="150"/>
      <c r="CDV6" s="150"/>
      <c r="CDW6" s="150"/>
      <c r="CDX6" s="150"/>
      <c r="CDY6" s="150"/>
      <c r="CDZ6" s="150"/>
      <c r="CEA6" s="150"/>
      <c r="CEB6" s="150"/>
      <c r="CEC6" s="150"/>
      <c r="CED6" s="150"/>
      <c r="CEE6" s="150"/>
      <c r="CEF6" s="150"/>
      <c r="CEG6" s="150"/>
      <c r="CEH6" s="150"/>
      <c r="CEI6" s="150"/>
      <c r="CEJ6" s="150"/>
      <c r="CEK6" s="150"/>
      <c r="CEL6" s="150"/>
      <c r="CEM6" s="150"/>
      <c r="CEN6" s="150"/>
      <c r="CEO6" s="150"/>
      <c r="CEP6" s="150"/>
      <c r="CEQ6" s="150"/>
      <c r="CER6" s="150"/>
      <c r="CES6" s="150"/>
      <c r="CET6" s="150"/>
      <c r="CEU6" s="150"/>
      <c r="CEV6" s="150"/>
      <c r="CEW6" s="150"/>
      <c r="CEX6" s="150"/>
      <c r="CEY6" s="150"/>
      <c r="CEZ6" s="150"/>
      <c r="CFA6" s="150"/>
      <c r="CFB6" s="150"/>
      <c r="CFC6" s="150"/>
      <c r="CFD6" s="150"/>
      <c r="CFE6" s="150"/>
      <c r="CFF6" s="150"/>
      <c r="CFG6" s="150"/>
      <c r="CFH6" s="150"/>
      <c r="CFI6" s="150"/>
      <c r="CFJ6" s="150"/>
      <c r="CFK6" s="150"/>
      <c r="CFL6" s="150"/>
      <c r="CFM6" s="150"/>
      <c r="CFN6" s="150"/>
      <c r="CFO6" s="150"/>
      <c r="CFP6" s="150"/>
      <c r="CFQ6" s="150"/>
      <c r="CFR6" s="150"/>
      <c r="CFS6" s="150"/>
      <c r="CFT6" s="150"/>
      <c r="CFU6" s="150"/>
      <c r="CFV6" s="150"/>
      <c r="CFW6" s="150"/>
      <c r="CFX6" s="150"/>
      <c r="CFY6" s="150"/>
      <c r="CFZ6" s="150"/>
      <c r="CGA6" s="150"/>
      <c r="CGB6" s="150"/>
      <c r="CGC6" s="150"/>
      <c r="CGD6" s="150"/>
      <c r="CGE6" s="150"/>
      <c r="CGF6" s="150"/>
      <c r="CGG6" s="150"/>
      <c r="CGH6" s="150"/>
      <c r="CGI6" s="150"/>
      <c r="CGJ6" s="150"/>
      <c r="CGK6" s="150"/>
      <c r="CGL6" s="150"/>
      <c r="CGM6" s="150"/>
      <c r="CGN6" s="150"/>
      <c r="CGO6" s="150"/>
      <c r="CGP6" s="150"/>
      <c r="CGQ6" s="150"/>
      <c r="CGR6" s="150"/>
      <c r="CGS6" s="150"/>
      <c r="CGT6" s="150"/>
      <c r="CGU6" s="150"/>
      <c r="CGV6" s="150"/>
      <c r="CGW6" s="150"/>
      <c r="CGX6" s="150"/>
      <c r="CGY6" s="150"/>
      <c r="CGZ6" s="150"/>
      <c r="CHA6" s="150"/>
      <c r="CHB6" s="150"/>
      <c r="CHC6" s="150"/>
      <c r="CHD6" s="150"/>
      <c r="CHE6" s="150"/>
      <c r="CHF6" s="150"/>
      <c r="CHG6" s="150"/>
      <c r="CHH6" s="150"/>
      <c r="CHI6" s="150"/>
      <c r="CHJ6" s="150"/>
      <c r="CHK6" s="150"/>
      <c r="CHL6" s="150"/>
      <c r="CHM6" s="150"/>
      <c r="CHN6" s="150"/>
      <c r="CHO6" s="150"/>
      <c r="CHP6" s="150"/>
      <c r="CHQ6" s="150"/>
      <c r="CHR6" s="150"/>
      <c r="CHS6" s="150"/>
      <c r="CHT6" s="150"/>
      <c r="CHU6" s="150"/>
      <c r="CHV6" s="150"/>
      <c r="CHW6" s="150"/>
      <c r="CHX6" s="150"/>
      <c r="CHY6" s="150"/>
      <c r="CHZ6" s="150"/>
      <c r="CIA6" s="150"/>
      <c r="CIB6" s="150"/>
      <c r="CIC6" s="150"/>
      <c r="CID6" s="150"/>
      <c r="CIE6" s="150"/>
      <c r="CIF6" s="150"/>
      <c r="CIG6" s="150"/>
      <c r="CIH6" s="150"/>
      <c r="CII6" s="150"/>
      <c r="CIJ6" s="150"/>
      <c r="CIK6" s="150"/>
      <c r="CIL6" s="150"/>
      <c r="CIM6" s="150"/>
      <c r="CIN6" s="150"/>
      <c r="CIO6" s="150"/>
      <c r="CIP6" s="150"/>
      <c r="CIQ6" s="150"/>
      <c r="CIR6" s="150"/>
      <c r="CIS6" s="150"/>
      <c r="CIT6" s="150"/>
      <c r="CIU6" s="150"/>
      <c r="CIV6" s="150"/>
      <c r="CIW6" s="150"/>
      <c r="CIX6" s="150"/>
      <c r="CIY6" s="150"/>
      <c r="CIZ6" s="150"/>
      <c r="CJA6" s="150"/>
      <c r="CJB6" s="150"/>
      <c r="CJC6" s="150"/>
      <c r="CJD6" s="150"/>
      <c r="CJE6" s="150"/>
      <c r="CJF6" s="150"/>
      <c r="CJG6" s="150"/>
      <c r="CJH6" s="150"/>
      <c r="CJI6" s="150"/>
      <c r="CJJ6" s="150"/>
      <c r="CJK6" s="150"/>
      <c r="CJL6" s="150"/>
      <c r="CJM6" s="150"/>
      <c r="CJN6" s="150"/>
      <c r="CJO6" s="150"/>
      <c r="CJP6" s="150"/>
      <c r="CJQ6" s="150"/>
      <c r="CJR6" s="150"/>
      <c r="CJS6" s="150"/>
      <c r="CJT6" s="150"/>
      <c r="CJU6" s="150"/>
      <c r="CJV6" s="150"/>
      <c r="CJW6" s="150"/>
      <c r="CJX6" s="150"/>
      <c r="CJY6" s="150"/>
      <c r="CJZ6" s="150"/>
      <c r="CKA6" s="150"/>
      <c r="CKB6" s="150"/>
      <c r="CKC6" s="150"/>
      <c r="CKD6" s="150"/>
      <c r="CKE6" s="150"/>
      <c r="CKF6" s="150"/>
      <c r="CKG6" s="150"/>
      <c r="CKH6" s="150"/>
      <c r="CKI6" s="150"/>
      <c r="CKJ6" s="150"/>
      <c r="CKK6" s="150"/>
      <c r="CKL6" s="150"/>
      <c r="CKM6" s="150"/>
      <c r="CKN6" s="150"/>
      <c r="CKO6" s="150"/>
      <c r="CKP6" s="150"/>
      <c r="CKQ6" s="150"/>
      <c r="CKR6" s="150"/>
      <c r="CKS6" s="150"/>
      <c r="CKT6" s="150"/>
      <c r="CKU6" s="150"/>
      <c r="CKV6" s="150"/>
      <c r="CKW6" s="150"/>
      <c r="CKX6" s="150"/>
      <c r="CKY6" s="150"/>
      <c r="CKZ6" s="150"/>
      <c r="CLA6" s="150"/>
      <c r="CLB6" s="150"/>
      <c r="CLC6" s="150"/>
      <c r="CLD6" s="150"/>
      <c r="CLE6" s="150"/>
      <c r="CLF6" s="150"/>
      <c r="CLG6" s="150"/>
      <c r="CLH6" s="150"/>
      <c r="CLI6" s="150"/>
      <c r="CLJ6" s="150"/>
      <c r="CLK6" s="150"/>
      <c r="CLL6" s="150"/>
      <c r="CLM6" s="150"/>
      <c r="CLN6" s="150"/>
      <c r="CLO6" s="150"/>
      <c r="CLP6" s="150"/>
      <c r="CLQ6" s="150"/>
      <c r="CLR6" s="150"/>
      <c r="CLS6" s="150"/>
      <c r="CLT6" s="150"/>
      <c r="CLU6" s="150"/>
      <c r="CLV6" s="150"/>
      <c r="CLW6" s="150"/>
      <c r="CLX6" s="150"/>
      <c r="CLY6" s="150"/>
      <c r="CLZ6" s="150"/>
      <c r="CMA6" s="150"/>
      <c r="CMB6" s="150"/>
      <c r="CMC6" s="150"/>
      <c r="CMD6" s="150"/>
      <c r="CME6" s="150"/>
      <c r="CMF6" s="150"/>
      <c r="CMG6" s="150"/>
      <c r="CMH6" s="150"/>
      <c r="CMI6" s="150"/>
      <c r="CMJ6" s="150"/>
      <c r="CMK6" s="150"/>
      <c r="CML6" s="150"/>
      <c r="CMM6" s="150"/>
      <c r="CMN6" s="150"/>
      <c r="CMO6" s="150"/>
      <c r="CMP6" s="150"/>
      <c r="CMQ6" s="150"/>
      <c r="CMR6" s="150"/>
      <c r="CMS6" s="150"/>
      <c r="CMT6" s="150"/>
      <c r="CMU6" s="150"/>
      <c r="CMV6" s="150"/>
      <c r="CMW6" s="150"/>
      <c r="CMX6" s="150"/>
      <c r="CMY6" s="150"/>
      <c r="CMZ6" s="150"/>
      <c r="CNA6" s="150"/>
      <c r="CNB6" s="150"/>
      <c r="CNC6" s="150"/>
      <c r="CND6" s="150"/>
      <c r="CNE6" s="150"/>
      <c r="CNF6" s="150"/>
      <c r="CNG6" s="150"/>
      <c r="CNH6" s="150"/>
      <c r="CNI6" s="150"/>
      <c r="CNJ6" s="150"/>
      <c r="CNK6" s="150"/>
      <c r="CNL6" s="150"/>
      <c r="CNM6" s="150"/>
      <c r="CNN6" s="150"/>
      <c r="CNO6" s="150"/>
      <c r="CNP6" s="150"/>
      <c r="CNQ6" s="150"/>
      <c r="CNR6" s="150"/>
      <c r="CNS6" s="150"/>
      <c r="CNT6" s="150"/>
      <c r="CNU6" s="150"/>
      <c r="CNV6" s="150"/>
      <c r="CNW6" s="150"/>
      <c r="CNX6" s="150"/>
      <c r="CNY6" s="150"/>
      <c r="CNZ6" s="150"/>
      <c r="COA6" s="150"/>
      <c r="COB6" s="150"/>
      <c r="COC6" s="150"/>
      <c r="COD6" s="150"/>
      <c r="COE6" s="150"/>
      <c r="COF6" s="150"/>
      <c r="COG6" s="150"/>
      <c r="COH6" s="150"/>
      <c r="COI6" s="150"/>
      <c r="COJ6" s="150"/>
      <c r="COK6" s="150"/>
      <c r="COL6" s="150"/>
      <c r="COM6" s="150"/>
      <c r="CON6" s="150"/>
      <c r="COO6" s="150"/>
      <c r="COP6" s="150"/>
      <c r="COQ6" s="150"/>
      <c r="COR6" s="150"/>
      <c r="COS6" s="150"/>
      <c r="COT6" s="150"/>
      <c r="COU6" s="150"/>
      <c r="COV6" s="150"/>
      <c r="COW6" s="150"/>
      <c r="COX6" s="150"/>
      <c r="COY6" s="150"/>
      <c r="COZ6" s="150"/>
      <c r="CPA6" s="150"/>
      <c r="CPB6" s="150"/>
      <c r="CPC6" s="150"/>
      <c r="CPD6" s="150"/>
      <c r="CPE6" s="150"/>
      <c r="CPF6" s="150"/>
      <c r="CPG6" s="150"/>
      <c r="CPH6" s="150"/>
      <c r="CPI6" s="150"/>
      <c r="CPJ6" s="150"/>
      <c r="CPK6" s="150"/>
      <c r="CPL6" s="150"/>
      <c r="CPM6" s="150"/>
      <c r="CPN6" s="150"/>
      <c r="CPO6" s="150"/>
      <c r="CPP6" s="150"/>
      <c r="CPQ6" s="150"/>
      <c r="CPR6" s="150"/>
      <c r="CPS6" s="150"/>
      <c r="CPT6" s="150"/>
      <c r="CPU6" s="150"/>
      <c r="CPV6" s="150"/>
      <c r="CPW6" s="150"/>
      <c r="CPX6" s="150"/>
      <c r="CPY6" s="150"/>
      <c r="CPZ6" s="150"/>
      <c r="CQA6" s="150"/>
      <c r="CQB6" s="150"/>
      <c r="CQC6" s="150"/>
      <c r="CQD6" s="150"/>
      <c r="CQE6" s="150"/>
      <c r="CQF6" s="150"/>
      <c r="CQG6" s="150"/>
      <c r="CQH6" s="150"/>
      <c r="CQI6" s="150"/>
      <c r="CQJ6" s="150"/>
      <c r="CQK6" s="150"/>
      <c r="CQL6" s="150"/>
      <c r="CQM6" s="150"/>
      <c r="CQN6" s="150"/>
      <c r="CQO6" s="150"/>
      <c r="CQP6" s="150"/>
      <c r="CQQ6" s="150"/>
      <c r="CQR6" s="150"/>
      <c r="CQS6" s="150"/>
      <c r="CQT6" s="150"/>
      <c r="CQU6" s="150"/>
      <c r="CQV6" s="150"/>
      <c r="CQW6" s="150"/>
      <c r="CQX6" s="150"/>
      <c r="CQY6" s="150"/>
      <c r="CQZ6" s="150"/>
      <c r="CRA6" s="150"/>
      <c r="CRB6" s="150"/>
      <c r="CRC6" s="150"/>
      <c r="CRD6" s="150"/>
      <c r="CRE6" s="150"/>
      <c r="CRF6" s="150"/>
      <c r="CRG6" s="150"/>
      <c r="CRH6" s="150"/>
      <c r="CRI6" s="150"/>
      <c r="CRJ6" s="150"/>
      <c r="CRK6" s="150"/>
      <c r="CRL6" s="150"/>
      <c r="CRM6" s="150"/>
      <c r="CRN6" s="150"/>
      <c r="CRO6" s="150"/>
      <c r="CRP6" s="150"/>
      <c r="CRQ6" s="150"/>
      <c r="CRR6" s="150"/>
      <c r="CRS6" s="150"/>
      <c r="CRT6" s="150"/>
      <c r="CRU6" s="150"/>
      <c r="CRV6" s="150"/>
      <c r="CRW6" s="150"/>
      <c r="CRX6" s="150"/>
      <c r="CRY6" s="150"/>
      <c r="CRZ6" s="150"/>
      <c r="CSA6" s="150"/>
      <c r="CSB6" s="150"/>
      <c r="CSC6" s="150"/>
      <c r="CSD6" s="150"/>
      <c r="CSE6" s="150"/>
      <c r="CSF6" s="150"/>
      <c r="CSG6" s="150"/>
      <c r="CSH6" s="150"/>
      <c r="CSI6" s="150"/>
      <c r="CSJ6" s="150"/>
      <c r="CSK6" s="150"/>
      <c r="CSL6" s="150"/>
      <c r="CSM6" s="150"/>
      <c r="CSN6" s="150"/>
      <c r="CSO6" s="150"/>
      <c r="CSP6" s="150"/>
      <c r="CSQ6" s="150"/>
      <c r="CSR6" s="150"/>
      <c r="CSS6" s="150"/>
      <c r="CST6" s="150"/>
      <c r="CSU6" s="150"/>
      <c r="CSV6" s="150"/>
      <c r="CSW6" s="150"/>
      <c r="CSX6" s="150"/>
      <c r="CSY6" s="150"/>
      <c r="CSZ6" s="150"/>
      <c r="CTA6" s="150"/>
      <c r="CTB6" s="150"/>
      <c r="CTC6" s="150"/>
      <c r="CTD6" s="150"/>
      <c r="CTE6" s="150"/>
      <c r="CTF6" s="150"/>
      <c r="CTG6" s="150"/>
      <c r="CTH6" s="150"/>
      <c r="CTI6" s="150"/>
      <c r="CTJ6" s="150"/>
      <c r="CTK6" s="150"/>
      <c r="CTL6" s="150"/>
      <c r="CTM6" s="150"/>
      <c r="CTN6" s="150"/>
      <c r="CTO6" s="150"/>
      <c r="CTP6" s="150"/>
      <c r="CTQ6" s="150"/>
      <c r="CTR6" s="150"/>
      <c r="CTS6" s="150"/>
      <c r="CTT6" s="150"/>
      <c r="CTU6" s="150"/>
      <c r="CTV6" s="150"/>
      <c r="CTW6" s="150"/>
      <c r="CTX6" s="150"/>
      <c r="CTY6" s="150"/>
      <c r="CTZ6" s="150"/>
      <c r="CUA6" s="150"/>
      <c r="CUB6" s="150"/>
      <c r="CUC6" s="150"/>
      <c r="CUD6" s="150"/>
      <c r="CUE6" s="150"/>
      <c r="CUF6" s="150"/>
      <c r="CUG6" s="150"/>
      <c r="CUH6" s="150"/>
      <c r="CUI6" s="150"/>
      <c r="CUJ6" s="150"/>
      <c r="CUK6" s="150"/>
      <c r="CUL6" s="150"/>
      <c r="CUM6" s="150"/>
      <c r="CUN6" s="150"/>
      <c r="CUO6" s="150"/>
      <c r="CUP6" s="150"/>
      <c r="CUQ6" s="150"/>
      <c r="CUR6" s="150"/>
      <c r="CUS6" s="150"/>
      <c r="CUT6" s="150"/>
      <c r="CUU6" s="150"/>
      <c r="CUV6" s="150"/>
      <c r="CUW6" s="150"/>
      <c r="CUX6" s="150"/>
      <c r="CUY6" s="150"/>
      <c r="CUZ6" s="150"/>
      <c r="CVA6" s="150"/>
      <c r="CVB6" s="150"/>
      <c r="CVC6" s="150"/>
      <c r="CVD6" s="150"/>
      <c r="CVE6" s="150"/>
      <c r="CVF6" s="150"/>
      <c r="CVG6" s="150"/>
      <c r="CVH6" s="150"/>
      <c r="CVI6" s="150"/>
      <c r="CVJ6" s="150"/>
      <c r="CVK6" s="150"/>
      <c r="CVL6" s="150"/>
      <c r="CVM6" s="150"/>
      <c r="CVN6" s="150"/>
      <c r="CVO6" s="150"/>
      <c r="CVP6" s="150"/>
      <c r="CVQ6" s="150"/>
      <c r="CVR6" s="150"/>
      <c r="CVS6" s="150"/>
      <c r="CVT6" s="150"/>
      <c r="CVU6" s="150"/>
      <c r="CVV6" s="150"/>
      <c r="CVW6" s="150"/>
      <c r="CVX6" s="150"/>
      <c r="CVY6" s="150"/>
      <c r="CVZ6" s="150"/>
      <c r="CWA6" s="150"/>
      <c r="CWB6" s="150"/>
      <c r="CWC6" s="150"/>
      <c r="CWD6" s="150"/>
      <c r="CWE6" s="150"/>
      <c r="CWF6" s="150"/>
      <c r="CWG6" s="150"/>
      <c r="CWH6" s="150"/>
      <c r="CWI6" s="150"/>
      <c r="CWJ6" s="150"/>
      <c r="CWK6" s="150"/>
      <c r="CWL6" s="150"/>
      <c r="CWM6" s="150"/>
      <c r="CWN6" s="150"/>
      <c r="CWO6" s="150"/>
      <c r="CWP6" s="150"/>
      <c r="CWQ6" s="150"/>
      <c r="CWR6" s="150"/>
      <c r="CWS6" s="150"/>
      <c r="CWT6" s="150"/>
      <c r="CWU6" s="150"/>
      <c r="CWV6" s="150"/>
      <c r="CWW6" s="150"/>
      <c r="CWX6" s="150"/>
      <c r="CWY6" s="150"/>
      <c r="CWZ6" s="150"/>
      <c r="CXA6" s="150"/>
      <c r="CXB6" s="150"/>
      <c r="CXC6" s="150"/>
      <c r="CXD6" s="150"/>
      <c r="CXE6" s="150"/>
      <c r="CXF6" s="150"/>
      <c r="CXG6" s="150"/>
      <c r="CXH6" s="150"/>
      <c r="CXI6" s="150"/>
      <c r="CXJ6" s="150"/>
      <c r="CXK6" s="150"/>
      <c r="CXL6" s="150"/>
      <c r="CXM6" s="150"/>
      <c r="CXN6" s="150"/>
      <c r="CXO6" s="150"/>
      <c r="CXP6" s="150"/>
      <c r="CXQ6" s="150"/>
      <c r="CXR6" s="150"/>
      <c r="CXS6" s="150"/>
      <c r="CXT6" s="150"/>
      <c r="CXU6" s="150"/>
      <c r="CXV6" s="150"/>
      <c r="CXW6" s="150"/>
      <c r="CXX6" s="150"/>
      <c r="CXY6" s="150"/>
      <c r="CXZ6" s="150"/>
      <c r="CYA6" s="150"/>
      <c r="CYB6" s="150"/>
      <c r="CYC6" s="150"/>
      <c r="CYD6" s="150"/>
      <c r="CYE6" s="150"/>
      <c r="CYF6" s="150"/>
      <c r="CYG6" s="150"/>
      <c r="CYH6" s="150"/>
      <c r="CYI6" s="150"/>
      <c r="CYJ6" s="150"/>
      <c r="CYK6" s="150"/>
      <c r="CYL6" s="150"/>
      <c r="CYM6" s="150"/>
      <c r="CYN6" s="150"/>
      <c r="CYO6" s="150"/>
      <c r="CYP6" s="150"/>
      <c r="CYQ6" s="150"/>
      <c r="CYR6" s="150"/>
      <c r="CYS6" s="150"/>
      <c r="CYT6" s="150"/>
      <c r="CYU6" s="150"/>
      <c r="CYV6" s="150"/>
      <c r="CYW6" s="150"/>
      <c r="CYX6" s="150"/>
      <c r="CYY6" s="150"/>
      <c r="CYZ6" s="150"/>
      <c r="CZA6" s="150"/>
      <c r="CZB6" s="150"/>
      <c r="CZC6" s="150"/>
      <c r="CZD6" s="150"/>
      <c r="CZE6" s="150"/>
      <c r="CZF6" s="150"/>
      <c r="CZG6" s="150"/>
      <c r="CZH6" s="150"/>
      <c r="CZI6" s="150"/>
      <c r="CZJ6" s="150"/>
      <c r="CZK6" s="150"/>
      <c r="CZL6" s="150"/>
      <c r="CZM6" s="150"/>
      <c r="CZN6" s="150"/>
      <c r="CZO6" s="150"/>
      <c r="CZP6" s="150"/>
      <c r="CZQ6" s="150"/>
      <c r="CZR6" s="150"/>
      <c r="CZS6" s="150"/>
      <c r="CZT6" s="150"/>
      <c r="CZU6" s="150"/>
    </row>
    <row r="7" spans="1:3506" s="162" customFormat="1" ht="15" customHeight="1">
      <c r="A7" s="157"/>
      <c r="B7" s="157"/>
      <c r="C7" s="158"/>
      <c r="D7" s="159"/>
      <c r="E7" s="159" t="s">
        <v>0</v>
      </c>
      <c r="F7" s="160">
        <v>950</v>
      </c>
      <c r="G7" s="160">
        <v>1350</v>
      </c>
      <c r="H7" s="160">
        <v>1762</v>
      </c>
      <c r="I7" s="160">
        <v>881</v>
      </c>
      <c r="J7" s="160">
        <v>2364</v>
      </c>
      <c r="K7" s="160">
        <v>1748</v>
      </c>
      <c r="L7" s="160">
        <v>2097</v>
      </c>
      <c r="M7" s="160">
        <v>980</v>
      </c>
      <c r="N7" s="160">
        <v>4062</v>
      </c>
      <c r="O7" s="160">
        <v>2076</v>
      </c>
      <c r="P7" s="160">
        <v>3860</v>
      </c>
      <c r="Q7" s="160">
        <v>3169</v>
      </c>
      <c r="R7" s="160">
        <v>5692</v>
      </c>
      <c r="S7" s="160">
        <v>7190</v>
      </c>
      <c r="T7" s="160">
        <v>15043</v>
      </c>
      <c r="U7" s="160">
        <v>5899</v>
      </c>
      <c r="V7" s="160">
        <v>12241</v>
      </c>
      <c r="W7" s="160">
        <v>2415</v>
      </c>
      <c r="X7" s="160">
        <v>4500</v>
      </c>
      <c r="Y7" s="160">
        <v>10819</v>
      </c>
      <c r="Z7" s="160">
        <v>13496</v>
      </c>
      <c r="AA7" s="160">
        <v>11148</v>
      </c>
      <c r="AB7" s="160">
        <v>21370</v>
      </c>
      <c r="AC7" s="160">
        <v>11984</v>
      </c>
      <c r="AD7" s="160">
        <v>9729</v>
      </c>
      <c r="AE7" s="160">
        <v>12347</v>
      </c>
      <c r="AF7" s="160">
        <v>12347</v>
      </c>
      <c r="AG7" s="160">
        <v>8685</v>
      </c>
      <c r="AH7" s="160">
        <v>15045</v>
      </c>
      <c r="AI7" s="160">
        <v>15343</v>
      </c>
      <c r="AJ7" s="160">
        <v>15730</v>
      </c>
      <c r="AK7" s="160">
        <v>8807</v>
      </c>
      <c r="AL7" s="160">
        <v>14791</v>
      </c>
      <c r="AM7" s="160">
        <v>13182</v>
      </c>
      <c r="AN7" s="160">
        <v>14539</v>
      </c>
      <c r="AO7" s="160">
        <v>14180</v>
      </c>
      <c r="AP7" s="160">
        <v>14067</v>
      </c>
      <c r="AQ7" s="160">
        <v>16923</v>
      </c>
      <c r="AR7" s="160">
        <v>15975</v>
      </c>
      <c r="AS7" s="160">
        <v>16000</v>
      </c>
      <c r="AT7" s="160">
        <v>18982</v>
      </c>
      <c r="AU7" s="160">
        <v>20713</v>
      </c>
      <c r="AV7" s="160">
        <v>14795</v>
      </c>
      <c r="AW7" s="160">
        <v>19124</v>
      </c>
      <c r="AX7" s="160">
        <v>16800</v>
      </c>
      <c r="AY7" s="160">
        <v>19439</v>
      </c>
      <c r="AZ7" s="160">
        <v>18098</v>
      </c>
      <c r="BA7" s="160">
        <v>21250</v>
      </c>
      <c r="BB7" s="160">
        <v>18070</v>
      </c>
      <c r="BC7" s="160">
        <v>20488</v>
      </c>
      <c r="BD7" s="160">
        <v>17790</v>
      </c>
      <c r="BE7" s="160">
        <v>20556</v>
      </c>
      <c r="BF7" s="160">
        <v>22690</v>
      </c>
      <c r="BG7" s="160">
        <v>23045</v>
      </c>
      <c r="BH7" s="160">
        <v>22580</v>
      </c>
      <c r="BI7" s="160">
        <v>22954</v>
      </c>
      <c r="BJ7" s="160">
        <v>27192</v>
      </c>
      <c r="BK7" s="160">
        <v>22264</v>
      </c>
      <c r="BL7" s="160">
        <v>20622</v>
      </c>
      <c r="BM7" s="160">
        <v>26084</v>
      </c>
      <c r="BN7" s="160">
        <v>23579</v>
      </c>
      <c r="BO7" s="160">
        <v>27354</v>
      </c>
      <c r="BP7" s="160">
        <v>26034</v>
      </c>
      <c r="BQ7" s="160">
        <v>33540</v>
      </c>
      <c r="BR7" s="160">
        <v>24602</v>
      </c>
      <c r="BS7" s="160">
        <v>31900</v>
      </c>
      <c r="BT7" s="160">
        <v>27721</v>
      </c>
      <c r="BU7" s="160">
        <v>34123</v>
      </c>
      <c r="BV7" s="160">
        <v>33551</v>
      </c>
      <c r="BW7" s="160">
        <v>28874</v>
      </c>
      <c r="BX7" s="160">
        <v>29676</v>
      </c>
      <c r="BY7" s="160">
        <v>30835</v>
      </c>
      <c r="BZ7" s="160">
        <v>31026</v>
      </c>
      <c r="CA7" s="160">
        <v>31543</v>
      </c>
      <c r="CB7" s="160">
        <v>33649</v>
      </c>
      <c r="CC7" s="160">
        <v>31838</v>
      </c>
      <c r="CD7" s="160">
        <v>33747</v>
      </c>
      <c r="CE7" s="160">
        <v>32744</v>
      </c>
      <c r="CF7" s="160">
        <v>29635</v>
      </c>
      <c r="CG7" s="160">
        <v>33280</v>
      </c>
      <c r="CH7" s="160">
        <v>33372</v>
      </c>
      <c r="CI7" s="160">
        <v>31520</v>
      </c>
      <c r="CJ7" s="160">
        <v>32112</v>
      </c>
      <c r="CK7" s="160">
        <v>33633</v>
      </c>
      <c r="CL7" s="160">
        <v>30150</v>
      </c>
      <c r="CM7" s="160">
        <v>36266</v>
      </c>
      <c r="CN7" s="160">
        <v>30694</v>
      </c>
      <c r="CO7" s="160">
        <v>39095</v>
      </c>
      <c r="CP7" s="160">
        <v>35259</v>
      </c>
      <c r="CQ7" s="160">
        <v>41082</v>
      </c>
      <c r="CR7" s="160">
        <v>40743</v>
      </c>
      <c r="CS7" s="160">
        <v>41947</v>
      </c>
      <c r="CT7" s="160">
        <v>41803</v>
      </c>
      <c r="CU7" s="160">
        <v>42207</v>
      </c>
      <c r="CV7" s="160">
        <v>43200</v>
      </c>
      <c r="CW7" s="160">
        <v>44707</v>
      </c>
      <c r="CX7" s="160">
        <v>42721</v>
      </c>
      <c r="CY7" s="160">
        <v>46259</v>
      </c>
      <c r="CZ7" s="160">
        <v>44861</v>
      </c>
      <c r="DA7" s="160">
        <v>47493</v>
      </c>
      <c r="DB7" s="160">
        <v>45665</v>
      </c>
      <c r="DC7" s="160">
        <v>47879</v>
      </c>
      <c r="DD7" s="160">
        <v>47760</v>
      </c>
      <c r="DE7" s="160">
        <v>48848</v>
      </c>
      <c r="DF7" s="160">
        <v>46642</v>
      </c>
      <c r="DG7" s="160">
        <v>48690</v>
      </c>
      <c r="DH7" s="160">
        <v>46630</v>
      </c>
      <c r="DI7" s="160">
        <v>48553</v>
      </c>
      <c r="DJ7" s="160">
        <v>46162</v>
      </c>
      <c r="DK7" s="160">
        <v>47910</v>
      </c>
      <c r="DL7" s="160">
        <v>43831</v>
      </c>
      <c r="DM7" s="160">
        <v>49603</v>
      </c>
      <c r="DN7" s="160">
        <v>44366</v>
      </c>
      <c r="DO7" s="160">
        <v>46919</v>
      </c>
      <c r="DP7" s="160">
        <v>45347</v>
      </c>
      <c r="DQ7" s="160">
        <v>49486</v>
      </c>
      <c r="DR7" s="160">
        <v>45260</v>
      </c>
      <c r="DS7" s="160">
        <v>47247</v>
      </c>
      <c r="DT7" s="160">
        <v>44956</v>
      </c>
      <c r="DU7" s="160">
        <v>42849</v>
      </c>
      <c r="DV7" s="160">
        <v>45070</v>
      </c>
      <c r="DW7" s="160">
        <v>42820</v>
      </c>
      <c r="DX7" s="160">
        <v>44324</v>
      </c>
      <c r="DY7" s="160">
        <v>45540</v>
      </c>
      <c r="DZ7" s="160">
        <v>43658</v>
      </c>
      <c r="EA7" s="160">
        <v>42025</v>
      </c>
      <c r="EB7" s="160">
        <v>45454</v>
      </c>
      <c r="EC7" s="160">
        <v>43118</v>
      </c>
      <c r="ED7" s="160">
        <v>43918</v>
      </c>
      <c r="EE7" s="160">
        <v>47070</v>
      </c>
      <c r="EF7" s="160">
        <v>42784</v>
      </c>
      <c r="EG7" s="160">
        <v>46296</v>
      </c>
      <c r="EH7" s="160">
        <v>42777</v>
      </c>
      <c r="EI7" s="160">
        <v>50913</v>
      </c>
      <c r="EJ7" s="160">
        <v>45056</v>
      </c>
      <c r="EK7" s="160">
        <v>45429</v>
      </c>
      <c r="EL7" s="160">
        <v>44643</v>
      </c>
      <c r="EM7" s="160">
        <v>45268</v>
      </c>
      <c r="EN7" s="160">
        <v>48297</v>
      </c>
      <c r="EO7" s="160">
        <v>46066</v>
      </c>
      <c r="EP7" s="160">
        <v>46055</v>
      </c>
      <c r="EQ7" s="160">
        <v>46859</v>
      </c>
      <c r="ER7" s="160">
        <v>45511</v>
      </c>
      <c r="ES7" s="160">
        <v>48607</v>
      </c>
      <c r="ET7" s="160">
        <v>48749</v>
      </c>
      <c r="EU7" s="160">
        <v>45670</v>
      </c>
      <c r="EV7" s="160">
        <v>44597</v>
      </c>
      <c r="EW7" s="160">
        <v>47495</v>
      </c>
      <c r="EX7" s="160">
        <v>47586</v>
      </c>
      <c r="EY7" s="160">
        <v>47286</v>
      </c>
      <c r="EZ7" s="160">
        <v>47097</v>
      </c>
      <c r="FA7" s="160">
        <v>47989</v>
      </c>
      <c r="FB7" s="160">
        <v>47539</v>
      </c>
      <c r="FC7" s="160">
        <v>47466</v>
      </c>
      <c r="FD7" s="160">
        <v>47622</v>
      </c>
      <c r="FE7" s="160">
        <v>48612</v>
      </c>
      <c r="FF7" s="160">
        <v>37100</v>
      </c>
      <c r="FG7" s="160">
        <v>48500</v>
      </c>
      <c r="FH7" s="160">
        <v>46906</v>
      </c>
      <c r="FI7" s="160">
        <v>48000</v>
      </c>
      <c r="FJ7" s="160">
        <v>48070</v>
      </c>
      <c r="FK7" s="160">
        <v>42400</v>
      </c>
      <c r="FL7" s="160">
        <v>47436</v>
      </c>
      <c r="FM7" s="160">
        <v>50965</v>
      </c>
      <c r="FN7" s="160">
        <v>44211</v>
      </c>
      <c r="FO7" s="160">
        <v>52726</v>
      </c>
      <c r="FP7" s="160">
        <v>47140</v>
      </c>
      <c r="FQ7" s="160">
        <v>53249</v>
      </c>
      <c r="FR7" s="160">
        <v>41837</v>
      </c>
      <c r="FS7" s="160">
        <v>51758</v>
      </c>
      <c r="FT7" s="160">
        <v>42797</v>
      </c>
      <c r="FU7" s="160">
        <v>52824</v>
      </c>
      <c r="FV7" s="160">
        <v>44214</v>
      </c>
      <c r="FW7" s="160">
        <v>51576</v>
      </c>
      <c r="FX7" s="160">
        <v>43670</v>
      </c>
      <c r="FY7" s="160">
        <v>50570</v>
      </c>
      <c r="FZ7" s="160">
        <v>48526</v>
      </c>
      <c r="GA7" s="160">
        <v>44573</v>
      </c>
      <c r="GB7" s="160">
        <v>49872</v>
      </c>
      <c r="GC7" s="160">
        <v>50939</v>
      </c>
      <c r="GD7" s="160">
        <v>51160</v>
      </c>
      <c r="GE7" s="160">
        <v>46063</v>
      </c>
      <c r="GF7" s="160">
        <v>53696</v>
      </c>
      <c r="GG7" s="160">
        <v>47511</v>
      </c>
      <c r="GH7" s="160">
        <v>53407</v>
      </c>
      <c r="GI7" s="160">
        <v>45930</v>
      </c>
      <c r="GJ7" s="160">
        <v>50079</v>
      </c>
      <c r="GK7" s="160">
        <v>45281</v>
      </c>
      <c r="GL7" s="160">
        <v>51447</v>
      </c>
      <c r="GM7" s="160">
        <v>44753</v>
      </c>
      <c r="GN7" s="160">
        <v>53560</v>
      </c>
      <c r="GO7" s="160">
        <v>44529</v>
      </c>
      <c r="GP7" s="160">
        <v>53835</v>
      </c>
      <c r="GQ7" s="160">
        <v>48048</v>
      </c>
      <c r="GR7" s="160">
        <v>52683</v>
      </c>
      <c r="GS7" s="160">
        <v>48375</v>
      </c>
      <c r="GT7" s="160">
        <v>54084</v>
      </c>
      <c r="GU7" s="160">
        <v>45309</v>
      </c>
      <c r="GV7" s="160">
        <v>51428</v>
      </c>
      <c r="GW7" s="160">
        <v>48688</v>
      </c>
      <c r="GX7" s="160">
        <v>53374</v>
      </c>
      <c r="GY7" s="160">
        <v>48280</v>
      </c>
      <c r="GZ7" s="160">
        <v>56370</v>
      </c>
      <c r="HA7" s="160">
        <v>49610</v>
      </c>
      <c r="HB7" s="160">
        <v>54550</v>
      </c>
      <c r="HC7" s="160">
        <v>47083</v>
      </c>
      <c r="HD7" s="160">
        <v>53710</v>
      </c>
      <c r="HE7" s="160">
        <v>48764</v>
      </c>
      <c r="HF7" s="160">
        <v>54622</v>
      </c>
      <c r="HG7" s="160">
        <v>48509</v>
      </c>
      <c r="HH7" s="160">
        <f>4841+6051+5946+5955+6049+6074+5965+5956+8952</f>
        <v>55789</v>
      </c>
      <c r="HI7" s="160">
        <f>5075+6045+6034+5941+5952+6145+6045+6045+8940</f>
        <v>56222</v>
      </c>
      <c r="HJ7" s="160">
        <f>3836+6260+6433+6432+6495+6540+6439+6244</f>
        <v>48679</v>
      </c>
      <c r="HK7" s="160">
        <f>5058+6038+6032+6043+5945+5952+5945+6049+8346</f>
        <v>55408</v>
      </c>
      <c r="HL7" s="160">
        <f>3621+6450+6562+6546+6447+6556+6463+6443+9729</f>
        <v>58817</v>
      </c>
      <c r="HM7" s="160">
        <f>6273+6354+6346+6334+6137+6362+6156+6042+9097</f>
        <v>59101</v>
      </c>
      <c r="HN7" s="160">
        <f>4240+6279+6514+6464+6415+6547+6063+6356+8807</f>
        <v>57685</v>
      </c>
      <c r="HO7" s="160"/>
      <c r="HP7" s="160"/>
      <c r="HQ7" s="160"/>
      <c r="HR7" s="160"/>
      <c r="HS7" s="160"/>
      <c r="HT7" s="160"/>
      <c r="HU7" s="160"/>
      <c r="HV7" s="160"/>
      <c r="HW7" s="160"/>
      <c r="HX7" s="160"/>
      <c r="HY7" s="160"/>
      <c r="HZ7" s="160"/>
      <c r="IA7" s="160"/>
      <c r="IB7" s="160"/>
      <c r="IC7" s="160"/>
      <c r="ID7" s="160"/>
      <c r="IE7" s="160"/>
      <c r="IF7" s="160"/>
      <c r="IG7" s="160"/>
      <c r="IH7" s="160"/>
      <c r="II7" s="160"/>
      <c r="IJ7" s="160"/>
      <c r="IK7" s="160"/>
      <c r="IL7" s="160"/>
      <c r="IM7" s="160"/>
      <c r="IN7" s="160"/>
      <c r="IO7" s="160"/>
      <c r="IP7" s="160"/>
      <c r="IQ7" s="160"/>
      <c r="IR7" s="160"/>
      <c r="IS7" s="160"/>
      <c r="IT7" s="160"/>
      <c r="IU7" s="160"/>
      <c r="IV7" s="160"/>
      <c r="IW7" s="160"/>
      <c r="IX7" s="160"/>
      <c r="IY7" s="160"/>
      <c r="IZ7" s="160"/>
      <c r="JA7" s="160"/>
      <c r="JB7" s="160"/>
      <c r="JC7" s="160"/>
      <c r="JD7" s="160"/>
      <c r="JE7" s="160"/>
      <c r="JF7" s="160"/>
      <c r="JG7" s="160"/>
      <c r="JH7" s="160"/>
      <c r="JI7" s="160"/>
      <c r="JJ7" s="160"/>
      <c r="JK7" s="160"/>
      <c r="JL7" s="160"/>
      <c r="JM7" s="160"/>
      <c r="JN7" s="160"/>
      <c r="JO7" s="160"/>
      <c r="JP7" s="160"/>
      <c r="JQ7" s="160"/>
      <c r="JR7" s="160"/>
      <c r="JS7" s="160"/>
      <c r="JT7" s="160"/>
      <c r="JU7" s="160"/>
      <c r="JV7" s="160"/>
      <c r="JW7" s="160"/>
      <c r="JX7" s="160"/>
      <c r="JY7" s="160"/>
      <c r="JZ7" s="160"/>
      <c r="KA7" s="160"/>
      <c r="KB7" s="160"/>
      <c r="KC7" s="160"/>
      <c r="KD7" s="160"/>
      <c r="KE7" s="160"/>
      <c r="KF7" s="160"/>
      <c r="KG7" s="160"/>
      <c r="KH7" s="160"/>
      <c r="KI7" s="160"/>
      <c r="KJ7" s="160"/>
      <c r="KK7" s="160"/>
      <c r="KL7" s="160"/>
      <c r="KM7" s="160"/>
      <c r="KN7" s="160"/>
      <c r="KO7" s="160"/>
      <c r="KP7" s="160"/>
      <c r="KQ7" s="160"/>
      <c r="KR7" s="160"/>
      <c r="KS7" s="160"/>
      <c r="KT7" s="160"/>
      <c r="KU7" s="160"/>
      <c r="KV7" s="160"/>
      <c r="KW7" s="160"/>
      <c r="KX7" s="160"/>
      <c r="KY7" s="160"/>
      <c r="KZ7" s="160"/>
      <c r="LA7" s="160"/>
      <c r="LB7" s="160"/>
      <c r="LC7" s="160"/>
      <c r="LD7" s="160"/>
      <c r="LE7" s="160"/>
      <c r="LF7" s="160"/>
      <c r="LG7" s="160"/>
      <c r="LH7" s="160"/>
      <c r="LI7" s="160"/>
      <c r="LJ7" s="160"/>
      <c r="LK7" s="160"/>
      <c r="LL7" s="160"/>
      <c r="LM7" s="160"/>
      <c r="LN7" s="160"/>
      <c r="LO7" s="160"/>
      <c r="LP7" s="160"/>
      <c r="LQ7" s="160"/>
      <c r="LR7" s="160"/>
      <c r="LS7" s="160"/>
      <c r="LT7" s="160"/>
      <c r="LU7" s="160"/>
      <c r="LV7" s="160"/>
      <c r="LW7" s="160"/>
      <c r="LX7" s="160"/>
      <c r="LY7" s="160"/>
      <c r="LZ7" s="160"/>
      <c r="MA7" s="160"/>
      <c r="MB7" s="160"/>
      <c r="MC7" s="160"/>
      <c r="MD7" s="160"/>
      <c r="ME7" s="160"/>
      <c r="MF7" s="160"/>
      <c r="MG7" s="160"/>
      <c r="MH7" s="160"/>
      <c r="MI7" s="160"/>
      <c r="MJ7" s="160"/>
      <c r="MK7" s="160"/>
      <c r="ML7" s="160"/>
      <c r="MM7" s="160"/>
      <c r="MN7" s="160"/>
      <c r="MO7" s="160"/>
      <c r="MP7" s="160"/>
      <c r="MQ7" s="160"/>
      <c r="MR7" s="160"/>
      <c r="MS7" s="160"/>
      <c r="MT7" s="160"/>
      <c r="MU7" s="160"/>
      <c r="MV7" s="160"/>
      <c r="MW7" s="160"/>
      <c r="MX7" s="160"/>
      <c r="MY7" s="160"/>
      <c r="MZ7" s="160"/>
      <c r="NA7" s="160"/>
      <c r="NB7" s="160"/>
      <c r="NC7" s="160"/>
      <c r="ND7" s="160"/>
      <c r="NE7" s="160"/>
      <c r="NF7" s="160"/>
      <c r="NG7" s="160"/>
      <c r="NH7" s="160"/>
      <c r="NI7" s="160"/>
      <c r="NJ7" s="160"/>
      <c r="NK7" s="160"/>
      <c r="NL7" s="160"/>
      <c r="NM7" s="160"/>
      <c r="NN7" s="160"/>
      <c r="NO7" s="160"/>
      <c r="NP7" s="160"/>
      <c r="NQ7" s="160"/>
      <c r="NR7" s="160"/>
      <c r="NS7" s="160"/>
      <c r="NT7" s="160"/>
      <c r="NU7" s="160"/>
      <c r="NV7" s="160"/>
      <c r="NW7" s="160"/>
      <c r="NX7" s="160"/>
      <c r="NY7" s="160"/>
      <c r="NZ7" s="160"/>
      <c r="OA7" s="160"/>
      <c r="OB7" s="160"/>
      <c r="OC7" s="160"/>
      <c r="OD7" s="160"/>
      <c r="OE7" s="160"/>
      <c r="OF7" s="160"/>
      <c r="OG7" s="160"/>
      <c r="OH7" s="160"/>
      <c r="OI7" s="160"/>
      <c r="OJ7" s="160"/>
      <c r="OK7" s="160"/>
      <c r="OL7" s="160"/>
      <c r="OM7" s="160"/>
      <c r="ON7" s="160"/>
      <c r="OO7" s="160"/>
      <c r="OP7" s="160"/>
      <c r="OQ7" s="160"/>
      <c r="OR7" s="160"/>
      <c r="OS7" s="160"/>
      <c r="OT7" s="160"/>
      <c r="OU7" s="160"/>
      <c r="OV7" s="160"/>
      <c r="OW7" s="160"/>
      <c r="OX7" s="160"/>
      <c r="OY7" s="160"/>
      <c r="OZ7" s="160"/>
      <c r="PA7" s="160"/>
      <c r="PB7" s="161"/>
      <c r="PC7" s="161"/>
      <c r="PD7" s="161"/>
      <c r="PE7" s="161"/>
      <c r="PF7" s="161"/>
      <c r="PG7" s="161"/>
      <c r="PH7" s="161"/>
      <c r="PI7" s="161"/>
      <c r="PJ7" s="161"/>
      <c r="PK7" s="161"/>
      <c r="PL7" s="161"/>
      <c r="PM7" s="161"/>
      <c r="PN7" s="161"/>
      <c r="PO7" s="161"/>
      <c r="PP7" s="161"/>
      <c r="PQ7" s="161"/>
      <c r="PR7" s="161"/>
      <c r="PS7" s="161"/>
      <c r="PT7" s="161"/>
      <c r="PU7" s="161"/>
      <c r="PV7" s="161"/>
      <c r="PW7" s="161"/>
      <c r="PX7" s="161"/>
      <c r="PY7" s="161"/>
      <c r="PZ7" s="161"/>
      <c r="QA7" s="161"/>
      <c r="QB7" s="161"/>
      <c r="QC7" s="161"/>
      <c r="QD7" s="161"/>
      <c r="QE7" s="161"/>
      <c r="QF7" s="161"/>
      <c r="QG7" s="161"/>
      <c r="QH7" s="161"/>
      <c r="QI7" s="161"/>
      <c r="QJ7" s="161"/>
      <c r="QK7" s="161"/>
      <c r="QL7" s="161"/>
      <c r="QM7" s="161"/>
      <c r="QN7" s="161"/>
      <c r="QO7" s="161"/>
      <c r="QP7" s="161"/>
      <c r="QQ7" s="161"/>
      <c r="QR7" s="161"/>
      <c r="QS7" s="161"/>
      <c r="QT7" s="161"/>
      <c r="QU7" s="161"/>
      <c r="QV7" s="161"/>
      <c r="QW7" s="161"/>
      <c r="QX7" s="161"/>
      <c r="QY7" s="161"/>
      <c r="QZ7" s="161"/>
      <c r="RA7" s="161"/>
      <c r="RB7" s="161"/>
      <c r="RC7" s="161"/>
      <c r="RD7" s="161"/>
      <c r="RE7" s="161"/>
      <c r="RF7" s="161"/>
      <c r="RG7" s="161"/>
      <c r="RH7" s="161"/>
      <c r="RI7" s="161"/>
      <c r="RJ7" s="161"/>
      <c r="RK7" s="161"/>
      <c r="RL7" s="161"/>
      <c r="RM7" s="161"/>
      <c r="RN7" s="161"/>
      <c r="RO7" s="161"/>
      <c r="RP7" s="161"/>
      <c r="RQ7" s="161"/>
      <c r="RR7" s="161"/>
      <c r="RS7" s="161"/>
      <c r="RT7" s="161"/>
      <c r="RU7" s="161"/>
      <c r="RV7" s="161"/>
      <c r="RW7" s="161"/>
      <c r="RX7" s="161"/>
      <c r="RY7" s="161"/>
      <c r="RZ7" s="161"/>
      <c r="SA7" s="161"/>
      <c r="SB7" s="161"/>
      <c r="SC7" s="161"/>
      <c r="SD7" s="161"/>
      <c r="SE7" s="161"/>
      <c r="SF7" s="161"/>
      <c r="SG7" s="161"/>
      <c r="SH7" s="161"/>
      <c r="SI7" s="161"/>
      <c r="SJ7" s="161"/>
      <c r="SK7" s="161"/>
      <c r="SL7" s="161"/>
      <c r="SM7" s="161"/>
      <c r="SN7" s="161"/>
      <c r="SO7" s="161"/>
      <c r="SP7" s="161"/>
      <c r="SQ7" s="161"/>
      <c r="SR7" s="161"/>
      <c r="SS7" s="161"/>
      <c r="ST7" s="161"/>
      <c r="SU7" s="161"/>
      <c r="SV7" s="161"/>
      <c r="SW7" s="161"/>
      <c r="SX7" s="161"/>
      <c r="SY7" s="161"/>
      <c r="SZ7" s="161"/>
      <c r="TA7" s="161"/>
      <c r="TB7" s="161"/>
      <c r="TC7" s="161"/>
      <c r="TD7" s="161"/>
      <c r="TE7" s="161"/>
      <c r="TF7" s="161"/>
      <c r="TG7" s="161"/>
      <c r="TH7" s="161"/>
      <c r="TI7" s="161"/>
      <c r="TJ7" s="161"/>
      <c r="TK7" s="161"/>
      <c r="TL7" s="161"/>
      <c r="TM7" s="161"/>
      <c r="TN7" s="161"/>
      <c r="TO7" s="161"/>
      <c r="TP7" s="161"/>
      <c r="TQ7" s="161"/>
      <c r="TR7" s="161"/>
      <c r="TS7" s="161"/>
      <c r="TT7" s="161"/>
      <c r="TU7" s="161"/>
      <c r="TV7" s="161"/>
      <c r="TW7" s="161"/>
      <c r="TX7" s="161"/>
      <c r="TY7" s="161"/>
      <c r="TZ7" s="161"/>
      <c r="UA7" s="161"/>
      <c r="UB7" s="161"/>
      <c r="UC7" s="161"/>
      <c r="UD7" s="161"/>
      <c r="UE7" s="161"/>
      <c r="UF7" s="161"/>
      <c r="UG7" s="161"/>
      <c r="UH7" s="161"/>
      <c r="UI7" s="161"/>
      <c r="UJ7" s="161"/>
      <c r="UK7" s="161"/>
      <c r="UL7" s="161"/>
      <c r="UM7" s="161"/>
      <c r="UN7" s="161"/>
      <c r="UO7" s="161"/>
      <c r="UP7" s="161"/>
      <c r="UQ7" s="161"/>
      <c r="UR7" s="161"/>
      <c r="US7" s="161"/>
      <c r="UT7" s="161"/>
      <c r="UU7" s="161"/>
      <c r="UV7" s="161"/>
      <c r="UW7" s="161"/>
      <c r="UX7" s="161"/>
      <c r="UY7" s="161"/>
      <c r="UZ7" s="161"/>
      <c r="VA7" s="161"/>
      <c r="VB7" s="161"/>
      <c r="VC7" s="161"/>
      <c r="VD7" s="161"/>
      <c r="VE7" s="161"/>
      <c r="VF7" s="161"/>
      <c r="VG7" s="161"/>
      <c r="VH7" s="161"/>
      <c r="VI7" s="161"/>
      <c r="VJ7" s="161"/>
      <c r="VK7" s="161"/>
      <c r="VL7" s="161"/>
      <c r="VM7" s="161"/>
      <c r="VN7" s="161"/>
      <c r="VO7" s="161"/>
      <c r="VP7" s="161"/>
      <c r="VQ7" s="161"/>
      <c r="VR7" s="161"/>
      <c r="VS7" s="161"/>
      <c r="VT7" s="161"/>
      <c r="VU7" s="161"/>
      <c r="VV7" s="161"/>
      <c r="VW7" s="161"/>
      <c r="VX7" s="161"/>
      <c r="VY7" s="161"/>
      <c r="VZ7" s="161"/>
      <c r="WA7" s="161"/>
      <c r="WB7" s="161"/>
      <c r="WC7" s="161"/>
      <c r="WD7" s="161"/>
      <c r="WE7" s="161"/>
      <c r="WF7" s="161"/>
      <c r="WG7" s="161"/>
      <c r="WH7" s="161"/>
      <c r="WI7" s="161"/>
      <c r="WJ7" s="161"/>
      <c r="WK7" s="161"/>
      <c r="WL7" s="161"/>
      <c r="WM7" s="161"/>
      <c r="WN7" s="161"/>
      <c r="WO7" s="161"/>
      <c r="WP7" s="161"/>
      <c r="WQ7" s="161"/>
      <c r="WR7" s="161"/>
      <c r="WS7" s="161"/>
      <c r="WT7" s="161"/>
      <c r="WU7" s="161"/>
      <c r="WV7" s="161"/>
      <c r="WW7" s="161"/>
      <c r="WX7" s="161"/>
      <c r="WY7" s="161"/>
      <c r="WZ7" s="161"/>
      <c r="XA7" s="161"/>
      <c r="XB7" s="161"/>
      <c r="XC7" s="161"/>
      <c r="XD7" s="161"/>
      <c r="XE7" s="161"/>
      <c r="XF7" s="161"/>
      <c r="XG7" s="161"/>
      <c r="XH7" s="161"/>
      <c r="XI7" s="161"/>
      <c r="XJ7" s="161"/>
      <c r="XK7" s="161"/>
      <c r="XL7" s="161"/>
      <c r="XM7" s="161"/>
      <c r="XN7" s="161"/>
      <c r="XO7" s="161"/>
      <c r="XP7" s="161"/>
      <c r="XQ7" s="161"/>
      <c r="XR7" s="161"/>
      <c r="XS7" s="161"/>
      <c r="XT7" s="161"/>
      <c r="XU7" s="161"/>
      <c r="XV7" s="161"/>
      <c r="XW7" s="161"/>
      <c r="XX7" s="161"/>
      <c r="XY7" s="161"/>
      <c r="XZ7" s="161"/>
      <c r="YA7" s="161"/>
      <c r="YB7" s="161"/>
      <c r="YC7" s="161"/>
      <c r="YD7" s="161"/>
      <c r="YE7" s="161"/>
      <c r="YF7" s="161"/>
      <c r="YG7" s="161"/>
      <c r="YH7" s="161"/>
      <c r="YI7" s="161"/>
      <c r="YJ7" s="161"/>
      <c r="YK7" s="161"/>
      <c r="YL7" s="161"/>
      <c r="YM7" s="161"/>
      <c r="YN7" s="161"/>
      <c r="YO7" s="161"/>
      <c r="YP7" s="161"/>
      <c r="YQ7" s="161"/>
      <c r="YR7" s="161"/>
      <c r="YS7" s="161"/>
      <c r="YT7" s="161"/>
      <c r="YU7" s="161"/>
      <c r="YV7" s="161"/>
      <c r="YW7" s="161"/>
      <c r="YX7" s="161"/>
      <c r="YY7" s="161"/>
      <c r="YZ7" s="161"/>
      <c r="ZA7" s="161"/>
      <c r="ZB7" s="161"/>
      <c r="ZC7" s="161"/>
      <c r="ZD7" s="161"/>
      <c r="ZE7" s="161"/>
      <c r="ZF7" s="161"/>
      <c r="ZG7" s="161"/>
      <c r="ZH7" s="161"/>
      <c r="ZI7" s="161"/>
      <c r="ZJ7" s="161"/>
      <c r="ZK7" s="161"/>
      <c r="ZL7" s="161"/>
      <c r="ZM7" s="161"/>
      <c r="ZN7" s="161"/>
      <c r="ZO7" s="161"/>
      <c r="ZP7" s="161"/>
      <c r="ZQ7" s="161"/>
      <c r="ZR7" s="161"/>
      <c r="ZS7" s="161"/>
      <c r="ZT7" s="161"/>
      <c r="ZU7" s="161"/>
      <c r="ZV7" s="161"/>
      <c r="ZW7" s="161"/>
      <c r="ZX7" s="161"/>
      <c r="ZY7" s="161"/>
      <c r="ZZ7" s="161"/>
      <c r="AAA7" s="161"/>
      <c r="AAB7" s="161"/>
      <c r="AAC7" s="161"/>
      <c r="AAD7" s="161"/>
      <c r="AAE7" s="161"/>
      <c r="AAF7" s="161"/>
      <c r="AAG7" s="161"/>
      <c r="AAH7" s="161"/>
      <c r="AAI7" s="161"/>
      <c r="AAJ7" s="161"/>
      <c r="AAK7" s="161"/>
      <c r="AAL7" s="161"/>
      <c r="AAM7" s="161"/>
      <c r="AAN7" s="161"/>
      <c r="AAO7" s="161"/>
      <c r="AAP7" s="161"/>
      <c r="AAQ7" s="161"/>
      <c r="AAR7" s="161"/>
      <c r="AAS7" s="161"/>
      <c r="AAT7" s="161"/>
      <c r="AAU7" s="161"/>
      <c r="AAV7" s="161"/>
      <c r="AAW7" s="161"/>
      <c r="AAX7" s="161"/>
      <c r="AAY7" s="161"/>
      <c r="AAZ7" s="161"/>
      <c r="ABA7" s="161"/>
      <c r="ABB7" s="161"/>
      <c r="ABC7" s="161"/>
      <c r="ABD7" s="161"/>
      <c r="ABE7" s="161"/>
      <c r="ABF7" s="161"/>
      <c r="ABG7" s="161"/>
      <c r="ABH7" s="161"/>
      <c r="ABI7" s="161"/>
      <c r="ABJ7" s="161"/>
      <c r="ABK7" s="161"/>
      <c r="ABL7" s="161"/>
      <c r="ABM7" s="161"/>
      <c r="ABN7" s="161"/>
      <c r="ABO7" s="161"/>
      <c r="ABP7" s="161"/>
      <c r="ABQ7" s="161"/>
      <c r="ABR7" s="161"/>
      <c r="ABS7" s="161"/>
      <c r="ABT7" s="161"/>
      <c r="ABU7" s="161"/>
      <c r="ABV7" s="161"/>
      <c r="ABW7" s="161"/>
      <c r="ABX7" s="161"/>
      <c r="ABY7" s="161"/>
      <c r="ABZ7" s="161"/>
      <c r="ACA7" s="161"/>
      <c r="ACB7" s="161"/>
      <c r="ACC7" s="161"/>
      <c r="ACD7" s="161"/>
      <c r="ACE7" s="161"/>
      <c r="ACF7" s="161"/>
      <c r="ACG7" s="161"/>
      <c r="ACH7" s="161"/>
      <c r="ACI7" s="161"/>
      <c r="ACJ7" s="161"/>
      <c r="ACK7" s="161"/>
      <c r="ACL7" s="161"/>
      <c r="ACM7" s="161"/>
      <c r="ACN7" s="161"/>
      <c r="ACO7" s="161"/>
      <c r="ACP7" s="161"/>
      <c r="ACQ7" s="161"/>
      <c r="ACR7" s="161"/>
      <c r="ACS7" s="161"/>
      <c r="ACT7" s="161"/>
      <c r="ACU7" s="161"/>
      <c r="ACV7" s="161"/>
      <c r="ACW7" s="161"/>
      <c r="ACX7" s="161"/>
      <c r="ACY7" s="161"/>
      <c r="ACZ7" s="161"/>
      <c r="ADA7" s="161"/>
      <c r="ADB7" s="161"/>
      <c r="ADC7" s="161"/>
      <c r="ADD7" s="161"/>
      <c r="ADE7" s="161"/>
      <c r="ADF7" s="161"/>
      <c r="ADG7" s="161"/>
      <c r="ADH7" s="161"/>
      <c r="ADI7" s="161"/>
      <c r="ADJ7" s="161"/>
      <c r="ADK7" s="161"/>
      <c r="ADL7" s="161"/>
      <c r="ADM7" s="161"/>
      <c r="ADN7" s="161"/>
      <c r="ADO7" s="161"/>
      <c r="ADP7" s="161"/>
      <c r="ADQ7" s="161"/>
      <c r="ADR7" s="161"/>
      <c r="ADS7" s="161"/>
      <c r="ADT7" s="161"/>
      <c r="ADU7" s="161"/>
      <c r="ADV7" s="161"/>
      <c r="ADW7" s="161"/>
      <c r="ADX7" s="161"/>
      <c r="ADY7" s="161"/>
      <c r="ADZ7" s="161"/>
      <c r="AEA7" s="161"/>
      <c r="AEB7" s="161"/>
      <c r="AEC7" s="161"/>
      <c r="AED7" s="161"/>
      <c r="AEE7" s="161"/>
      <c r="AEF7" s="161"/>
      <c r="AEG7" s="161"/>
      <c r="AEH7" s="161"/>
      <c r="AEI7" s="161"/>
      <c r="AEJ7" s="161"/>
      <c r="AEK7" s="161"/>
      <c r="AEL7" s="161"/>
      <c r="AEM7" s="161"/>
      <c r="AEN7" s="161"/>
      <c r="AEO7" s="161"/>
      <c r="AEP7" s="161"/>
      <c r="AEQ7" s="161"/>
      <c r="AER7" s="161"/>
      <c r="AES7" s="161"/>
      <c r="AET7" s="161"/>
      <c r="AEU7" s="161"/>
      <c r="AEV7" s="161"/>
      <c r="AEW7" s="161"/>
      <c r="AEX7" s="161"/>
      <c r="AEY7" s="161"/>
      <c r="AEZ7" s="161"/>
      <c r="AFA7" s="161"/>
      <c r="AFB7" s="161"/>
      <c r="AFC7" s="161"/>
      <c r="AFD7" s="161"/>
      <c r="AFE7" s="161"/>
      <c r="AFF7" s="161"/>
      <c r="AFG7" s="161"/>
      <c r="AFH7" s="161"/>
      <c r="AFI7" s="161"/>
      <c r="AFJ7" s="161"/>
      <c r="AFK7" s="161"/>
      <c r="AFL7" s="161"/>
      <c r="AFM7" s="161"/>
      <c r="AFN7" s="161"/>
      <c r="AFO7" s="161"/>
      <c r="AFP7" s="161"/>
      <c r="AFQ7" s="161"/>
      <c r="AFR7" s="161"/>
      <c r="AFS7" s="161"/>
      <c r="AFT7" s="161"/>
      <c r="AFU7" s="161"/>
      <c r="AFV7" s="161"/>
      <c r="AFW7" s="161"/>
      <c r="AFX7" s="161"/>
      <c r="AFY7" s="161"/>
      <c r="AFZ7" s="161"/>
      <c r="AGA7" s="161"/>
      <c r="AGB7" s="161"/>
      <c r="AGC7" s="161"/>
      <c r="AGD7" s="161"/>
      <c r="AGE7" s="161"/>
      <c r="AGF7" s="161"/>
      <c r="AGG7" s="161"/>
      <c r="AGH7" s="161"/>
      <c r="AGI7" s="161"/>
      <c r="AGJ7" s="161"/>
      <c r="AGK7" s="161"/>
      <c r="AGL7" s="161"/>
      <c r="AGM7" s="161"/>
      <c r="AGN7" s="161"/>
      <c r="AGO7" s="161"/>
      <c r="AGP7" s="161"/>
      <c r="AGQ7" s="161"/>
      <c r="AGR7" s="161"/>
      <c r="AGS7" s="161"/>
      <c r="AGT7" s="161"/>
      <c r="AGU7" s="161"/>
      <c r="AGV7" s="161"/>
      <c r="AGW7" s="161"/>
      <c r="AGX7" s="161"/>
      <c r="AGY7" s="161"/>
      <c r="AGZ7" s="161"/>
      <c r="AHA7" s="161"/>
      <c r="AHB7" s="161"/>
      <c r="AHC7" s="161"/>
      <c r="AHD7" s="161"/>
      <c r="AHE7" s="161"/>
      <c r="AHF7" s="161"/>
      <c r="AHG7" s="161"/>
      <c r="AHH7" s="161"/>
      <c r="AHI7" s="161"/>
      <c r="AHJ7" s="161"/>
      <c r="AHK7" s="161"/>
      <c r="AHL7" s="161"/>
      <c r="AHM7" s="161"/>
      <c r="AHN7" s="161"/>
      <c r="AHO7" s="161"/>
      <c r="AHP7" s="161"/>
      <c r="AHQ7" s="161"/>
      <c r="AHR7" s="161"/>
      <c r="AHS7" s="161"/>
      <c r="AHT7" s="161"/>
      <c r="AHU7" s="161"/>
      <c r="AHV7" s="161"/>
      <c r="AHW7" s="161"/>
      <c r="AHX7" s="161"/>
      <c r="AHY7" s="161"/>
      <c r="AHZ7" s="161"/>
      <c r="AIA7" s="161"/>
      <c r="AIB7" s="161"/>
      <c r="AIC7" s="161"/>
      <c r="AID7" s="161"/>
      <c r="AIE7" s="161"/>
      <c r="AIF7" s="161"/>
      <c r="AIG7" s="161"/>
      <c r="AIH7" s="161"/>
      <c r="AII7" s="161"/>
      <c r="AIJ7" s="161"/>
      <c r="AIK7" s="161"/>
      <c r="AIL7" s="161"/>
      <c r="AIM7" s="161"/>
      <c r="AIN7" s="161"/>
      <c r="AIO7" s="161"/>
      <c r="AIP7" s="161"/>
      <c r="AIQ7" s="161"/>
      <c r="AIR7" s="161"/>
      <c r="AIS7" s="161"/>
      <c r="AIT7" s="161"/>
      <c r="AIU7" s="161"/>
      <c r="AIV7" s="161"/>
      <c r="AIW7" s="161"/>
      <c r="AIX7" s="161"/>
      <c r="AIY7" s="161"/>
      <c r="AIZ7" s="161"/>
      <c r="AJA7" s="161"/>
      <c r="AJB7" s="161"/>
      <c r="AJC7" s="161"/>
      <c r="AJD7" s="161"/>
      <c r="AJE7" s="161"/>
      <c r="AJF7" s="161"/>
      <c r="AJG7" s="161"/>
      <c r="AJH7" s="161"/>
      <c r="AJI7" s="161"/>
      <c r="AJJ7" s="161"/>
      <c r="AJK7" s="161"/>
      <c r="AJL7" s="161"/>
      <c r="AJM7" s="161"/>
      <c r="AJN7" s="161"/>
      <c r="AJO7" s="161"/>
      <c r="AJP7" s="161"/>
      <c r="AJQ7" s="161"/>
      <c r="AJR7" s="161"/>
      <c r="AJS7" s="161"/>
      <c r="AJT7" s="161"/>
      <c r="AJU7" s="161"/>
      <c r="AJV7" s="161"/>
      <c r="AJW7" s="161"/>
      <c r="AJX7" s="161"/>
      <c r="AJY7" s="161"/>
      <c r="AJZ7" s="161"/>
      <c r="AKA7" s="161"/>
      <c r="AKB7" s="161"/>
      <c r="AKC7" s="161"/>
      <c r="AKD7" s="161"/>
      <c r="AKE7" s="161"/>
      <c r="AKF7" s="161"/>
      <c r="AKG7" s="161"/>
      <c r="AKH7" s="161"/>
      <c r="AKI7" s="161"/>
      <c r="AKJ7" s="161"/>
      <c r="AKK7" s="161"/>
      <c r="AKL7" s="161"/>
      <c r="AKM7" s="161"/>
      <c r="AKN7" s="161"/>
      <c r="AKO7" s="161"/>
      <c r="AKP7" s="161"/>
      <c r="AKQ7" s="161"/>
      <c r="AKR7" s="161"/>
      <c r="AKS7" s="161"/>
      <c r="AKT7" s="161"/>
      <c r="AKU7" s="161"/>
      <c r="AKV7" s="161"/>
      <c r="AKW7" s="161"/>
      <c r="AKX7" s="161"/>
      <c r="AKY7" s="161"/>
      <c r="AKZ7" s="161"/>
      <c r="ALA7" s="161"/>
      <c r="ALB7" s="161"/>
      <c r="ALC7" s="161"/>
      <c r="ALD7" s="161"/>
      <c r="ALE7" s="161"/>
      <c r="ALF7" s="161"/>
      <c r="ALG7" s="161"/>
      <c r="ALH7" s="161"/>
      <c r="ALI7" s="161"/>
      <c r="ALJ7" s="161"/>
      <c r="ALK7" s="161"/>
      <c r="ALL7" s="161"/>
      <c r="ALM7" s="161"/>
      <c r="ALN7" s="161"/>
      <c r="ALO7" s="161"/>
      <c r="ALP7" s="161"/>
      <c r="ALQ7" s="161"/>
      <c r="ALR7" s="161"/>
      <c r="ALS7" s="161"/>
      <c r="ALT7" s="161"/>
      <c r="ALU7" s="161"/>
      <c r="ALV7" s="161"/>
      <c r="ALW7" s="161"/>
      <c r="ALX7" s="161"/>
      <c r="ALY7" s="161"/>
      <c r="ALZ7" s="161"/>
      <c r="AMA7" s="161"/>
      <c r="AMB7" s="161"/>
      <c r="AMC7" s="161"/>
      <c r="AMD7" s="161"/>
      <c r="AME7" s="161"/>
      <c r="AMF7" s="161"/>
      <c r="AMG7" s="161"/>
      <c r="AMH7" s="161"/>
      <c r="AMI7" s="161"/>
      <c r="AMJ7" s="161"/>
      <c r="AMK7" s="161"/>
      <c r="AML7" s="161"/>
      <c r="AMM7" s="161"/>
      <c r="AMN7" s="161"/>
      <c r="AMO7" s="161"/>
      <c r="AMP7" s="161"/>
      <c r="AMQ7" s="161"/>
      <c r="AMR7" s="161"/>
      <c r="AMS7" s="161"/>
      <c r="AMT7" s="161"/>
      <c r="AMU7" s="161"/>
      <c r="AMV7" s="161"/>
      <c r="AMW7" s="161"/>
      <c r="AMX7" s="161"/>
      <c r="AMY7" s="161"/>
      <c r="AMZ7" s="161"/>
      <c r="ANA7" s="161"/>
      <c r="ANB7" s="161"/>
      <c r="ANC7" s="161"/>
      <c r="AND7" s="161"/>
      <c r="ANE7" s="161"/>
      <c r="ANF7" s="161"/>
      <c r="ANG7" s="161"/>
      <c r="ANH7" s="161"/>
      <c r="ANI7" s="161"/>
      <c r="ANJ7" s="161"/>
      <c r="ANK7" s="161"/>
      <c r="ANL7" s="161"/>
      <c r="ANM7" s="161"/>
      <c r="ANN7" s="161"/>
      <c r="ANO7" s="161"/>
      <c r="ANP7" s="161"/>
      <c r="ANQ7" s="161"/>
      <c r="ANR7" s="161"/>
      <c r="ANS7" s="161"/>
      <c r="ANT7" s="161"/>
      <c r="ANU7" s="161"/>
      <c r="ANV7" s="161"/>
      <c r="ANW7" s="161"/>
      <c r="ANX7" s="161"/>
      <c r="ANY7" s="161"/>
      <c r="ANZ7" s="161"/>
      <c r="AOA7" s="161"/>
      <c r="AOB7" s="161"/>
      <c r="AOC7" s="161"/>
      <c r="AOD7" s="161"/>
      <c r="AOE7" s="161"/>
      <c r="AOF7" s="161"/>
      <c r="AOG7" s="161"/>
      <c r="AOH7" s="161"/>
      <c r="AOI7" s="161"/>
      <c r="AOJ7" s="161"/>
      <c r="AOK7" s="161"/>
      <c r="AOL7" s="161"/>
      <c r="AOM7" s="161"/>
      <c r="AON7" s="161"/>
      <c r="AOO7" s="161"/>
      <c r="AOP7" s="161"/>
      <c r="AOQ7" s="161"/>
      <c r="AOR7" s="161"/>
      <c r="AOS7" s="161"/>
      <c r="AOT7" s="161"/>
      <c r="AOU7" s="161"/>
      <c r="AOV7" s="161"/>
      <c r="AOW7" s="161"/>
      <c r="AOX7" s="161"/>
      <c r="AOY7" s="161"/>
      <c r="AOZ7" s="161"/>
      <c r="APA7" s="161"/>
      <c r="APB7" s="161"/>
      <c r="APC7" s="161"/>
      <c r="APD7" s="161"/>
      <c r="APE7" s="161"/>
      <c r="APF7" s="161"/>
      <c r="APG7" s="161"/>
      <c r="APH7" s="161"/>
      <c r="API7" s="161"/>
      <c r="APJ7" s="161"/>
      <c r="APK7" s="161"/>
      <c r="APL7" s="161"/>
      <c r="APM7" s="161"/>
      <c r="APN7" s="161"/>
      <c r="APO7" s="161"/>
      <c r="APP7" s="161"/>
      <c r="APQ7" s="161"/>
      <c r="APR7" s="161"/>
      <c r="APS7" s="161"/>
      <c r="APT7" s="161"/>
      <c r="APU7" s="161"/>
      <c r="APV7" s="161"/>
      <c r="APW7" s="161"/>
      <c r="APX7" s="161"/>
      <c r="APY7" s="161"/>
      <c r="APZ7" s="161"/>
      <c r="AQA7" s="161"/>
      <c r="AQB7" s="161"/>
      <c r="AQC7" s="161"/>
      <c r="AQD7" s="161"/>
      <c r="AQE7" s="161"/>
      <c r="AQF7" s="161"/>
      <c r="AQG7" s="161"/>
      <c r="AQH7" s="161"/>
      <c r="AQI7" s="161"/>
      <c r="AQJ7" s="161"/>
      <c r="AQK7" s="161"/>
      <c r="AQL7" s="161"/>
      <c r="AQM7" s="161"/>
      <c r="AQN7" s="161"/>
      <c r="AQO7" s="161"/>
      <c r="AQP7" s="161"/>
      <c r="AQQ7" s="161"/>
      <c r="AQR7" s="161"/>
      <c r="AQS7" s="161"/>
      <c r="AQT7" s="161"/>
      <c r="AQU7" s="161"/>
      <c r="AQV7" s="161"/>
      <c r="AQW7" s="161"/>
      <c r="AQX7" s="161"/>
      <c r="AQY7" s="161"/>
      <c r="AQZ7" s="161"/>
      <c r="ARA7" s="161"/>
      <c r="ARB7" s="161"/>
      <c r="ARC7" s="161"/>
      <c r="ARD7" s="161"/>
      <c r="ARE7" s="161"/>
      <c r="ARF7" s="161"/>
      <c r="ARG7" s="161"/>
      <c r="ARH7" s="161"/>
      <c r="ARI7" s="161"/>
      <c r="ARJ7" s="161"/>
      <c r="ARK7" s="161"/>
      <c r="ARL7" s="161"/>
      <c r="ARM7" s="161"/>
      <c r="ARN7" s="161"/>
      <c r="ARO7" s="161"/>
      <c r="ARP7" s="161"/>
      <c r="ARQ7" s="161"/>
      <c r="ARR7" s="161"/>
      <c r="ARS7" s="161"/>
      <c r="ART7" s="161"/>
      <c r="ARU7" s="161"/>
      <c r="ARV7" s="161"/>
      <c r="ARW7" s="161"/>
      <c r="ARX7" s="161"/>
      <c r="ARY7" s="161"/>
      <c r="ARZ7" s="161"/>
      <c r="ASA7" s="161"/>
      <c r="ASB7" s="161"/>
      <c r="ASC7" s="161"/>
      <c r="ASD7" s="161"/>
      <c r="ASE7" s="161"/>
      <c r="ASF7" s="161"/>
      <c r="ASG7" s="161"/>
      <c r="ASH7" s="161"/>
      <c r="ASI7" s="161"/>
      <c r="ASJ7" s="161"/>
      <c r="ASK7" s="161"/>
      <c r="ASL7" s="161"/>
      <c r="ASM7" s="161"/>
      <c r="ASN7" s="161"/>
      <c r="ASO7" s="161"/>
      <c r="ASP7" s="161"/>
      <c r="ASQ7" s="161"/>
      <c r="ASR7" s="161"/>
      <c r="ASS7" s="161"/>
      <c r="AST7" s="161"/>
      <c r="ASU7" s="161"/>
      <c r="ASV7" s="161"/>
      <c r="ASW7" s="161"/>
      <c r="ASX7" s="161"/>
      <c r="ASY7" s="161"/>
      <c r="ASZ7" s="161"/>
      <c r="ATA7" s="161"/>
      <c r="ATB7" s="161"/>
      <c r="ATC7" s="161"/>
      <c r="ATD7" s="161"/>
      <c r="ATE7" s="161"/>
      <c r="ATF7" s="161"/>
      <c r="ATG7" s="161"/>
      <c r="ATH7" s="161"/>
      <c r="ATI7" s="161"/>
      <c r="ATJ7" s="161"/>
      <c r="ATK7" s="161"/>
      <c r="ATL7" s="161"/>
      <c r="ATM7" s="161"/>
      <c r="ATN7" s="161"/>
      <c r="ATO7" s="161"/>
      <c r="ATP7" s="161"/>
      <c r="ATQ7" s="161"/>
      <c r="ATR7" s="161"/>
      <c r="ATS7" s="161"/>
      <c r="ATT7" s="161"/>
      <c r="ATU7" s="161"/>
      <c r="ATV7" s="161"/>
      <c r="ATW7" s="161"/>
      <c r="ATX7" s="161"/>
      <c r="ATY7" s="161"/>
      <c r="ATZ7" s="161"/>
      <c r="AUA7" s="161"/>
      <c r="AUB7" s="161"/>
      <c r="AUC7" s="161"/>
      <c r="AUD7" s="161"/>
      <c r="AUE7" s="161"/>
      <c r="AUF7" s="161"/>
      <c r="AUG7" s="161"/>
      <c r="AUH7" s="161"/>
      <c r="AUI7" s="161"/>
      <c r="AUJ7" s="161"/>
      <c r="AUK7" s="161"/>
      <c r="AUL7" s="161"/>
      <c r="AUM7" s="161"/>
      <c r="AUN7" s="161"/>
      <c r="AUO7" s="161"/>
      <c r="AUP7" s="161"/>
      <c r="AUQ7" s="161"/>
      <c r="AUR7" s="161"/>
      <c r="AUS7" s="161"/>
      <c r="AUT7" s="161"/>
      <c r="AUU7" s="161"/>
      <c r="AUV7" s="161"/>
      <c r="AUW7" s="161"/>
      <c r="AUX7" s="161"/>
      <c r="AUY7" s="161"/>
      <c r="AUZ7" s="161"/>
      <c r="AVA7" s="161"/>
      <c r="AVB7" s="161"/>
      <c r="AVC7" s="161"/>
      <c r="AVD7" s="161"/>
      <c r="AVE7" s="161"/>
      <c r="AVF7" s="161"/>
      <c r="AVG7" s="161"/>
      <c r="AVH7" s="161"/>
      <c r="AVI7" s="161"/>
      <c r="AVJ7" s="161"/>
      <c r="AVK7" s="161"/>
      <c r="AVL7" s="161"/>
      <c r="AVM7" s="161"/>
      <c r="AVN7" s="161"/>
      <c r="AVO7" s="161"/>
      <c r="AVP7" s="161"/>
      <c r="AVQ7" s="161"/>
      <c r="AVR7" s="161"/>
      <c r="AVS7" s="161"/>
      <c r="AVT7" s="161"/>
      <c r="AVU7" s="161"/>
      <c r="AVV7" s="161"/>
      <c r="AVW7" s="161"/>
      <c r="AVX7" s="161"/>
      <c r="AVY7" s="161"/>
      <c r="AVZ7" s="161"/>
      <c r="AWA7" s="161"/>
      <c r="AWB7" s="161"/>
      <c r="AWC7" s="161"/>
      <c r="AWD7" s="161"/>
      <c r="AWE7" s="161"/>
      <c r="AWF7" s="161"/>
      <c r="AWG7" s="161"/>
      <c r="AWH7" s="161"/>
      <c r="AWI7" s="161"/>
      <c r="AWJ7" s="161"/>
      <c r="AWK7" s="161"/>
      <c r="AWL7" s="161"/>
      <c r="AWM7" s="161"/>
      <c r="AWN7" s="161"/>
      <c r="AWO7" s="161"/>
      <c r="AWP7" s="161"/>
      <c r="AWQ7" s="161"/>
      <c r="AWR7" s="161"/>
      <c r="AWS7" s="161"/>
      <c r="AWT7" s="161"/>
      <c r="AWU7" s="161"/>
      <c r="AWV7" s="161"/>
      <c r="AWW7" s="161"/>
      <c r="AWX7" s="161"/>
      <c r="AWY7" s="161"/>
      <c r="AWZ7" s="161"/>
      <c r="AXA7" s="161"/>
      <c r="AXB7" s="161"/>
      <c r="AXC7" s="161"/>
      <c r="AXD7" s="161"/>
      <c r="AXE7" s="161"/>
      <c r="AXF7" s="161"/>
      <c r="AXG7" s="161"/>
      <c r="AXH7" s="161"/>
      <c r="AXI7" s="161"/>
      <c r="AXJ7" s="161"/>
      <c r="AXK7" s="161"/>
      <c r="AXL7" s="161"/>
      <c r="AXM7" s="161"/>
      <c r="AXN7" s="161"/>
      <c r="AXO7" s="161"/>
      <c r="AXP7" s="161"/>
      <c r="AXQ7" s="161"/>
      <c r="AXR7" s="161"/>
      <c r="AXS7" s="161"/>
      <c r="AXT7" s="161"/>
      <c r="AXU7" s="161"/>
      <c r="AXV7" s="161"/>
      <c r="AXW7" s="161"/>
      <c r="AXX7" s="161"/>
      <c r="AXY7" s="161"/>
      <c r="AXZ7" s="161"/>
      <c r="AYA7" s="161"/>
      <c r="AYB7" s="161"/>
      <c r="AYC7" s="161"/>
      <c r="AYD7" s="161"/>
      <c r="AYE7" s="161"/>
      <c r="AYF7" s="161"/>
      <c r="AYG7" s="161"/>
      <c r="AYH7" s="161"/>
      <c r="AYI7" s="161"/>
      <c r="AYJ7" s="161"/>
      <c r="AYK7" s="161"/>
      <c r="AYL7" s="161"/>
      <c r="AYM7" s="161"/>
      <c r="AYN7" s="161"/>
      <c r="AYO7" s="161"/>
      <c r="AYP7" s="161"/>
      <c r="AYQ7" s="161"/>
      <c r="AYR7" s="161"/>
      <c r="AYS7" s="161"/>
      <c r="AYT7" s="161"/>
      <c r="AYU7" s="161"/>
      <c r="AYV7" s="161"/>
      <c r="AYW7" s="161"/>
      <c r="AYX7" s="161"/>
      <c r="AYY7" s="161"/>
      <c r="AYZ7" s="161"/>
      <c r="AZA7" s="161"/>
      <c r="AZB7" s="161"/>
      <c r="AZC7" s="161"/>
      <c r="AZD7" s="161"/>
      <c r="AZE7" s="161"/>
      <c r="AZF7" s="161"/>
      <c r="AZG7" s="161"/>
      <c r="AZH7" s="161"/>
      <c r="AZI7" s="161"/>
      <c r="AZJ7" s="161"/>
      <c r="AZK7" s="161"/>
      <c r="AZL7" s="161"/>
      <c r="AZM7" s="161"/>
      <c r="AZN7" s="161"/>
      <c r="AZO7" s="161"/>
      <c r="AZP7" s="161"/>
      <c r="AZQ7" s="161"/>
      <c r="AZR7" s="161"/>
      <c r="AZS7" s="161"/>
      <c r="AZT7" s="161"/>
      <c r="AZU7" s="161"/>
      <c r="AZV7" s="161"/>
      <c r="AZW7" s="161"/>
      <c r="AZX7" s="161"/>
      <c r="AZY7" s="161"/>
      <c r="AZZ7" s="161"/>
      <c r="BAA7" s="161"/>
      <c r="BAB7" s="161"/>
      <c r="BAC7" s="161"/>
      <c r="BAD7" s="161"/>
      <c r="BAE7" s="161"/>
      <c r="BAF7" s="161"/>
      <c r="BAG7" s="161"/>
      <c r="BAH7" s="161"/>
      <c r="BAI7" s="161"/>
      <c r="BAJ7" s="161"/>
      <c r="BAK7" s="161"/>
      <c r="BAL7" s="161"/>
      <c r="BAM7" s="161"/>
      <c r="BAN7" s="161"/>
      <c r="BAO7" s="161"/>
      <c r="BAP7" s="161"/>
      <c r="BAQ7" s="161"/>
      <c r="BAR7" s="161"/>
      <c r="BAS7" s="161"/>
      <c r="BAT7" s="161"/>
      <c r="BAU7" s="161"/>
      <c r="BAV7" s="161"/>
      <c r="BAW7" s="161"/>
      <c r="BAX7" s="161"/>
      <c r="BAY7" s="161"/>
      <c r="BAZ7" s="161"/>
      <c r="BBA7" s="161"/>
      <c r="BBB7" s="161"/>
      <c r="BBC7" s="161"/>
      <c r="BBD7" s="161"/>
      <c r="BBE7" s="161"/>
      <c r="BBF7" s="161"/>
      <c r="BBG7" s="161"/>
      <c r="BBH7" s="161"/>
      <c r="BBI7" s="161"/>
      <c r="BBJ7" s="161"/>
      <c r="BBK7" s="161"/>
      <c r="BBL7" s="161"/>
      <c r="BBM7" s="161"/>
      <c r="BBN7" s="161"/>
      <c r="BBO7" s="161"/>
      <c r="BBP7" s="161"/>
      <c r="BBQ7" s="161"/>
      <c r="BBR7" s="161"/>
      <c r="BBS7" s="161"/>
      <c r="BBT7" s="161"/>
      <c r="BBU7" s="161"/>
      <c r="BBV7" s="161"/>
      <c r="BBW7" s="161"/>
      <c r="BBX7" s="161"/>
      <c r="BBY7" s="161"/>
      <c r="BBZ7" s="161"/>
      <c r="BCA7" s="161"/>
      <c r="BCB7" s="161"/>
      <c r="BCC7" s="161"/>
      <c r="BCD7" s="161"/>
      <c r="BCE7" s="161"/>
      <c r="BCF7" s="161"/>
      <c r="BCG7" s="161"/>
      <c r="BCH7" s="161"/>
      <c r="BCI7" s="161"/>
      <c r="BCJ7" s="161"/>
      <c r="BCK7" s="161"/>
      <c r="BCL7" s="161"/>
      <c r="BCM7" s="161"/>
      <c r="BCN7" s="161"/>
      <c r="BCO7" s="161"/>
      <c r="BCP7" s="161"/>
      <c r="BCQ7" s="161"/>
      <c r="BCR7" s="161"/>
      <c r="BCS7" s="161"/>
      <c r="BCT7" s="161"/>
      <c r="BCU7" s="161"/>
      <c r="BCV7" s="161"/>
      <c r="BCW7" s="161"/>
      <c r="BCX7" s="161"/>
      <c r="BCY7" s="161"/>
      <c r="BCZ7" s="161"/>
      <c r="BDA7" s="161"/>
      <c r="BDB7" s="161"/>
      <c r="BDC7" s="161"/>
      <c r="BDD7" s="161"/>
      <c r="BDE7" s="161"/>
      <c r="BDF7" s="161"/>
      <c r="BDG7" s="161"/>
      <c r="BDH7" s="161"/>
      <c r="BDI7" s="161"/>
      <c r="BDJ7" s="161"/>
      <c r="BDK7" s="161"/>
      <c r="BDL7" s="161"/>
      <c r="BDM7" s="161"/>
      <c r="BDN7" s="161"/>
      <c r="BDO7" s="161"/>
      <c r="BDP7" s="161"/>
      <c r="BDQ7" s="161"/>
      <c r="BDR7" s="161"/>
      <c r="BDS7" s="161"/>
      <c r="BDT7" s="161"/>
      <c r="BDU7" s="161"/>
      <c r="BDV7" s="161"/>
      <c r="BDW7" s="161"/>
      <c r="BDX7" s="161"/>
      <c r="BDY7" s="161"/>
      <c r="BDZ7" s="161"/>
      <c r="BEA7" s="161"/>
      <c r="BEB7" s="161"/>
      <c r="BEC7" s="161"/>
      <c r="BED7" s="161"/>
      <c r="BEE7" s="161"/>
      <c r="BEF7" s="161"/>
      <c r="BEG7" s="161"/>
      <c r="BEH7" s="161"/>
      <c r="BEI7" s="161"/>
      <c r="BEJ7" s="161"/>
      <c r="BEK7" s="161"/>
      <c r="BEL7" s="161"/>
      <c r="BEM7" s="161"/>
      <c r="BEN7" s="161"/>
      <c r="BEO7" s="161"/>
      <c r="BEP7" s="161"/>
      <c r="BEQ7" s="161"/>
      <c r="BER7" s="161"/>
      <c r="BES7" s="161"/>
      <c r="BET7" s="161"/>
      <c r="BEU7" s="161"/>
      <c r="BEV7" s="161"/>
      <c r="BEW7" s="161"/>
      <c r="BEX7" s="161"/>
      <c r="BEY7" s="161"/>
      <c r="BEZ7" s="161"/>
      <c r="BFA7" s="161"/>
      <c r="BFB7" s="161"/>
      <c r="BFC7" s="161"/>
      <c r="BFD7" s="161"/>
      <c r="BFE7" s="161"/>
      <c r="BFF7" s="161"/>
      <c r="BFG7" s="161"/>
      <c r="BFH7" s="161"/>
      <c r="BFI7" s="161"/>
      <c r="BFJ7" s="161"/>
      <c r="BFK7" s="161"/>
      <c r="BFL7" s="161"/>
      <c r="BFM7" s="161"/>
      <c r="BFN7" s="161"/>
      <c r="BFO7" s="161"/>
      <c r="BFP7" s="161"/>
      <c r="BFQ7" s="161"/>
      <c r="BFR7" s="161"/>
      <c r="BFS7" s="161"/>
      <c r="BFT7" s="161"/>
      <c r="BFU7" s="161"/>
      <c r="BFV7" s="161"/>
      <c r="BFW7" s="161"/>
      <c r="BFX7" s="161"/>
      <c r="BFY7" s="161"/>
      <c r="BFZ7" s="161"/>
      <c r="BGA7" s="161"/>
      <c r="BGB7" s="161"/>
      <c r="BGC7" s="161"/>
      <c r="BGD7" s="161"/>
      <c r="BGE7" s="161"/>
      <c r="BGF7" s="161"/>
      <c r="BGG7" s="161"/>
      <c r="BGH7" s="161"/>
      <c r="BGI7" s="161"/>
      <c r="BGJ7" s="161"/>
      <c r="BGK7" s="161"/>
      <c r="BGL7" s="161"/>
      <c r="BGM7" s="161"/>
      <c r="BGN7" s="161"/>
      <c r="BGO7" s="161"/>
      <c r="BGP7" s="161"/>
      <c r="BGQ7" s="161"/>
      <c r="BGR7" s="161"/>
      <c r="BGS7" s="161"/>
      <c r="BGT7" s="161"/>
      <c r="BGU7" s="161"/>
      <c r="BGV7" s="161"/>
      <c r="BGW7" s="161"/>
      <c r="BGX7" s="161"/>
      <c r="BGY7" s="161"/>
      <c r="BGZ7" s="161"/>
      <c r="BHA7" s="161"/>
      <c r="BHB7" s="161"/>
      <c r="BHC7" s="161"/>
      <c r="BHD7" s="161"/>
      <c r="BHE7" s="161"/>
      <c r="BHF7" s="161"/>
      <c r="BHG7" s="161"/>
      <c r="BHH7" s="161"/>
      <c r="BHI7" s="161"/>
      <c r="BHJ7" s="161"/>
      <c r="BHK7" s="161"/>
      <c r="BHL7" s="161"/>
      <c r="BHM7" s="161"/>
      <c r="BHN7" s="161"/>
      <c r="BHO7" s="161"/>
      <c r="BHP7" s="161"/>
      <c r="BHQ7" s="161"/>
      <c r="BHR7" s="161"/>
      <c r="BHS7" s="161"/>
      <c r="BHT7" s="161"/>
      <c r="BHU7" s="161"/>
      <c r="BHV7" s="161"/>
      <c r="BHW7" s="161"/>
      <c r="BHX7" s="161"/>
      <c r="BHY7" s="161"/>
      <c r="BHZ7" s="161"/>
      <c r="BIA7" s="161"/>
      <c r="BIB7" s="161"/>
      <c r="BIC7" s="161"/>
      <c r="BID7" s="161"/>
      <c r="BIE7" s="161"/>
      <c r="BIF7" s="161"/>
      <c r="BIG7" s="161"/>
      <c r="BIH7" s="161"/>
      <c r="BII7" s="161"/>
      <c r="BIJ7" s="161"/>
      <c r="BIK7" s="161"/>
      <c r="BIL7" s="161"/>
      <c r="BIM7" s="161"/>
      <c r="BIN7" s="161"/>
      <c r="BIO7" s="161"/>
      <c r="BIP7" s="161"/>
      <c r="BIQ7" s="161"/>
      <c r="BIR7" s="161"/>
      <c r="BIS7" s="161"/>
      <c r="BIT7" s="161"/>
      <c r="BIU7" s="161"/>
      <c r="BIV7" s="161"/>
      <c r="BIW7" s="161"/>
      <c r="BIX7" s="161"/>
      <c r="BIY7" s="161"/>
      <c r="BIZ7" s="161"/>
      <c r="BJA7" s="161"/>
      <c r="BJB7" s="161"/>
      <c r="BJC7" s="161"/>
      <c r="BJD7" s="161"/>
      <c r="BJE7" s="161"/>
      <c r="BJF7" s="161"/>
      <c r="BJG7" s="161"/>
      <c r="BJH7" s="161"/>
      <c r="BJI7" s="161"/>
      <c r="BJJ7" s="161"/>
      <c r="BJK7" s="161"/>
      <c r="BJL7" s="161"/>
      <c r="BJM7" s="161"/>
      <c r="BJN7" s="161"/>
      <c r="BJO7" s="161"/>
      <c r="BJP7" s="161"/>
      <c r="BJQ7" s="161"/>
      <c r="BJR7" s="161"/>
      <c r="BJS7" s="161"/>
      <c r="BJT7" s="161"/>
      <c r="BJU7" s="161"/>
      <c r="BJV7" s="161"/>
      <c r="BJW7" s="161"/>
      <c r="BJX7" s="161"/>
      <c r="BJY7" s="161"/>
      <c r="BJZ7" s="161"/>
      <c r="BKA7" s="161"/>
      <c r="BKB7" s="161"/>
      <c r="BKC7" s="161"/>
      <c r="BKD7" s="161"/>
      <c r="BKE7" s="161"/>
      <c r="BKF7" s="161"/>
      <c r="BKG7" s="161"/>
      <c r="BKH7" s="161"/>
      <c r="BKI7" s="161"/>
      <c r="BKJ7" s="161"/>
      <c r="BKK7" s="161"/>
      <c r="BKL7" s="161"/>
      <c r="BKM7" s="161"/>
      <c r="BKN7" s="161"/>
      <c r="BKO7" s="161"/>
      <c r="BKP7" s="161"/>
      <c r="BKQ7" s="161"/>
      <c r="BKR7" s="161"/>
      <c r="BKS7" s="161"/>
      <c r="BKT7" s="161"/>
      <c r="BKU7" s="161"/>
      <c r="BKV7" s="161"/>
      <c r="BKW7" s="161"/>
      <c r="BKX7" s="161"/>
      <c r="BKY7" s="161"/>
      <c r="BKZ7" s="161"/>
      <c r="BLA7" s="161"/>
      <c r="BLB7" s="161"/>
      <c r="BLC7" s="161"/>
      <c r="BLD7" s="161"/>
      <c r="BLE7" s="161"/>
      <c r="BLF7" s="161"/>
      <c r="BLG7" s="161"/>
      <c r="BLH7" s="161"/>
      <c r="BLI7" s="161"/>
      <c r="BLJ7" s="161"/>
      <c r="BLK7" s="161"/>
      <c r="BLL7" s="161"/>
      <c r="BLM7" s="161"/>
      <c r="BLN7" s="161"/>
      <c r="BLO7" s="161"/>
      <c r="BLP7" s="161"/>
      <c r="BLQ7" s="161"/>
      <c r="BLR7" s="161"/>
      <c r="BLS7" s="161"/>
      <c r="BLT7" s="161"/>
      <c r="BLU7" s="161"/>
      <c r="BLV7" s="161"/>
      <c r="BLW7" s="161"/>
      <c r="BLX7" s="161"/>
      <c r="BLY7" s="161"/>
      <c r="BLZ7" s="161"/>
      <c r="BMA7" s="161"/>
      <c r="BMB7" s="161"/>
      <c r="BMC7" s="161"/>
      <c r="BMD7" s="161"/>
      <c r="BME7" s="161"/>
      <c r="BMF7" s="161"/>
      <c r="BMG7" s="161"/>
      <c r="BMH7" s="161"/>
      <c r="BMI7" s="161"/>
      <c r="BMJ7" s="161"/>
      <c r="BMK7" s="161"/>
      <c r="BML7" s="161"/>
      <c r="BMM7" s="161"/>
      <c r="BMN7" s="161"/>
      <c r="BMO7" s="161"/>
      <c r="BMP7" s="161"/>
      <c r="BMQ7" s="161"/>
      <c r="BMR7" s="161"/>
      <c r="BMS7" s="161"/>
      <c r="BMT7" s="161"/>
      <c r="BMU7" s="161"/>
      <c r="BMV7" s="161"/>
      <c r="BMW7" s="161"/>
      <c r="BMX7" s="161"/>
      <c r="BMY7" s="161"/>
      <c r="BMZ7" s="161"/>
      <c r="BNA7" s="161"/>
      <c r="BNB7" s="161"/>
      <c r="BNC7" s="161"/>
      <c r="BND7" s="161"/>
      <c r="BNE7" s="161"/>
      <c r="BNF7" s="161"/>
      <c r="BNG7" s="161"/>
      <c r="BNH7" s="161"/>
      <c r="BNI7" s="161"/>
      <c r="BNJ7" s="161"/>
      <c r="BNK7" s="161"/>
      <c r="BNL7" s="161"/>
      <c r="BNM7" s="161"/>
      <c r="BNN7" s="161"/>
      <c r="BNO7" s="161"/>
      <c r="BNP7" s="161"/>
      <c r="BNQ7" s="161"/>
      <c r="BNR7" s="161"/>
      <c r="BNS7" s="161"/>
      <c r="BNT7" s="161"/>
      <c r="BNU7" s="161"/>
      <c r="BNV7" s="161"/>
      <c r="BNW7" s="161"/>
      <c r="BNX7" s="161"/>
      <c r="BNY7" s="161"/>
      <c r="BNZ7" s="161"/>
      <c r="BOA7" s="161"/>
      <c r="BOB7" s="161"/>
      <c r="BOC7" s="161"/>
      <c r="BOD7" s="161"/>
      <c r="BOE7" s="161"/>
      <c r="BOF7" s="161"/>
      <c r="BOG7" s="161"/>
      <c r="BOH7" s="161"/>
      <c r="BOI7" s="161"/>
      <c r="BOJ7" s="161"/>
      <c r="BOK7" s="161"/>
      <c r="BOL7" s="161"/>
      <c r="BOM7" s="161"/>
      <c r="BON7" s="161"/>
      <c r="BOO7" s="161"/>
      <c r="BOP7" s="161"/>
      <c r="BOQ7" s="161"/>
      <c r="BOR7" s="161"/>
      <c r="BOS7" s="161"/>
      <c r="BOT7" s="161"/>
      <c r="BOU7" s="161"/>
      <c r="BOV7" s="161"/>
      <c r="BOW7" s="161"/>
      <c r="BOX7" s="161"/>
      <c r="BOY7" s="161"/>
      <c r="BOZ7" s="161"/>
      <c r="BPA7" s="161"/>
      <c r="BPB7" s="161"/>
      <c r="BPC7" s="161"/>
      <c r="BPD7" s="161"/>
      <c r="BPE7" s="161"/>
      <c r="BPF7" s="161"/>
      <c r="BPG7" s="161"/>
      <c r="BPH7" s="161"/>
      <c r="BPI7" s="161"/>
      <c r="BPJ7" s="161"/>
      <c r="BPK7" s="161"/>
      <c r="BPL7" s="161"/>
      <c r="BPM7" s="161"/>
      <c r="BPN7" s="161"/>
      <c r="BPO7" s="161"/>
      <c r="BPP7" s="161"/>
      <c r="BPQ7" s="161"/>
      <c r="BPR7" s="161"/>
      <c r="BPS7" s="161"/>
      <c r="BPT7" s="161"/>
      <c r="BPU7" s="161"/>
      <c r="BPV7" s="161"/>
      <c r="BPW7" s="161"/>
      <c r="BPX7" s="161"/>
      <c r="BPY7" s="161"/>
      <c r="BPZ7" s="161"/>
      <c r="BQA7" s="161"/>
      <c r="BQB7" s="161"/>
      <c r="BQC7" s="161"/>
      <c r="BQD7" s="161"/>
      <c r="BQE7" s="161"/>
      <c r="BQF7" s="161"/>
      <c r="BQG7" s="161"/>
      <c r="BQH7" s="161"/>
      <c r="BQI7" s="161"/>
      <c r="BQJ7" s="161"/>
      <c r="BQK7" s="161"/>
      <c r="BQL7" s="161"/>
      <c r="BQM7" s="161"/>
      <c r="BQN7" s="161"/>
      <c r="BQO7" s="161"/>
      <c r="BQP7" s="161"/>
      <c r="BQQ7" s="161"/>
      <c r="BQR7" s="161"/>
      <c r="BQS7" s="161"/>
      <c r="BQT7" s="161"/>
      <c r="BQU7" s="161"/>
      <c r="BQV7" s="161"/>
      <c r="BQW7" s="161"/>
      <c r="BQX7" s="161"/>
      <c r="BQY7" s="161"/>
      <c r="BQZ7" s="161"/>
      <c r="BRA7" s="161"/>
      <c r="BRB7" s="161"/>
      <c r="BRC7" s="161"/>
      <c r="BRD7" s="161"/>
      <c r="BRE7" s="161"/>
      <c r="BRF7" s="161"/>
      <c r="BRG7" s="161"/>
      <c r="BRH7" s="161"/>
      <c r="BRI7" s="161"/>
      <c r="BRJ7" s="161"/>
      <c r="BRK7" s="161"/>
      <c r="BRL7" s="161"/>
      <c r="BRM7" s="161"/>
      <c r="BRN7" s="161"/>
      <c r="BRO7" s="161"/>
      <c r="BRP7" s="161"/>
      <c r="BRQ7" s="161"/>
      <c r="BRR7" s="161"/>
      <c r="BRS7" s="161"/>
      <c r="BRT7" s="161"/>
      <c r="BRU7" s="161"/>
      <c r="BRV7" s="161"/>
      <c r="BRW7" s="161"/>
      <c r="BRX7" s="161"/>
      <c r="BRY7" s="161"/>
      <c r="BRZ7" s="161"/>
      <c r="BSA7" s="161"/>
      <c r="BSB7" s="161"/>
      <c r="BSC7" s="161"/>
      <c r="BSD7" s="161"/>
      <c r="BSE7" s="161"/>
      <c r="BSF7" s="161"/>
      <c r="BSG7" s="161"/>
      <c r="BSH7" s="161"/>
      <c r="BSI7" s="161"/>
      <c r="BSJ7" s="161"/>
      <c r="BSK7" s="161"/>
      <c r="BSL7" s="161"/>
      <c r="BSM7" s="161"/>
      <c r="BSN7" s="161"/>
      <c r="BSO7" s="161"/>
      <c r="BSP7" s="161"/>
      <c r="BSQ7" s="161"/>
      <c r="BSR7" s="161"/>
      <c r="BSS7" s="161"/>
      <c r="BST7" s="161"/>
      <c r="BSU7" s="161"/>
      <c r="BSV7" s="161"/>
      <c r="BSW7" s="161"/>
      <c r="BSX7" s="161"/>
      <c r="BSY7" s="161"/>
      <c r="BSZ7" s="161"/>
      <c r="BTA7" s="161"/>
      <c r="BTB7" s="161"/>
      <c r="BTC7" s="161"/>
      <c r="BTD7" s="161"/>
      <c r="BTE7" s="161"/>
      <c r="BTF7" s="161"/>
      <c r="BTG7" s="161"/>
      <c r="BTH7" s="161"/>
      <c r="BTI7" s="161"/>
      <c r="BTJ7" s="161"/>
      <c r="BTK7" s="161"/>
      <c r="BTL7" s="161"/>
      <c r="BTM7" s="161"/>
      <c r="BTN7" s="161"/>
      <c r="BTO7" s="161"/>
      <c r="BTP7" s="161"/>
      <c r="BTQ7" s="161"/>
      <c r="BTR7" s="161"/>
      <c r="BTS7" s="161"/>
      <c r="BTT7" s="161"/>
      <c r="BTU7" s="161"/>
      <c r="BTV7" s="161"/>
      <c r="BTW7" s="161"/>
      <c r="BTX7" s="161"/>
      <c r="BTY7" s="161"/>
      <c r="BTZ7" s="161"/>
      <c r="BUA7" s="161"/>
      <c r="BUB7" s="161"/>
      <c r="BUC7" s="161"/>
      <c r="BUD7" s="161"/>
      <c r="BUE7" s="161"/>
      <c r="BUF7" s="161"/>
      <c r="BUG7" s="161"/>
      <c r="BUH7" s="161"/>
      <c r="BUI7" s="161"/>
      <c r="BUJ7" s="161"/>
      <c r="BUK7" s="161"/>
      <c r="BUL7" s="161"/>
      <c r="BUM7" s="161"/>
      <c r="BUN7" s="161"/>
      <c r="BUO7" s="161"/>
      <c r="BUP7" s="161"/>
      <c r="BUQ7" s="161"/>
      <c r="BUR7" s="161"/>
      <c r="BUS7" s="161"/>
      <c r="BUT7" s="161"/>
      <c r="BUU7" s="161"/>
      <c r="BUV7" s="161"/>
      <c r="BUW7" s="161"/>
      <c r="BUX7" s="161"/>
      <c r="BUY7" s="161"/>
      <c r="BUZ7" s="161"/>
      <c r="BVA7" s="161"/>
      <c r="BVB7" s="161"/>
      <c r="BVC7" s="161"/>
      <c r="BVD7" s="161"/>
      <c r="BVE7" s="161"/>
      <c r="BVF7" s="161"/>
      <c r="BVG7" s="161"/>
      <c r="BVH7" s="161"/>
      <c r="BVI7" s="161"/>
      <c r="BVJ7" s="161"/>
      <c r="BVK7" s="161"/>
      <c r="BVL7" s="161"/>
      <c r="BVM7" s="161"/>
      <c r="BVN7" s="161"/>
      <c r="BVO7" s="161"/>
      <c r="BVP7" s="161"/>
      <c r="BVQ7" s="161"/>
      <c r="BVR7" s="161"/>
      <c r="BVS7" s="161"/>
      <c r="BVT7" s="161"/>
      <c r="BVU7" s="161"/>
      <c r="BVV7" s="161"/>
      <c r="BVW7" s="161"/>
      <c r="BVX7" s="161"/>
      <c r="BVY7" s="161"/>
      <c r="BVZ7" s="161"/>
      <c r="BWA7" s="161"/>
      <c r="BWB7" s="161"/>
      <c r="BWC7" s="161"/>
      <c r="BWD7" s="161"/>
      <c r="BWE7" s="161"/>
      <c r="BWF7" s="161"/>
      <c r="BWG7" s="161"/>
      <c r="BWH7" s="161"/>
      <c r="BWI7" s="161"/>
      <c r="BWJ7" s="161"/>
      <c r="BWK7" s="161"/>
      <c r="BWL7" s="161"/>
      <c r="BWM7" s="161"/>
      <c r="BWN7" s="161"/>
      <c r="BWO7" s="161"/>
      <c r="BWP7" s="161"/>
      <c r="BWQ7" s="161"/>
      <c r="BWR7" s="161"/>
      <c r="BWS7" s="161"/>
      <c r="BWT7" s="161"/>
      <c r="BWU7" s="161"/>
      <c r="BWV7" s="161"/>
      <c r="BWW7" s="161"/>
      <c r="BWX7" s="161"/>
      <c r="BWY7" s="161"/>
      <c r="BWZ7" s="161"/>
      <c r="BXA7" s="161"/>
      <c r="BXB7" s="161"/>
      <c r="BXC7" s="161"/>
      <c r="BXD7" s="161"/>
      <c r="BXE7" s="161"/>
      <c r="BXF7" s="161"/>
      <c r="BXG7" s="161"/>
      <c r="BXH7" s="161"/>
      <c r="BXI7" s="161"/>
      <c r="BXJ7" s="161"/>
      <c r="BXK7" s="161"/>
      <c r="BXL7" s="161"/>
      <c r="BXM7" s="161"/>
      <c r="BXN7" s="161"/>
      <c r="BXO7" s="161"/>
      <c r="BXP7" s="161"/>
      <c r="BXQ7" s="161"/>
      <c r="BXR7" s="161"/>
      <c r="BXS7" s="161"/>
      <c r="BXT7" s="161"/>
      <c r="BXU7" s="161"/>
      <c r="BXV7" s="161"/>
      <c r="BXW7" s="161"/>
      <c r="BXX7" s="161"/>
      <c r="BXY7" s="161"/>
      <c r="BXZ7" s="161"/>
      <c r="BYA7" s="161"/>
      <c r="BYB7" s="161"/>
      <c r="BYC7" s="161"/>
      <c r="BYD7" s="161"/>
      <c r="BYE7" s="161"/>
      <c r="BYF7" s="161"/>
      <c r="BYG7" s="161"/>
      <c r="BYH7" s="161"/>
      <c r="BYI7" s="161"/>
      <c r="BYJ7" s="161"/>
      <c r="BYK7" s="161"/>
      <c r="BYL7" s="161"/>
      <c r="BYM7" s="161"/>
      <c r="BYN7" s="161"/>
      <c r="BYO7" s="161"/>
      <c r="BYP7" s="161"/>
      <c r="BYQ7" s="161"/>
      <c r="BYR7" s="161"/>
      <c r="BYS7" s="161"/>
      <c r="BYT7" s="161"/>
      <c r="BYU7" s="161"/>
      <c r="BYV7" s="161"/>
      <c r="BYW7" s="161"/>
      <c r="BYX7" s="161"/>
      <c r="BYY7" s="161"/>
      <c r="BYZ7" s="161"/>
      <c r="BZA7" s="161"/>
      <c r="BZB7" s="161"/>
      <c r="BZC7" s="161"/>
      <c r="BZD7" s="161"/>
      <c r="BZE7" s="161"/>
      <c r="BZF7" s="161"/>
      <c r="BZG7" s="161"/>
      <c r="BZH7" s="161"/>
      <c r="BZI7" s="161"/>
      <c r="BZJ7" s="161"/>
      <c r="BZK7" s="161"/>
      <c r="BZL7" s="161"/>
      <c r="BZM7" s="161"/>
      <c r="BZN7" s="161"/>
      <c r="BZO7" s="161"/>
      <c r="BZP7" s="161"/>
      <c r="BZQ7" s="161"/>
      <c r="BZR7" s="161"/>
      <c r="BZS7" s="161"/>
      <c r="BZT7" s="161"/>
      <c r="BZU7" s="161"/>
      <c r="BZV7" s="161"/>
      <c r="BZW7" s="161"/>
      <c r="BZX7" s="161"/>
      <c r="BZY7" s="161"/>
      <c r="BZZ7" s="161"/>
      <c r="CAA7" s="161"/>
      <c r="CAB7" s="161"/>
      <c r="CAC7" s="161"/>
      <c r="CAD7" s="161"/>
      <c r="CAE7" s="161"/>
      <c r="CAF7" s="161"/>
      <c r="CAG7" s="161"/>
      <c r="CAH7" s="161"/>
      <c r="CAI7" s="161"/>
      <c r="CAJ7" s="161"/>
      <c r="CAK7" s="161"/>
      <c r="CAL7" s="161"/>
      <c r="CAM7" s="161"/>
      <c r="CAN7" s="161"/>
      <c r="CAO7" s="161"/>
      <c r="CAP7" s="161"/>
      <c r="CAQ7" s="161"/>
      <c r="CAR7" s="161"/>
      <c r="CAS7" s="161"/>
      <c r="CAT7" s="161"/>
      <c r="CAU7" s="161"/>
      <c r="CAV7" s="161"/>
      <c r="CAW7" s="161"/>
      <c r="CAX7" s="161"/>
      <c r="CAY7" s="161"/>
      <c r="CAZ7" s="161"/>
      <c r="CBA7" s="161"/>
      <c r="CBB7" s="161"/>
      <c r="CBC7" s="161"/>
      <c r="CBD7" s="161"/>
      <c r="CBE7" s="161"/>
      <c r="CBF7" s="161"/>
      <c r="CBG7" s="161"/>
      <c r="CBH7" s="161"/>
      <c r="CBI7" s="161"/>
      <c r="CBJ7" s="161"/>
      <c r="CBK7" s="161"/>
      <c r="CBL7" s="161"/>
      <c r="CBM7" s="161"/>
      <c r="CBN7" s="161"/>
      <c r="CBO7" s="161"/>
      <c r="CBP7" s="161"/>
      <c r="CBQ7" s="161"/>
      <c r="CBR7" s="161"/>
      <c r="CBS7" s="161"/>
      <c r="CBT7" s="161"/>
      <c r="CBU7" s="161"/>
      <c r="CBV7" s="161"/>
      <c r="CBW7" s="161"/>
      <c r="CBX7" s="161"/>
      <c r="CBY7" s="161"/>
      <c r="CBZ7" s="161"/>
      <c r="CCA7" s="161"/>
      <c r="CCB7" s="161"/>
      <c r="CCC7" s="161"/>
      <c r="CCD7" s="161"/>
      <c r="CCE7" s="161"/>
      <c r="CCF7" s="161"/>
      <c r="CCG7" s="161"/>
      <c r="CCH7" s="161"/>
      <c r="CCI7" s="161"/>
      <c r="CCJ7" s="161"/>
      <c r="CCK7" s="161"/>
      <c r="CCL7" s="161"/>
      <c r="CCM7" s="161"/>
      <c r="CCN7" s="161"/>
      <c r="CCO7" s="161"/>
      <c r="CCP7" s="161"/>
      <c r="CCQ7" s="161"/>
      <c r="CCR7" s="161"/>
      <c r="CCS7" s="161"/>
      <c r="CCT7" s="161"/>
      <c r="CCU7" s="161"/>
      <c r="CCV7" s="161"/>
      <c r="CCW7" s="161"/>
      <c r="CCX7" s="161"/>
      <c r="CCY7" s="161"/>
      <c r="CCZ7" s="161"/>
      <c r="CDA7" s="161"/>
      <c r="CDB7" s="161"/>
      <c r="CDC7" s="161"/>
      <c r="CDD7" s="161"/>
      <c r="CDE7" s="161"/>
      <c r="CDF7" s="161"/>
      <c r="CDG7" s="161"/>
      <c r="CDH7" s="161"/>
      <c r="CDI7" s="161"/>
      <c r="CDJ7" s="161"/>
      <c r="CDK7" s="161"/>
      <c r="CDL7" s="161"/>
      <c r="CDM7" s="161"/>
      <c r="CDN7" s="161"/>
      <c r="CDO7" s="161"/>
      <c r="CDP7" s="161"/>
      <c r="CDQ7" s="161"/>
      <c r="CDR7" s="161"/>
      <c r="CDS7" s="161"/>
      <c r="CDT7" s="161"/>
      <c r="CDU7" s="161"/>
      <c r="CDV7" s="161"/>
      <c r="CDW7" s="161"/>
      <c r="CDX7" s="161"/>
      <c r="CDY7" s="161"/>
      <c r="CDZ7" s="161"/>
      <c r="CEA7" s="161"/>
      <c r="CEB7" s="161"/>
      <c r="CEC7" s="161"/>
      <c r="CED7" s="161"/>
      <c r="CEE7" s="161"/>
      <c r="CEF7" s="161"/>
      <c r="CEG7" s="161"/>
      <c r="CEH7" s="161"/>
      <c r="CEI7" s="161"/>
      <c r="CEJ7" s="161"/>
      <c r="CEK7" s="161"/>
      <c r="CEL7" s="161"/>
      <c r="CEM7" s="161"/>
      <c r="CEN7" s="161"/>
      <c r="CEO7" s="161"/>
      <c r="CEP7" s="161"/>
      <c r="CEQ7" s="161"/>
      <c r="CER7" s="161"/>
      <c r="CES7" s="161"/>
      <c r="CET7" s="161"/>
      <c r="CEU7" s="161"/>
      <c r="CEV7" s="161"/>
      <c r="CEW7" s="161"/>
      <c r="CEX7" s="161"/>
      <c r="CEY7" s="161"/>
      <c r="CEZ7" s="161"/>
      <c r="CFA7" s="161"/>
      <c r="CFB7" s="161"/>
      <c r="CFC7" s="161"/>
      <c r="CFD7" s="161"/>
      <c r="CFE7" s="161"/>
      <c r="CFF7" s="161"/>
      <c r="CFG7" s="161"/>
      <c r="CFH7" s="161"/>
      <c r="CFI7" s="161"/>
      <c r="CFJ7" s="161"/>
      <c r="CFK7" s="161"/>
      <c r="CFL7" s="161"/>
      <c r="CFM7" s="161"/>
      <c r="CFN7" s="161"/>
      <c r="CFO7" s="161"/>
      <c r="CFP7" s="161"/>
      <c r="CFQ7" s="161"/>
      <c r="CFR7" s="161"/>
      <c r="CFS7" s="161"/>
      <c r="CFT7" s="161"/>
      <c r="CFU7" s="161"/>
      <c r="CFV7" s="161"/>
      <c r="CFW7" s="161"/>
      <c r="CFX7" s="161"/>
      <c r="CFY7" s="161"/>
      <c r="CFZ7" s="161"/>
      <c r="CGA7" s="161"/>
      <c r="CGB7" s="161"/>
      <c r="CGC7" s="161"/>
      <c r="CGD7" s="161"/>
      <c r="CGE7" s="161"/>
      <c r="CGF7" s="161"/>
      <c r="CGG7" s="161"/>
      <c r="CGH7" s="161"/>
      <c r="CGI7" s="161"/>
      <c r="CGJ7" s="161"/>
      <c r="CGK7" s="161"/>
      <c r="CGL7" s="161"/>
      <c r="CGM7" s="161"/>
      <c r="CGN7" s="161"/>
      <c r="CGO7" s="161"/>
      <c r="CGP7" s="161"/>
      <c r="CGQ7" s="161"/>
      <c r="CGR7" s="161"/>
      <c r="CGS7" s="161"/>
      <c r="CGT7" s="161"/>
      <c r="CGU7" s="161"/>
      <c r="CGV7" s="161"/>
      <c r="CGW7" s="161"/>
      <c r="CGX7" s="161"/>
      <c r="CGY7" s="161"/>
      <c r="CGZ7" s="161"/>
      <c r="CHA7" s="161"/>
      <c r="CHB7" s="161"/>
      <c r="CHC7" s="161"/>
      <c r="CHD7" s="161"/>
      <c r="CHE7" s="161"/>
      <c r="CHF7" s="161"/>
      <c r="CHG7" s="161"/>
      <c r="CHH7" s="161"/>
      <c r="CHI7" s="161"/>
      <c r="CHJ7" s="161"/>
      <c r="CHK7" s="161"/>
      <c r="CHL7" s="161"/>
      <c r="CHM7" s="161"/>
      <c r="CHN7" s="161"/>
      <c r="CHO7" s="161"/>
      <c r="CHP7" s="161"/>
      <c r="CHQ7" s="161"/>
      <c r="CHR7" s="161"/>
      <c r="CHS7" s="161"/>
      <c r="CHT7" s="161"/>
      <c r="CHU7" s="161"/>
      <c r="CHV7" s="161"/>
      <c r="CHW7" s="161"/>
      <c r="CHX7" s="161"/>
      <c r="CHY7" s="161"/>
      <c r="CHZ7" s="161"/>
      <c r="CIA7" s="161"/>
      <c r="CIB7" s="161"/>
      <c r="CIC7" s="161"/>
      <c r="CID7" s="161"/>
      <c r="CIE7" s="161"/>
      <c r="CIF7" s="161"/>
      <c r="CIG7" s="161"/>
      <c r="CIH7" s="161"/>
      <c r="CII7" s="161"/>
      <c r="CIJ7" s="161"/>
      <c r="CIK7" s="161"/>
      <c r="CIL7" s="161"/>
      <c r="CIM7" s="161"/>
      <c r="CIN7" s="161"/>
      <c r="CIO7" s="161"/>
      <c r="CIP7" s="161"/>
      <c r="CIQ7" s="161"/>
      <c r="CIR7" s="161"/>
      <c r="CIS7" s="161"/>
      <c r="CIT7" s="161"/>
      <c r="CIU7" s="161"/>
      <c r="CIV7" s="161"/>
      <c r="CIW7" s="161"/>
      <c r="CIX7" s="161"/>
      <c r="CIY7" s="161"/>
      <c r="CIZ7" s="161"/>
      <c r="CJA7" s="161"/>
      <c r="CJB7" s="161"/>
      <c r="CJC7" s="161"/>
      <c r="CJD7" s="161"/>
      <c r="CJE7" s="161"/>
      <c r="CJF7" s="161"/>
      <c r="CJG7" s="161"/>
      <c r="CJH7" s="161"/>
      <c r="CJI7" s="161"/>
      <c r="CJJ7" s="161"/>
      <c r="CJK7" s="161"/>
      <c r="CJL7" s="161"/>
      <c r="CJM7" s="161"/>
      <c r="CJN7" s="161"/>
      <c r="CJO7" s="161"/>
      <c r="CJP7" s="161"/>
      <c r="CJQ7" s="161"/>
      <c r="CJR7" s="161"/>
      <c r="CJS7" s="161"/>
      <c r="CJT7" s="161"/>
      <c r="CJU7" s="161"/>
      <c r="CJV7" s="161"/>
      <c r="CJW7" s="161"/>
      <c r="CJX7" s="161"/>
      <c r="CJY7" s="161"/>
      <c r="CJZ7" s="161"/>
      <c r="CKA7" s="161"/>
      <c r="CKB7" s="161"/>
      <c r="CKC7" s="161"/>
      <c r="CKD7" s="161"/>
      <c r="CKE7" s="161"/>
      <c r="CKF7" s="161"/>
      <c r="CKG7" s="161"/>
      <c r="CKH7" s="161"/>
      <c r="CKI7" s="161"/>
      <c r="CKJ7" s="161"/>
      <c r="CKK7" s="161"/>
      <c r="CKL7" s="161"/>
      <c r="CKM7" s="161"/>
      <c r="CKN7" s="161"/>
      <c r="CKO7" s="161"/>
      <c r="CKP7" s="161"/>
      <c r="CKQ7" s="161"/>
      <c r="CKR7" s="161"/>
      <c r="CKS7" s="161"/>
      <c r="CKT7" s="161"/>
      <c r="CKU7" s="161"/>
      <c r="CKV7" s="161"/>
      <c r="CKW7" s="161"/>
      <c r="CKX7" s="161"/>
      <c r="CKY7" s="161"/>
      <c r="CKZ7" s="161"/>
      <c r="CLA7" s="161"/>
      <c r="CLB7" s="161"/>
      <c r="CLC7" s="161"/>
      <c r="CLD7" s="161"/>
      <c r="CLE7" s="161"/>
      <c r="CLF7" s="161"/>
      <c r="CLG7" s="161"/>
      <c r="CLH7" s="161"/>
      <c r="CLI7" s="161"/>
      <c r="CLJ7" s="161"/>
      <c r="CLK7" s="161"/>
      <c r="CLL7" s="161"/>
      <c r="CLM7" s="161"/>
      <c r="CLN7" s="161"/>
      <c r="CLO7" s="161"/>
      <c r="CLP7" s="161"/>
      <c r="CLQ7" s="161"/>
      <c r="CLR7" s="161"/>
      <c r="CLS7" s="161"/>
      <c r="CLT7" s="161"/>
      <c r="CLU7" s="161"/>
      <c r="CLV7" s="161"/>
      <c r="CLW7" s="161"/>
      <c r="CLX7" s="161"/>
      <c r="CLY7" s="161"/>
      <c r="CLZ7" s="161"/>
      <c r="CMA7" s="161"/>
      <c r="CMB7" s="161"/>
      <c r="CMC7" s="161"/>
      <c r="CMD7" s="161"/>
      <c r="CME7" s="161"/>
      <c r="CMF7" s="161"/>
      <c r="CMG7" s="161"/>
      <c r="CMH7" s="161"/>
      <c r="CMI7" s="161"/>
      <c r="CMJ7" s="161"/>
      <c r="CMK7" s="161"/>
      <c r="CML7" s="161"/>
      <c r="CMM7" s="161"/>
      <c r="CMN7" s="161"/>
      <c r="CMO7" s="161"/>
      <c r="CMP7" s="161"/>
      <c r="CMQ7" s="161"/>
      <c r="CMR7" s="161"/>
      <c r="CMS7" s="161"/>
      <c r="CMT7" s="161"/>
      <c r="CMU7" s="161"/>
      <c r="CMV7" s="161"/>
      <c r="CMW7" s="161"/>
      <c r="CMX7" s="161"/>
      <c r="CMY7" s="161"/>
      <c r="CMZ7" s="161"/>
      <c r="CNA7" s="161"/>
      <c r="CNB7" s="161"/>
      <c r="CNC7" s="161"/>
      <c r="CND7" s="161"/>
      <c r="CNE7" s="161"/>
      <c r="CNF7" s="161"/>
      <c r="CNG7" s="161"/>
      <c r="CNH7" s="161"/>
      <c r="CNI7" s="161"/>
      <c r="CNJ7" s="161"/>
      <c r="CNK7" s="161"/>
      <c r="CNL7" s="161"/>
      <c r="CNM7" s="161"/>
      <c r="CNN7" s="161"/>
      <c r="CNO7" s="161"/>
      <c r="CNP7" s="161"/>
      <c r="CNQ7" s="161"/>
      <c r="CNR7" s="161"/>
      <c r="CNS7" s="161"/>
      <c r="CNT7" s="161"/>
      <c r="CNU7" s="161"/>
      <c r="CNV7" s="161"/>
      <c r="CNW7" s="161"/>
      <c r="CNX7" s="161"/>
      <c r="CNY7" s="161"/>
      <c r="CNZ7" s="161"/>
      <c r="COA7" s="161"/>
      <c r="COB7" s="161"/>
      <c r="COC7" s="161"/>
      <c r="COD7" s="161"/>
      <c r="COE7" s="161"/>
      <c r="COF7" s="161"/>
      <c r="COG7" s="161"/>
      <c r="COH7" s="161"/>
      <c r="COI7" s="161"/>
      <c r="COJ7" s="161"/>
      <c r="COK7" s="161"/>
      <c r="COL7" s="161"/>
      <c r="COM7" s="161"/>
      <c r="CON7" s="161"/>
      <c r="COO7" s="161"/>
      <c r="COP7" s="161"/>
      <c r="COQ7" s="161"/>
      <c r="COR7" s="161"/>
      <c r="COS7" s="161"/>
      <c r="COT7" s="161"/>
      <c r="COU7" s="161"/>
      <c r="COV7" s="161"/>
      <c r="COW7" s="161"/>
      <c r="COX7" s="161"/>
      <c r="COY7" s="161"/>
      <c r="COZ7" s="161"/>
      <c r="CPA7" s="161"/>
      <c r="CPB7" s="161"/>
      <c r="CPC7" s="161"/>
      <c r="CPD7" s="161"/>
      <c r="CPE7" s="161"/>
      <c r="CPF7" s="161"/>
      <c r="CPG7" s="161"/>
      <c r="CPH7" s="161"/>
      <c r="CPI7" s="161"/>
      <c r="CPJ7" s="161"/>
      <c r="CPK7" s="161"/>
      <c r="CPL7" s="161"/>
      <c r="CPM7" s="161"/>
      <c r="CPN7" s="161"/>
      <c r="CPO7" s="161"/>
      <c r="CPP7" s="161"/>
      <c r="CPQ7" s="161"/>
      <c r="CPR7" s="161"/>
      <c r="CPS7" s="161"/>
      <c r="CPT7" s="161"/>
      <c r="CPU7" s="161"/>
      <c r="CPV7" s="161"/>
      <c r="CPW7" s="161"/>
      <c r="CPX7" s="161"/>
      <c r="CPY7" s="161"/>
      <c r="CPZ7" s="161"/>
      <c r="CQA7" s="161"/>
      <c r="CQB7" s="161"/>
      <c r="CQC7" s="161"/>
      <c r="CQD7" s="161"/>
      <c r="CQE7" s="161"/>
      <c r="CQF7" s="161"/>
      <c r="CQG7" s="161"/>
      <c r="CQH7" s="161"/>
      <c r="CQI7" s="161"/>
      <c r="CQJ7" s="161"/>
      <c r="CQK7" s="161"/>
      <c r="CQL7" s="161"/>
      <c r="CQM7" s="161"/>
      <c r="CQN7" s="161"/>
      <c r="CQO7" s="161"/>
      <c r="CQP7" s="161"/>
      <c r="CQQ7" s="161"/>
      <c r="CQR7" s="161"/>
      <c r="CQS7" s="161"/>
      <c r="CQT7" s="161"/>
      <c r="CQU7" s="161"/>
      <c r="CQV7" s="161"/>
      <c r="CQW7" s="161"/>
      <c r="CQX7" s="161"/>
      <c r="CQY7" s="161"/>
      <c r="CQZ7" s="161"/>
      <c r="CRA7" s="161"/>
      <c r="CRB7" s="161"/>
      <c r="CRC7" s="161"/>
      <c r="CRD7" s="161"/>
      <c r="CRE7" s="161"/>
      <c r="CRF7" s="161"/>
      <c r="CRG7" s="161"/>
      <c r="CRH7" s="161"/>
      <c r="CRI7" s="161"/>
      <c r="CRJ7" s="161"/>
      <c r="CRK7" s="161"/>
      <c r="CRL7" s="161"/>
      <c r="CRM7" s="161"/>
      <c r="CRN7" s="161"/>
      <c r="CRO7" s="161"/>
      <c r="CRP7" s="161"/>
      <c r="CRQ7" s="161"/>
      <c r="CRR7" s="161"/>
      <c r="CRS7" s="161"/>
      <c r="CRT7" s="161"/>
      <c r="CRU7" s="161"/>
      <c r="CRV7" s="161"/>
      <c r="CRW7" s="161"/>
      <c r="CRX7" s="161"/>
      <c r="CRY7" s="161"/>
      <c r="CRZ7" s="161"/>
      <c r="CSA7" s="161"/>
      <c r="CSB7" s="161"/>
      <c r="CSC7" s="161"/>
      <c r="CSD7" s="161"/>
      <c r="CSE7" s="161"/>
      <c r="CSF7" s="161"/>
      <c r="CSG7" s="161"/>
      <c r="CSH7" s="161"/>
      <c r="CSI7" s="161"/>
      <c r="CSJ7" s="161"/>
      <c r="CSK7" s="161"/>
      <c r="CSL7" s="161"/>
      <c r="CSM7" s="161"/>
      <c r="CSN7" s="161"/>
      <c r="CSO7" s="161"/>
      <c r="CSP7" s="161"/>
      <c r="CSQ7" s="161"/>
      <c r="CSR7" s="161"/>
      <c r="CSS7" s="161"/>
      <c r="CST7" s="161"/>
      <c r="CSU7" s="161"/>
      <c r="CSV7" s="161"/>
      <c r="CSW7" s="161"/>
      <c r="CSX7" s="161"/>
      <c r="CSY7" s="161"/>
      <c r="CSZ7" s="161"/>
      <c r="CTA7" s="161"/>
      <c r="CTB7" s="161"/>
      <c r="CTC7" s="161"/>
      <c r="CTD7" s="161"/>
      <c r="CTE7" s="161"/>
      <c r="CTF7" s="161"/>
      <c r="CTG7" s="161"/>
      <c r="CTH7" s="161"/>
      <c r="CTI7" s="161"/>
      <c r="CTJ7" s="161"/>
      <c r="CTK7" s="161"/>
      <c r="CTL7" s="161"/>
      <c r="CTM7" s="161"/>
      <c r="CTN7" s="161"/>
      <c r="CTO7" s="161"/>
      <c r="CTP7" s="161"/>
      <c r="CTQ7" s="161"/>
      <c r="CTR7" s="161"/>
      <c r="CTS7" s="161"/>
      <c r="CTT7" s="161"/>
      <c r="CTU7" s="161"/>
      <c r="CTV7" s="161"/>
      <c r="CTW7" s="161"/>
      <c r="CTX7" s="161"/>
      <c r="CTY7" s="161"/>
      <c r="CTZ7" s="161"/>
      <c r="CUA7" s="161"/>
      <c r="CUB7" s="161"/>
      <c r="CUC7" s="161"/>
      <c r="CUD7" s="161"/>
      <c r="CUE7" s="161"/>
      <c r="CUF7" s="161"/>
      <c r="CUG7" s="161"/>
      <c r="CUH7" s="161"/>
      <c r="CUI7" s="161"/>
      <c r="CUJ7" s="161"/>
      <c r="CUK7" s="161"/>
      <c r="CUL7" s="161"/>
      <c r="CUM7" s="161"/>
      <c r="CUN7" s="161"/>
      <c r="CUO7" s="161"/>
      <c r="CUP7" s="161"/>
      <c r="CUQ7" s="161"/>
      <c r="CUR7" s="161"/>
      <c r="CUS7" s="161"/>
      <c r="CUT7" s="161"/>
      <c r="CUU7" s="161"/>
      <c r="CUV7" s="161"/>
      <c r="CUW7" s="161"/>
      <c r="CUX7" s="161"/>
      <c r="CUY7" s="161"/>
      <c r="CUZ7" s="161"/>
      <c r="CVA7" s="161"/>
      <c r="CVB7" s="161"/>
      <c r="CVC7" s="161"/>
      <c r="CVD7" s="161"/>
      <c r="CVE7" s="161"/>
      <c r="CVF7" s="161"/>
      <c r="CVG7" s="161"/>
      <c r="CVH7" s="161"/>
      <c r="CVI7" s="161"/>
      <c r="CVJ7" s="161"/>
      <c r="CVK7" s="161"/>
      <c r="CVL7" s="161"/>
      <c r="CVM7" s="161"/>
      <c r="CVN7" s="161"/>
      <c r="CVO7" s="161"/>
      <c r="CVP7" s="161"/>
      <c r="CVQ7" s="161"/>
      <c r="CVR7" s="161"/>
      <c r="CVS7" s="161"/>
      <c r="CVT7" s="161"/>
      <c r="CVU7" s="161"/>
      <c r="CVV7" s="161"/>
      <c r="CVW7" s="161"/>
      <c r="CVX7" s="161"/>
      <c r="CVY7" s="161"/>
      <c r="CVZ7" s="161"/>
      <c r="CWA7" s="161"/>
      <c r="CWB7" s="161"/>
      <c r="CWC7" s="161"/>
      <c r="CWD7" s="161"/>
      <c r="CWE7" s="161"/>
      <c r="CWF7" s="161"/>
      <c r="CWG7" s="161"/>
      <c r="CWH7" s="161"/>
      <c r="CWI7" s="161"/>
      <c r="CWJ7" s="161"/>
      <c r="CWK7" s="161"/>
      <c r="CWL7" s="161"/>
      <c r="CWM7" s="161"/>
      <c r="CWN7" s="161"/>
      <c r="CWO7" s="161"/>
      <c r="CWP7" s="161"/>
      <c r="CWQ7" s="161"/>
      <c r="CWR7" s="161"/>
      <c r="CWS7" s="161"/>
      <c r="CWT7" s="161"/>
      <c r="CWU7" s="161"/>
      <c r="CWV7" s="161"/>
      <c r="CWW7" s="161"/>
      <c r="CWX7" s="161"/>
      <c r="CWY7" s="161"/>
      <c r="CWZ7" s="161"/>
      <c r="CXA7" s="161"/>
      <c r="CXB7" s="161"/>
      <c r="CXC7" s="161"/>
      <c r="CXD7" s="161"/>
      <c r="CXE7" s="161"/>
      <c r="CXF7" s="161"/>
      <c r="CXG7" s="161"/>
      <c r="CXH7" s="161"/>
      <c r="CXI7" s="161"/>
      <c r="CXJ7" s="161"/>
      <c r="CXK7" s="161"/>
      <c r="CXL7" s="161"/>
      <c r="CXM7" s="161"/>
      <c r="CXN7" s="161"/>
      <c r="CXO7" s="161"/>
      <c r="CXP7" s="161"/>
      <c r="CXQ7" s="161"/>
      <c r="CXR7" s="161"/>
      <c r="CXS7" s="161"/>
      <c r="CXT7" s="161"/>
      <c r="CXU7" s="161"/>
      <c r="CXV7" s="161"/>
      <c r="CXW7" s="161"/>
      <c r="CXX7" s="161"/>
      <c r="CXY7" s="161"/>
      <c r="CXZ7" s="161"/>
      <c r="CYA7" s="161"/>
      <c r="CYB7" s="161"/>
      <c r="CYC7" s="161"/>
      <c r="CYD7" s="161"/>
      <c r="CYE7" s="161"/>
      <c r="CYF7" s="161"/>
      <c r="CYG7" s="161"/>
      <c r="CYH7" s="161"/>
      <c r="CYI7" s="161"/>
      <c r="CYJ7" s="161"/>
      <c r="CYK7" s="161"/>
      <c r="CYL7" s="161"/>
      <c r="CYM7" s="161"/>
      <c r="CYN7" s="161"/>
      <c r="CYO7" s="161"/>
      <c r="CYP7" s="161"/>
      <c r="CYQ7" s="161"/>
      <c r="CYR7" s="161"/>
      <c r="CYS7" s="161"/>
      <c r="CYT7" s="161"/>
      <c r="CYU7" s="161"/>
      <c r="CYV7" s="161"/>
      <c r="CYW7" s="161"/>
      <c r="CYX7" s="161"/>
      <c r="CYY7" s="161"/>
      <c r="CYZ7" s="161"/>
      <c r="CZA7" s="161"/>
      <c r="CZB7" s="161"/>
      <c r="CZC7" s="161"/>
      <c r="CZD7" s="161"/>
      <c r="CZE7" s="161"/>
      <c r="CZF7" s="161"/>
      <c r="CZG7" s="161"/>
      <c r="CZH7" s="161"/>
      <c r="CZI7" s="161"/>
      <c r="CZJ7" s="161"/>
      <c r="CZK7" s="161"/>
      <c r="CZL7" s="161"/>
      <c r="CZM7" s="161"/>
      <c r="CZN7" s="161"/>
      <c r="CZO7" s="161"/>
      <c r="CZP7" s="161"/>
      <c r="CZQ7" s="161"/>
      <c r="CZR7" s="161"/>
      <c r="CZS7" s="161"/>
      <c r="CZT7" s="161"/>
      <c r="CZU7" s="161"/>
    </row>
    <row r="8" spans="1:3506" s="162" customFormat="1" ht="15">
      <c r="A8" s="157"/>
      <c r="B8" s="157"/>
      <c r="C8" s="158"/>
      <c r="D8" s="159"/>
      <c r="E8" s="159" t="s">
        <v>1</v>
      </c>
      <c r="F8" s="160">
        <v>934</v>
      </c>
      <c r="G8" s="160">
        <v>1344</v>
      </c>
      <c r="H8" s="160">
        <v>1712</v>
      </c>
      <c r="I8" s="160">
        <v>862</v>
      </c>
      <c r="J8" s="160">
        <v>2336</v>
      </c>
      <c r="K8" s="160">
        <v>1713</v>
      </c>
      <c r="L8" s="160">
        <v>2069</v>
      </c>
      <c r="M8" s="160">
        <v>972</v>
      </c>
      <c r="N8" s="160">
        <v>3989</v>
      </c>
      <c r="O8" s="160">
        <v>2050</v>
      </c>
      <c r="P8" s="160">
        <v>2999</v>
      </c>
      <c r="Q8" s="160">
        <v>3068</v>
      </c>
      <c r="R8" s="160">
        <v>5511</v>
      </c>
      <c r="S8" s="160">
        <v>6937</v>
      </c>
      <c r="T8" s="160">
        <v>14588</v>
      </c>
      <c r="U8" s="160">
        <v>5570</v>
      </c>
      <c r="V8" s="160">
        <v>11713</v>
      </c>
      <c r="W8" s="160">
        <v>2301</v>
      </c>
      <c r="X8" s="160">
        <v>4404</v>
      </c>
      <c r="Y8" s="160">
        <v>10699</v>
      </c>
      <c r="Z8" s="160">
        <v>13382</v>
      </c>
      <c r="AA8" s="160">
        <v>10999</v>
      </c>
      <c r="AB8" s="160">
        <v>21039</v>
      </c>
      <c r="AC8" s="160">
        <v>11829</v>
      </c>
      <c r="AD8" s="160">
        <v>6583</v>
      </c>
      <c r="AE8" s="160">
        <v>12223</v>
      </c>
      <c r="AF8" s="160">
        <v>12223</v>
      </c>
      <c r="AG8" s="160">
        <v>7189</v>
      </c>
      <c r="AH8" s="160">
        <v>14829</v>
      </c>
      <c r="AI8" s="160">
        <v>6502</v>
      </c>
      <c r="AJ8" s="160">
        <v>15551</v>
      </c>
      <c r="AK8" s="160">
        <v>8683</v>
      </c>
      <c r="AL8" s="160">
        <v>14602</v>
      </c>
      <c r="AM8" s="160">
        <v>12972</v>
      </c>
      <c r="AN8" s="160">
        <v>14312</v>
      </c>
      <c r="AO8" s="160">
        <v>13911</v>
      </c>
      <c r="AP8" s="160">
        <v>13895</v>
      </c>
      <c r="AQ8" s="160">
        <v>16680</v>
      </c>
      <c r="AR8" s="160">
        <v>15514</v>
      </c>
      <c r="AS8" s="160">
        <v>15695</v>
      </c>
      <c r="AT8" s="160">
        <v>18635</v>
      </c>
      <c r="AU8" s="160">
        <v>20452</v>
      </c>
      <c r="AV8" s="160">
        <v>14445</v>
      </c>
      <c r="AW8" s="160">
        <v>18919</v>
      </c>
      <c r="AX8" s="160">
        <v>16592</v>
      </c>
      <c r="AY8" s="160">
        <v>19255</v>
      </c>
      <c r="AZ8" s="160">
        <v>17974</v>
      </c>
      <c r="BA8" s="160">
        <v>21012</v>
      </c>
      <c r="BB8" s="160">
        <v>17920</v>
      </c>
      <c r="BC8" s="160">
        <v>20219</v>
      </c>
      <c r="BD8" s="160">
        <v>17544</v>
      </c>
      <c r="BE8" s="160">
        <v>20224</v>
      </c>
      <c r="BF8" s="160">
        <v>22407</v>
      </c>
      <c r="BG8" s="160">
        <v>22572</v>
      </c>
      <c r="BH8" s="160">
        <v>22279</v>
      </c>
      <c r="BI8" s="160">
        <v>22547</v>
      </c>
      <c r="BJ8" s="160">
        <v>26676</v>
      </c>
      <c r="BK8" s="160">
        <v>21733</v>
      </c>
      <c r="BL8" s="160">
        <v>20272</v>
      </c>
      <c r="BM8" s="160">
        <v>20457</v>
      </c>
      <c r="BN8" s="160">
        <v>23276</v>
      </c>
      <c r="BO8" s="160">
        <v>22152</v>
      </c>
      <c r="BP8" s="160">
        <v>25737</v>
      </c>
      <c r="BQ8" s="160">
        <v>33051</v>
      </c>
      <c r="BR8" s="160">
        <v>24300</v>
      </c>
      <c r="BS8" s="160">
        <v>31694</v>
      </c>
      <c r="BT8" s="160">
        <v>27267</v>
      </c>
      <c r="BU8" s="160">
        <v>33750</v>
      </c>
      <c r="BV8" s="160">
        <v>33100</v>
      </c>
      <c r="BW8" s="160">
        <v>28433</v>
      </c>
      <c r="BX8" s="160">
        <v>29150</v>
      </c>
      <c r="BY8" s="160">
        <v>30500</v>
      </c>
      <c r="BZ8" s="160">
        <v>30573</v>
      </c>
      <c r="CA8" s="160">
        <v>31350</v>
      </c>
      <c r="CB8" s="160">
        <v>33150</v>
      </c>
      <c r="CC8" s="160">
        <v>31450</v>
      </c>
      <c r="CD8" s="160">
        <v>33400</v>
      </c>
      <c r="CE8" s="160">
        <v>32500</v>
      </c>
      <c r="CF8" s="160">
        <v>29300</v>
      </c>
      <c r="CG8" s="160">
        <v>33000</v>
      </c>
      <c r="CH8" s="160">
        <v>32950</v>
      </c>
      <c r="CI8" s="160">
        <v>31200</v>
      </c>
      <c r="CJ8" s="160">
        <v>31700</v>
      </c>
      <c r="CK8" s="160">
        <v>33300</v>
      </c>
      <c r="CL8" s="160">
        <v>29700</v>
      </c>
      <c r="CM8" s="160">
        <v>36000</v>
      </c>
      <c r="CN8" s="160">
        <v>30150</v>
      </c>
      <c r="CO8" s="160">
        <v>38800</v>
      </c>
      <c r="CP8" s="160">
        <v>34750</v>
      </c>
      <c r="CQ8" s="160">
        <v>40700</v>
      </c>
      <c r="CR8" s="160">
        <v>40000</v>
      </c>
      <c r="CS8" s="160">
        <v>41600</v>
      </c>
      <c r="CT8" s="160">
        <v>40482</v>
      </c>
      <c r="CU8" s="160">
        <v>41600</v>
      </c>
      <c r="CV8" s="160">
        <v>42610</v>
      </c>
      <c r="CW8" s="160">
        <v>44200</v>
      </c>
      <c r="CX8" s="160">
        <v>42050</v>
      </c>
      <c r="CY8" s="160">
        <v>45800</v>
      </c>
      <c r="CZ8" s="160">
        <v>44200</v>
      </c>
      <c r="DA8" s="160">
        <v>47000</v>
      </c>
      <c r="DB8" s="160">
        <v>44920</v>
      </c>
      <c r="DC8" s="160">
        <v>47300</v>
      </c>
      <c r="DD8" s="160">
        <v>47200</v>
      </c>
      <c r="DE8" s="160">
        <v>43150</v>
      </c>
      <c r="DF8" s="160">
        <v>46200</v>
      </c>
      <c r="DG8" s="160">
        <v>48100</v>
      </c>
      <c r="DH8" s="160">
        <v>46300</v>
      </c>
      <c r="DI8" s="160">
        <v>48200</v>
      </c>
      <c r="DJ8" s="160">
        <v>45800</v>
      </c>
      <c r="DK8" s="160">
        <v>47600</v>
      </c>
      <c r="DL8" s="160">
        <v>43500</v>
      </c>
      <c r="DM8" s="160">
        <v>55400</v>
      </c>
      <c r="DN8" s="160">
        <v>44100</v>
      </c>
      <c r="DO8" s="160">
        <v>46500</v>
      </c>
      <c r="DP8" s="160">
        <v>45050</v>
      </c>
      <c r="DQ8" s="160">
        <v>49101</v>
      </c>
      <c r="DR8" s="160">
        <v>45000</v>
      </c>
      <c r="DS8" s="160">
        <v>46900</v>
      </c>
      <c r="DT8" s="160">
        <v>44700</v>
      </c>
      <c r="DU8" s="160">
        <v>42500</v>
      </c>
      <c r="DV8" s="160">
        <v>44800</v>
      </c>
      <c r="DW8" s="160">
        <v>42500</v>
      </c>
      <c r="DX8" s="160">
        <v>44150</v>
      </c>
      <c r="DY8" s="160">
        <v>45200</v>
      </c>
      <c r="DZ8" s="160">
        <v>43400</v>
      </c>
      <c r="EA8" s="160">
        <v>41700</v>
      </c>
      <c r="EB8" s="160">
        <v>45200</v>
      </c>
      <c r="EC8" s="160">
        <v>42800</v>
      </c>
      <c r="ED8" s="160">
        <v>43600</v>
      </c>
      <c r="EE8" s="160">
        <v>46700</v>
      </c>
      <c r="EF8" s="160">
        <v>42500</v>
      </c>
      <c r="EG8" s="160">
        <v>45900</v>
      </c>
      <c r="EH8" s="160">
        <v>42500</v>
      </c>
      <c r="EI8" s="160">
        <v>50800</v>
      </c>
      <c r="EJ8" s="160">
        <v>44800</v>
      </c>
      <c r="EK8" s="160">
        <v>42000</v>
      </c>
      <c r="EL8" s="160">
        <v>44300</v>
      </c>
      <c r="EM8" s="160">
        <v>44800</v>
      </c>
      <c r="EN8" s="160">
        <v>47900</v>
      </c>
      <c r="EO8" s="160">
        <v>45600</v>
      </c>
      <c r="EP8" s="160">
        <v>45800</v>
      </c>
      <c r="EQ8" s="160">
        <v>46400</v>
      </c>
      <c r="ER8" s="160">
        <v>45100</v>
      </c>
      <c r="ES8" s="160">
        <v>47200</v>
      </c>
      <c r="ET8" s="160">
        <v>48400</v>
      </c>
      <c r="EU8" s="160">
        <v>45300</v>
      </c>
      <c r="EV8" s="160">
        <v>44200</v>
      </c>
      <c r="EW8" s="160">
        <v>47100</v>
      </c>
      <c r="EX8" s="160">
        <v>47200</v>
      </c>
      <c r="EY8" s="160">
        <v>46800</v>
      </c>
      <c r="EZ8" s="160">
        <v>46800</v>
      </c>
      <c r="FA8" s="160">
        <v>47600</v>
      </c>
      <c r="FB8" s="160">
        <v>47200</v>
      </c>
      <c r="FC8" s="160">
        <v>47100</v>
      </c>
      <c r="FD8" s="160">
        <v>47200</v>
      </c>
      <c r="FE8" s="160">
        <v>48200</v>
      </c>
      <c r="FF8" s="160">
        <v>36281</v>
      </c>
      <c r="FG8" s="160">
        <v>48121</v>
      </c>
      <c r="FH8" s="160">
        <v>46500</v>
      </c>
      <c r="FI8" s="160">
        <v>47618</v>
      </c>
      <c r="FJ8" s="160">
        <v>47600</v>
      </c>
      <c r="FK8" s="160">
        <v>42095</v>
      </c>
      <c r="FL8" s="160">
        <v>47100</v>
      </c>
      <c r="FM8" s="160">
        <v>50100</v>
      </c>
      <c r="FN8" s="160">
        <v>43800</v>
      </c>
      <c r="FO8" s="160">
        <v>52300</v>
      </c>
      <c r="FP8" s="160">
        <v>46700</v>
      </c>
      <c r="FQ8" s="160">
        <v>52800</v>
      </c>
      <c r="FR8" s="160">
        <v>41400</v>
      </c>
      <c r="FS8" s="160">
        <v>51400</v>
      </c>
      <c r="FT8" s="160">
        <v>42450</v>
      </c>
      <c r="FU8" s="160">
        <v>52500</v>
      </c>
      <c r="FV8" s="160">
        <v>43800</v>
      </c>
      <c r="FW8" s="160">
        <v>51300</v>
      </c>
      <c r="FX8" s="160">
        <v>43300</v>
      </c>
      <c r="FY8" s="160">
        <v>50165</v>
      </c>
      <c r="FZ8" s="160">
        <v>48100</v>
      </c>
      <c r="GA8" s="160">
        <v>44300</v>
      </c>
      <c r="GB8" s="160">
        <v>49000</v>
      </c>
      <c r="GC8" s="160">
        <v>50600</v>
      </c>
      <c r="GD8" s="160">
        <v>50600</v>
      </c>
      <c r="GE8" s="160">
        <v>45700</v>
      </c>
      <c r="GF8" s="160">
        <v>53100</v>
      </c>
      <c r="GG8" s="160">
        <v>47200</v>
      </c>
      <c r="GH8" s="160">
        <v>52700</v>
      </c>
      <c r="GI8" s="160">
        <v>45600</v>
      </c>
      <c r="GJ8" s="160">
        <v>49600</v>
      </c>
      <c r="GK8" s="160">
        <v>44900</v>
      </c>
      <c r="GL8" s="160">
        <v>51100</v>
      </c>
      <c r="GM8" s="160">
        <v>44400</v>
      </c>
      <c r="GN8" s="160">
        <v>53100</v>
      </c>
      <c r="GO8" s="160">
        <v>44200</v>
      </c>
      <c r="GP8" s="160">
        <v>53200</v>
      </c>
      <c r="GQ8" s="160">
        <v>47700</v>
      </c>
      <c r="GR8" s="160">
        <v>52100</v>
      </c>
      <c r="GS8" s="160">
        <v>47900</v>
      </c>
      <c r="GT8" s="160">
        <v>53100</v>
      </c>
      <c r="GU8" s="160">
        <v>45000</v>
      </c>
      <c r="GV8" s="160">
        <v>51000</v>
      </c>
      <c r="GW8" s="160">
        <v>48300</v>
      </c>
      <c r="GX8" s="160">
        <v>52700</v>
      </c>
      <c r="GY8" s="160">
        <v>47900</v>
      </c>
      <c r="GZ8" s="160">
        <v>55700</v>
      </c>
      <c r="HA8" s="160">
        <v>49200</v>
      </c>
      <c r="HB8" s="160">
        <v>53600</v>
      </c>
      <c r="HC8" s="160">
        <v>46700</v>
      </c>
      <c r="HD8" s="160">
        <v>53402</v>
      </c>
      <c r="HE8" s="160">
        <v>48400</v>
      </c>
      <c r="HF8" s="160">
        <v>54000</v>
      </c>
      <c r="HG8" s="160">
        <v>48200</v>
      </c>
      <c r="HH8" s="160">
        <f>4800+6000+5900+5900+6000+6000+5900+5900+8500</f>
        <v>54900</v>
      </c>
      <c r="HI8" s="160">
        <f>5000+6000+6000+5900+5900+6100+6000+6000+8700</f>
        <v>55600</v>
      </c>
      <c r="HJ8" s="160">
        <f>3800+6200+6400+6400+6400+6500+6400+6200</f>
        <v>48300</v>
      </c>
      <c r="HK8" s="160">
        <f>5000+6000+6000+6000+5900+5900+5900+6000+8100</f>
        <v>54800</v>
      </c>
      <c r="HL8" s="160">
        <f>3600+6400+6500+6500+6400+6500+6400+6400+9483</f>
        <v>58183</v>
      </c>
      <c r="HM8" s="160">
        <f>6200+6300+6300+6300+6100+6300+6100+6000+8800</f>
        <v>58400</v>
      </c>
      <c r="HN8" s="160">
        <f>4200+6200+6500+6400+6400+6500+6000+6300+8312</f>
        <v>56812</v>
      </c>
      <c r="HO8" s="160"/>
      <c r="HP8" s="160"/>
      <c r="HQ8" s="160"/>
      <c r="HR8" s="160"/>
      <c r="HS8" s="160"/>
      <c r="HT8" s="160"/>
      <c r="HU8" s="160"/>
      <c r="HV8" s="160"/>
      <c r="HW8" s="160"/>
      <c r="HX8" s="160"/>
      <c r="HY8" s="160"/>
      <c r="HZ8" s="160"/>
      <c r="IA8" s="160"/>
      <c r="IB8" s="160"/>
      <c r="IC8" s="160"/>
      <c r="ID8" s="160"/>
      <c r="IE8" s="160"/>
      <c r="IF8" s="160"/>
      <c r="IG8" s="160"/>
      <c r="IH8" s="160"/>
      <c r="II8" s="160"/>
      <c r="IJ8" s="160"/>
      <c r="IK8" s="160"/>
      <c r="IL8" s="160"/>
      <c r="IM8" s="160"/>
      <c r="IN8" s="160"/>
      <c r="IO8" s="160"/>
      <c r="IP8" s="160"/>
      <c r="IQ8" s="160"/>
      <c r="IR8" s="160"/>
      <c r="IS8" s="160"/>
      <c r="IT8" s="160"/>
      <c r="IU8" s="160"/>
      <c r="IV8" s="160"/>
      <c r="IW8" s="160"/>
      <c r="IX8" s="160"/>
      <c r="IY8" s="160"/>
      <c r="IZ8" s="160"/>
      <c r="JA8" s="160"/>
      <c r="JB8" s="160"/>
      <c r="JC8" s="160"/>
      <c r="JD8" s="160"/>
      <c r="JE8" s="160"/>
      <c r="JF8" s="160"/>
      <c r="JG8" s="160"/>
      <c r="JH8" s="160"/>
      <c r="JI8" s="160"/>
      <c r="JJ8" s="160"/>
      <c r="JK8" s="160"/>
      <c r="JL8" s="160"/>
      <c r="JM8" s="160"/>
      <c r="JN8" s="160"/>
      <c r="JO8" s="160"/>
      <c r="JP8" s="160"/>
      <c r="JQ8" s="160"/>
      <c r="JR8" s="160"/>
      <c r="JS8" s="160"/>
      <c r="JT8" s="160"/>
      <c r="JU8" s="160"/>
      <c r="JV8" s="160"/>
      <c r="JW8" s="160"/>
      <c r="JX8" s="160"/>
      <c r="JY8" s="160"/>
      <c r="JZ8" s="160"/>
      <c r="KA8" s="160"/>
      <c r="KB8" s="160"/>
      <c r="KC8" s="160"/>
      <c r="KD8" s="160"/>
      <c r="KE8" s="160"/>
      <c r="KF8" s="160"/>
      <c r="KG8" s="160"/>
      <c r="KH8" s="160"/>
      <c r="KI8" s="160"/>
      <c r="KJ8" s="160"/>
      <c r="KK8" s="160"/>
      <c r="KL8" s="160"/>
      <c r="KM8" s="160"/>
      <c r="KN8" s="160"/>
      <c r="KO8" s="160"/>
      <c r="KP8" s="160"/>
      <c r="KQ8" s="160"/>
      <c r="KR8" s="160"/>
      <c r="KS8" s="160"/>
      <c r="KT8" s="160"/>
      <c r="KU8" s="160"/>
      <c r="KV8" s="160"/>
      <c r="KW8" s="160"/>
      <c r="KX8" s="160"/>
      <c r="KY8" s="160"/>
      <c r="KZ8" s="160"/>
      <c r="LA8" s="160"/>
      <c r="LB8" s="160"/>
      <c r="LC8" s="160"/>
      <c r="LD8" s="160"/>
      <c r="LE8" s="160"/>
      <c r="LF8" s="160"/>
      <c r="LG8" s="160"/>
      <c r="LH8" s="160"/>
      <c r="LI8" s="160"/>
      <c r="LJ8" s="160"/>
      <c r="LK8" s="160"/>
      <c r="LL8" s="160"/>
      <c r="LM8" s="160"/>
      <c r="LN8" s="160"/>
      <c r="LO8" s="160"/>
      <c r="LP8" s="160"/>
      <c r="LQ8" s="160"/>
      <c r="LR8" s="160"/>
      <c r="LS8" s="160"/>
      <c r="LT8" s="160"/>
      <c r="LU8" s="160"/>
      <c r="LV8" s="160"/>
      <c r="LW8" s="160"/>
      <c r="LX8" s="160"/>
      <c r="LY8" s="160"/>
      <c r="LZ8" s="160"/>
      <c r="MA8" s="160"/>
      <c r="MB8" s="160"/>
      <c r="MC8" s="160"/>
      <c r="MD8" s="160"/>
      <c r="ME8" s="160"/>
      <c r="MF8" s="160"/>
      <c r="MG8" s="160"/>
      <c r="MH8" s="160"/>
      <c r="MI8" s="160"/>
      <c r="MJ8" s="160"/>
      <c r="MK8" s="160"/>
      <c r="ML8" s="160"/>
      <c r="MM8" s="160"/>
      <c r="MN8" s="160"/>
      <c r="MO8" s="160"/>
      <c r="MP8" s="160"/>
      <c r="MQ8" s="160"/>
      <c r="MR8" s="160"/>
      <c r="MS8" s="160"/>
      <c r="MT8" s="160"/>
      <c r="MU8" s="160"/>
      <c r="MV8" s="160"/>
      <c r="MW8" s="160"/>
      <c r="MX8" s="160"/>
      <c r="MY8" s="160"/>
      <c r="MZ8" s="160"/>
      <c r="NA8" s="160"/>
      <c r="NB8" s="160"/>
      <c r="NC8" s="160"/>
      <c r="ND8" s="160"/>
      <c r="NE8" s="160"/>
      <c r="NF8" s="160"/>
      <c r="NG8" s="160"/>
      <c r="NH8" s="160"/>
      <c r="NI8" s="160"/>
      <c r="NJ8" s="160"/>
      <c r="NK8" s="160"/>
      <c r="NL8" s="160"/>
      <c r="NM8" s="160"/>
      <c r="NN8" s="160"/>
      <c r="NO8" s="160"/>
      <c r="NP8" s="160"/>
      <c r="NQ8" s="160"/>
      <c r="NR8" s="160"/>
      <c r="NS8" s="160"/>
      <c r="NT8" s="160"/>
      <c r="NU8" s="160"/>
      <c r="NV8" s="160"/>
      <c r="NW8" s="160"/>
      <c r="NX8" s="160"/>
      <c r="NY8" s="160"/>
      <c r="NZ8" s="160"/>
      <c r="OA8" s="160"/>
      <c r="OB8" s="160"/>
      <c r="OC8" s="160"/>
      <c r="OD8" s="160"/>
      <c r="OE8" s="160"/>
      <c r="OF8" s="160"/>
      <c r="OG8" s="160"/>
      <c r="OH8" s="160"/>
      <c r="OI8" s="160"/>
      <c r="OJ8" s="160"/>
      <c r="OK8" s="160"/>
      <c r="OL8" s="160"/>
      <c r="OM8" s="160"/>
      <c r="ON8" s="160"/>
      <c r="OO8" s="160"/>
      <c r="OP8" s="160"/>
      <c r="OQ8" s="160"/>
      <c r="OR8" s="160"/>
      <c r="OS8" s="160"/>
      <c r="OT8" s="160"/>
      <c r="OU8" s="160"/>
      <c r="OV8" s="160"/>
      <c r="OW8" s="160"/>
      <c r="OX8" s="160"/>
      <c r="OY8" s="160"/>
      <c r="OZ8" s="160"/>
      <c r="PA8" s="160"/>
      <c r="PB8" s="161"/>
      <c r="PC8" s="161"/>
      <c r="PD8" s="161"/>
      <c r="PE8" s="161"/>
      <c r="PF8" s="161"/>
      <c r="PG8" s="161"/>
      <c r="PH8" s="161"/>
      <c r="PI8" s="161"/>
      <c r="PJ8" s="161"/>
      <c r="PK8" s="161"/>
      <c r="PL8" s="161"/>
      <c r="PM8" s="161"/>
      <c r="PN8" s="161"/>
      <c r="PO8" s="161"/>
      <c r="PP8" s="161"/>
      <c r="PQ8" s="161"/>
      <c r="PR8" s="161"/>
      <c r="PS8" s="161"/>
      <c r="PT8" s="161"/>
      <c r="PU8" s="161"/>
      <c r="PV8" s="161"/>
      <c r="PW8" s="161"/>
      <c r="PX8" s="161"/>
      <c r="PY8" s="161"/>
      <c r="PZ8" s="161"/>
      <c r="QA8" s="161"/>
      <c r="QB8" s="161"/>
      <c r="QC8" s="161"/>
      <c r="QD8" s="161"/>
      <c r="QE8" s="161"/>
      <c r="QF8" s="161"/>
      <c r="QG8" s="161"/>
      <c r="QH8" s="161"/>
      <c r="QI8" s="161"/>
      <c r="QJ8" s="161"/>
      <c r="QK8" s="161"/>
      <c r="QL8" s="161"/>
      <c r="QM8" s="161"/>
      <c r="QN8" s="161"/>
      <c r="QO8" s="161"/>
      <c r="QP8" s="161"/>
      <c r="QQ8" s="161"/>
      <c r="QR8" s="161"/>
      <c r="QS8" s="161"/>
      <c r="QT8" s="161"/>
      <c r="QU8" s="161"/>
      <c r="QV8" s="161"/>
      <c r="QW8" s="161"/>
      <c r="QX8" s="161"/>
      <c r="QY8" s="161"/>
      <c r="QZ8" s="161"/>
      <c r="RA8" s="161"/>
      <c r="RB8" s="161"/>
      <c r="RC8" s="161"/>
      <c r="RD8" s="161"/>
      <c r="RE8" s="161"/>
      <c r="RF8" s="161"/>
      <c r="RG8" s="161"/>
      <c r="RH8" s="161"/>
      <c r="RI8" s="161"/>
      <c r="RJ8" s="161"/>
      <c r="RK8" s="161"/>
      <c r="RL8" s="161"/>
      <c r="RM8" s="161"/>
      <c r="RN8" s="161"/>
      <c r="RO8" s="161"/>
      <c r="RP8" s="161"/>
      <c r="RQ8" s="161"/>
      <c r="RR8" s="161"/>
      <c r="RS8" s="161"/>
      <c r="RT8" s="161"/>
      <c r="RU8" s="161"/>
      <c r="RV8" s="161"/>
      <c r="RW8" s="161"/>
      <c r="RX8" s="161"/>
      <c r="RY8" s="161"/>
      <c r="RZ8" s="161"/>
      <c r="SA8" s="161"/>
      <c r="SB8" s="161"/>
      <c r="SC8" s="161"/>
      <c r="SD8" s="161"/>
      <c r="SE8" s="161"/>
      <c r="SF8" s="161"/>
      <c r="SG8" s="161"/>
      <c r="SH8" s="161"/>
      <c r="SI8" s="161"/>
      <c r="SJ8" s="161"/>
      <c r="SK8" s="161"/>
      <c r="SL8" s="161"/>
      <c r="SM8" s="161"/>
      <c r="SN8" s="161"/>
      <c r="SO8" s="161"/>
      <c r="SP8" s="161"/>
      <c r="SQ8" s="161"/>
      <c r="SR8" s="161"/>
      <c r="SS8" s="161"/>
      <c r="ST8" s="161"/>
      <c r="SU8" s="161"/>
      <c r="SV8" s="161"/>
      <c r="SW8" s="161"/>
      <c r="SX8" s="161"/>
      <c r="SY8" s="161"/>
      <c r="SZ8" s="161"/>
      <c r="TA8" s="161"/>
      <c r="TB8" s="161"/>
      <c r="TC8" s="161"/>
      <c r="TD8" s="161"/>
      <c r="TE8" s="161"/>
      <c r="TF8" s="161"/>
      <c r="TG8" s="161"/>
      <c r="TH8" s="161"/>
      <c r="TI8" s="161"/>
      <c r="TJ8" s="161"/>
      <c r="TK8" s="161"/>
      <c r="TL8" s="161"/>
      <c r="TM8" s="161"/>
      <c r="TN8" s="161"/>
      <c r="TO8" s="161"/>
      <c r="TP8" s="161"/>
      <c r="TQ8" s="161"/>
      <c r="TR8" s="161"/>
      <c r="TS8" s="161"/>
      <c r="TT8" s="161"/>
      <c r="TU8" s="161"/>
      <c r="TV8" s="161"/>
      <c r="TW8" s="161"/>
      <c r="TX8" s="161"/>
      <c r="TY8" s="161"/>
      <c r="TZ8" s="161"/>
      <c r="UA8" s="161"/>
      <c r="UB8" s="161"/>
      <c r="UC8" s="161"/>
      <c r="UD8" s="161"/>
      <c r="UE8" s="161"/>
      <c r="UF8" s="161"/>
      <c r="UG8" s="161"/>
      <c r="UH8" s="161"/>
      <c r="UI8" s="161"/>
      <c r="UJ8" s="161"/>
      <c r="UK8" s="161"/>
      <c r="UL8" s="161"/>
      <c r="UM8" s="161"/>
      <c r="UN8" s="161"/>
      <c r="UO8" s="161"/>
      <c r="UP8" s="161"/>
      <c r="UQ8" s="161"/>
      <c r="UR8" s="161"/>
      <c r="US8" s="161"/>
      <c r="UT8" s="161"/>
      <c r="UU8" s="161"/>
      <c r="UV8" s="161"/>
      <c r="UW8" s="161"/>
      <c r="UX8" s="161"/>
      <c r="UY8" s="161"/>
      <c r="UZ8" s="161"/>
      <c r="VA8" s="161"/>
      <c r="VB8" s="161"/>
      <c r="VC8" s="161"/>
      <c r="VD8" s="161"/>
      <c r="VE8" s="161"/>
      <c r="VF8" s="161"/>
      <c r="VG8" s="161"/>
      <c r="VH8" s="161"/>
      <c r="VI8" s="161"/>
      <c r="VJ8" s="161"/>
      <c r="VK8" s="161"/>
      <c r="VL8" s="161"/>
      <c r="VM8" s="161"/>
      <c r="VN8" s="161"/>
      <c r="VO8" s="161"/>
      <c r="VP8" s="161"/>
      <c r="VQ8" s="161"/>
      <c r="VR8" s="161"/>
      <c r="VS8" s="161"/>
      <c r="VT8" s="161"/>
      <c r="VU8" s="161"/>
      <c r="VV8" s="161"/>
      <c r="VW8" s="161"/>
      <c r="VX8" s="161"/>
      <c r="VY8" s="161"/>
      <c r="VZ8" s="161"/>
      <c r="WA8" s="161"/>
      <c r="WB8" s="161"/>
      <c r="WC8" s="161"/>
      <c r="WD8" s="161"/>
      <c r="WE8" s="161"/>
      <c r="WF8" s="161"/>
      <c r="WG8" s="161"/>
      <c r="WH8" s="161"/>
      <c r="WI8" s="161"/>
      <c r="WJ8" s="161"/>
      <c r="WK8" s="161"/>
      <c r="WL8" s="161"/>
      <c r="WM8" s="161"/>
      <c r="WN8" s="161"/>
      <c r="WO8" s="161"/>
      <c r="WP8" s="161"/>
      <c r="WQ8" s="161"/>
      <c r="WR8" s="161"/>
      <c r="WS8" s="161"/>
      <c r="WT8" s="161"/>
      <c r="WU8" s="161"/>
      <c r="WV8" s="161"/>
      <c r="WW8" s="161"/>
      <c r="WX8" s="161"/>
      <c r="WY8" s="161"/>
      <c r="WZ8" s="161"/>
      <c r="XA8" s="161"/>
      <c r="XB8" s="161"/>
      <c r="XC8" s="161"/>
      <c r="XD8" s="161"/>
      <c r="XE8" s="161"/>
      <c r="XF8" s="161"/>
      <c r="XG8" s="161"/>
      <c r="XH8" s="161"/>
      <c r="XI8" s="161"/>
      <c r="XJ8" s="161"/>
      <c r="XK8" s="161"/>
      <c r="XL8" s="161"/>
      <c r="XM8" s="161"/>
      <c r="XN8" s="161"/>
      <c r="XO8" s="161"/>
      <c r="XP8" s="161"/>
      <c r="XQ8" s="161"/>
      <c r="XR8" s="161"/>
      <c r="XS8" s="161"/>
      <c r="XT8" s="161"/>
      <c r="XU8" s="161"/>
      <c r="XV8" s="161"/>
      <c r="XW8" s="161"/>
      <c r="XX8" s="161"/>
      <c r="XY8" s="161"/>
      <c r="XZ8" s="161"/>
      <c r="YA8" s="161"/>
      <c r="YB8" s="161"/>
      <c r="YC8" s="161"/>
      <c r="YD8" s="161"/>
      <c r="YE8" s="161"/>
      <c r="YF8" s="161"/>
      <c r="YG8" s="161"/>
      <c r="YH8" s="161"/>
      <c r="YI8" s="161"/>
      <c r="YJ8" s="161"/>
      <c r="YK8" s="161"/>
      <c r="YL8" s="161"/>
      <c r="YM8" s="161"/>
      <c r="YN8" s="161"/>
      <c r="YO8" s="161"/>
      <c r="YP8" s="161"/>
      <c r="YQ8" s="161"/>
      <c r="YR8" s="161"/>
      <c r="YS8" s="161"/>
      <c r="YT8" s="161"/>
      <c r="YU8" s="161"/>
      <c r="YV8" s="161"/>
      <c r="YW8" s="161"/>
      <c r="YX8" s="161"/>
      <c r="YY8" s="161"/>
      <c r="YZ8" s="161"/>
      <c r="ZA8" s="161"/>
      <c r="ZB8" s="161"/>
      <c r="ZC8" s="161"/>
      <c r="ZD8" s="161"/>
      <c r="ZE8" s="161"/>
      <c r="ZF8" s="161"/>
      <c r="ZG8" s="161"/>
      <c r="ZH8" s="161"/>
      <c r="ZI8" s="161"/>
      <c r="ZJ8" s="161"/>
      <c r="ZK8" s="161"/>
      <c r="ZL8" s="161"/>
      <c r="ZM8" s="161"/>
      <c r="ZN8" s="161"/>
      <c r="ZO8" s="161"/>
      <c r="ZP8" s="161"/>
      <c r="ZQ8" s="161"/>
      <c r="ZR8" s="161"/>
      <c r="ZS8" s="161"/>
      <c r="ZT8" s="161"/>
      <c r="ZU8" s="161"/>
      <c r="ZV8" s="161"/>
      <c r="ZW8" s="161"/>
      <c r="ZX8" s="161"/>
      <c r="ZY8" s="161"/>
      <c r="ZZ8" s="161"/>
      <c r="AAA8" s="161"/>
      <c r="AAB8" s="161"/>
      <c r="AAC8" s="161"/>
      <c r="AAD8" s="161"/>
      <c r="AAE8" s="161"/>
      <c r="AAF8" s="161"/>
      <c r="AAG8" s="161"/>
      <c r="AAH8" s="161"/>
      <c r="AAI8" s="161"/>
      <c r="AAJ8" s="161"/>
      <c r="AAK8" s="161"/>
      <c r="AAL8" s="161"/>
      <c r="AAM8" s="161"/>
      <c r="AAN8" s="161"/>
      <c r="AAO8" s="161"/>
      <c r="AAP8" s="161"/>
      <c r="AAQ8" s="161"/>
      <c r="AAR8" s="161"/>
      <c r="AAS8" s="161"/>
      <c r="AAT8" s="161"/>
      <c r="AAU8" s="161"/>
      <c r="AAV8" s="161"/>
      <c r="AAW8" s="161"/>
      <c r="AAX8" s="161"/>
      <c r="AAY8" s="161"/>
      <c r="AAZ8" s="161"/>
      <c r="ABA8" s="161"/>
      <c r="ABB8" s="161"/>
      <c r="ABC8" s="161"/>
      <c r="ABD8" s="161"/>
      <c r="ABE8" s="161"/>
      <c r="ABF8" s="161"/>
      <c r="ABG8" s="161"/>
      <c r="ABH8" s="161"/>
      <c r="ABI8" s="161"/>
      <c r="ABJ8" s="161"/>
      <c r="ABK8" s="161"/>
      <c r="ABL8" s="161"/>
      <c r="ABM8" s="161"/>
      <c r="ABN8" s="161"/>
      <c r="ABO8" s="161"/>
      <c r="ABP8" s="161"/>
      <c r="ABQ8" s="161"/>
      <c r="ABR8" s="161"/>
      <c r="ABS8" s="161"/>
      <c r="ABT8" s="161"/>
      <c r="ABU8" s="161"/>
      <c r="ABV8" s="161"/>
      <c r="ABW8" s="161"/>
      <c r="ABX8" s="161"/>
      <c r="ABY8" s="161"/>
      <c r="ABZ8" s="161"/>
      <c r="ACA8" s="161"/>
      <c r="ACB8" s="161"/>
      <c r="ACC8" s="161"/>
      <c r="ACD8" s="161"/>
      <c r="ACE8" s="161"/>
      <c r="ACF8" s="161"/>
      <c r="ACG8" s="161"/>
      <c r="ACH8" s="161"/>
      <c r="ACI8" s="161"/>
      <c r="ACJ8" s="161"/>
      <c r="ACK8" s="161"/>
      <c r="ACL8" s="161"/>
      <c r="ACM8" s="161"/>
      <c r="ACN8" s="161"/>
      <c r="ACO8" s="161"/>
      <c r="ACP8" s="161"/>
      <c r="ACQ8" s="161"/>
      <c r="ACR8" s="161"/>
      <c r="ACS8" s="161"/>
      <c r="ACT8" s="161"/>
      <c r="ACU8" s="161"/>
      <c r="ACV8" s="161"/>
      <c r="ACW8" s="161"/>
      <c r="ACX8" s="161"/>
      <c r="ACY8" s="161"/>
      <c r="ACZ8" s="161"/>
      <c r="ADA8" s="161"/>
      <c r="ADB8" s="161"/>
      <c r="ADC8" s="161"/>
      <c r="ADD8" s="161"/>
      <c r="ADE8" s="161"/>
      <c r="ADF8" s="161"/>
      <c r="ADG8" s="161"/>
      <c r="ADH8" s="161"/>
      <c r="ADI8" s="161"/>
      <c r="ADJ8" s="161"/>
      <c r="ADK8" s="161"/>
      <c r="ADL8" s="161"/>
      <c r="ADM8" s="161"/>
      <c r="ADN8" s="161"/>
      <c r="ADO8" s="161"/>
      <c r="ADP8" s="161"/>
      <c r="ADQ8" s="161"/>
      <c r="ADR8" s="161"/>
      <c r="ADS8" s="161"/>
      <c r="ADT8" s="161"/>
      <c r="ADU8" s="161"/>
      <c r="ADV8" s="161"/>
      <c r="ADW8" s="161"/>
      <c r="ADX8" s="161"/>
      <c r="ADY8" s="161"/>
      <c r="ADZ8" s="161"/>
      <c r="AEA8" s="161"/>
      <c r="AEB8" s="161"/>
      <c r="AEC8" s="161"/>
      <c r="AED8" s="161"/>
      <c r="AEE8" s="161"/>
      <c r="AEF8" s="161"/>
      <c r="AEG8" s="161"/>
      <c r="AEH8" s="161"/>
      <c r="AEI8" s="161"/>
      <c r="AEJ8" s="161"/>
      <c r="AEK8" s="161"/>
      <c r="AEL8" s="161"/>
      <c r="AEM8" s="161"/>
      <c r="AEN8" s="161"/>
      <c r="AEO8" s="161"/>
      <c r="AEP8" s="161"/>
      <c r="AEQ8" s="161"/>
      <c r="AER8" s="161"/>
      <c r="AES8" s="161"/>
      <c r="AET8" s="161"/>
      <c r="AEU8" s="161"/>
      <c r="AEV8" s="161"/>
      <c r="AEW8" s="161"/>
      <c r="AEX8" s="161"/>
      <c r="AEY8" s="161"/>
      <c r="AEZ8" s="161"/>
      <c r="AFA8" s="161"/>
      <c r="AFB8" s="161"/>
      <c r="AFC8" s="161"/>
      <c r="AFD8" s="161"/>
      <c r="AFE8" s="161"/>
      <c r="AFF8" s="161"/>
      <c r="AFG8" s="161"/>
      <c r="AFH8" s="161"/>
      <c r="AFI8" s="161"/>
      <c r="AFJ8" s="161"/>
      <c r="AFK8" s="161"/>
      <c r="AFL8" s="161"/>
      <c r="AFM8" s="161"/>
      <c r="AFN8" s="161"/>
      <c r="AFO8" s="161"/>
      <c r="AFP8" s="161"/>
      <c r="AFQ8" s="161"/>
      <c r="AFR8" s="161"/>
      <c r="AFS8" s="161"/>
      <c r="AFT8" s="161"/>
      <c r="AFU8" s="161"/>
      <c r="AFV8" s="161"/>
      <c r="AFW8" s="161"/>
      <c r="AFX8" s="161"/>
      <c r="AFY8" s="161"/>
      <c r="AFZ8" s="161"/>
      <c r="AGA8" s="161"/>
      <c r="AGB8" s="161"/>
      <c r="AGC8" s="161"/>
      <c r="AGD8" s="161"/>
      <c r="AGE8" s="161"/>
      <c r="AGF8" s="161"/>
      <c r="AGG8" s="161"/>
      <c r="AGH8" s="161"/>
      <c r="AGI8" s="161"/>
      <c r="AGJ8" s="161"/>
      <c r="AGK8" s="161"/>
      <c r="AGL8" s="161"/>
      <c r="AGM8" s="161"/>
      <c r="AGN8" s="161"/>
      <c r="AGO8" s="161"/>
      <c r="AGP8" s="161"/>
      <c r="AGQ8" s="161"/>
      <c r="AGR8" s="161"/>
      <c r="AGS8" s="161"/>
      <c r="AGT8" s="161"/>
      <c r="AGU8" s="161"/>
      <c r="AGV8" s="161"/>
      <c r="AGW8" s="161"/>
      <c r="AGX8" s="161"/>
      <c r="AGY8" s="161"/>
      <c r="AGZ8" s="161"/>
      <c r="AHA8" s="161"/>
      <c r="AHB8" s="161"/>
      <c r="AHC8" s="161"/>
      <c r="AHD8" s="161"/>
      <c r="AHE8" s="161"/>
      <c r="AHF8" s="161"/>
      <c r="AHG8" s="161"/>
      <c r="AHH8" s="161"/>
      <c r="AHI8" s="161"/>
      <c r="AHJ8" s="161"/>
      <c r="AHK8" s="161"/>
      <c r="AHL8" s="161"/>
      <c r="AHM8" s="161"/>
      <c r="AHN8" s="161"/>
      <c r="AHO8" s="161"/>
      <c r="AHP8" s="161"/>
      <c r="AHQ8" s="161"/>
      <c r="AHR8" s="161"/>
      <c r="AHS8" s="161"/>
      <c r="AHT8" s="161"/>
      <c r="AHU8" s="161"/>
      <c r="AHV8" s="161"/>
      <c r="AHW8" s="161"/>
      <c r="AHX8" s="161"/>
      <c r="AHY8" s="161"/>
      <c r="AHZ8" s="161"/>
      <c r="AIA8" s="161"/>
      <c r="AIB8" s="161"/>
      <c r="AIC8" s="161"/>
      <c r="AID8" s="161"/>
      <c r="AIE8" s="161"/>
      <c r="AIF8" s="161"/>
      <c r="AIG8" s="161"/>
      <c r="AIH8" s="161"/>
      <c r="AII8" s="161"/>
      <c r="AIJ8" s="161"/>
      <c r="AIK8" s="161"/>
      <c r="AIL8" s="161"/>
      <c r="AIM8" s="161"/>
      <c r="AIN8" s="161"/>
      <c r="AIO8" s="161"/>
      <c r="AIP8" s="161"/>
      <c r="AIQ8" s="161"/>
      <c r="AIR8" s="161"/>
      <c r="AIS8" s="161"/>
      <c r="AIT8" s="161"/>
      <c r="AIU8" s="161"/>
      <c r="AIV8" s="161"/>
      <c r="AIW8" s="161"/>
      <c r="AIX8" s="161"/>
      <c r="AIY8" s="161"/>
      <c r="AIZ8" s="161"/>
      <c r="AJA8" s="161"/>
      <c r="AJB8" s="161"/>
      <c r="AJC8" s="161"/>
      <c r="AJD8" s="161"/>
      <c r="AJE8" s="161"/>
      <c r="AJF8" s="161"/>
      <c r="AJG8" s="161"/>
      <c r="AJH8" s="161"/>
      <c r="AJI8" s="161"/>
      <c r="AJJ8" s="161"/>
      <c r="AJK8" s="161"/>
      <c r="AJL8" s="161"/>
      <c r="AJM8" s="161"/>
      <c r="AJN8" s="161"/>
      <c r="AJO8" s="161"/>
      <c r="AJP8" s="161"/>
      <c r="AJQ8" s="161"/>
      <c r="AJR8" s="161"/>
      <c r="AJS8" s="161"/>
      <c r="AJT8" s="161"/>
      <c r="AJU8" s="161"/>
      <c r="AJV8" s="161"/>
      <c r="AJW8" s="161"/>
      <c r="AJX8" s="161"/>
      <c r="AJY8" s="161"/>
      <c r="AJZ8" s="161"/>
      <c r="AKA8" s="161"/>
      <c r="AKB8" s="161"/>
      <c r="AKC8" s="161"/>
      <c r="AKD8" s="161"/>
      <c r="AKE8" s="161"/>
      <c r="AKF8" s="161"/>
      <c r="AKG8" s="161"/>
      <c r="AKH8" s="161"/>
      <c r="AKI8" s="161"/>
      <c r="AKJ8" s="161"/>
      <c r="AKK8" s="161"/>
      <c r="AKL8" s="161"/>
      <c r="AKM8" s="161"/>
      <c r="AKN8" s="161"/>
      <c r="AKO8" s="161"/>
      <c r="AKP8" s="161"/>
      <c r="AKQ8" s="161"/>
      <c r="AKR8" s="161"/>
      <c r="AKS8" s="161"/>
      <c r="AKT8" s="161"/>
      <c r="AKU8" s="161"/>
      <c r="AKV8" s="161"/>
      <c r="AKW8" s="161"/>
      <c r="AKX8" s="161"/>
      <c r="AKY8" s="161"/>
      <c r="AKZ8" s="161"/>
      <c r="ALA8" s="161"/>
      <c r="ALB8" s="161"/>
      <c r="ALC8" s="161"/>
      <c r="ALD8" s="161"/>
      <c r="ALE8" s="161"/>
      <c r="ALF8" s="161"/>
      <c r="ALG8" s="161"/>
      <c r="ALH8" s="161"/>
      <c r="ALI8" s="161"/>
      <c r="ALJ8" s="161"/>
      <c r="ALK8" s="161"/>
      <c r="ALL8" s="161"/>
      <c r="ALM8" s="161"/>
      <c r="ALN8" s="161"/>
      <c r="ALO8" s="161"/>
      <c r="ALP8" s="161"/>
      <c r="ALQ8" s="161"/>
      <c r="ALR8" s="161"/>
      <c r="ALS8" s="161"/>
      <c r="ALT8" s="161"/>
      <c r="ALU8" s="161"/>
      <c r="ALV8" s="161"/>
      <c r="ALW8" s="161"/>
      <c r="ALX8" s="161"/>
      <c r="ALY8" s="161"/>
      <c r="ALZ8" s="161"/>
      <c r="AMA8" s="161"/>
      <c r="AMB8" s="161"/>
      <c r="AMC8" s="161"/>
      <c r="AMD8" s="161"/>
      <c r="AME8" s="161"/>
      <c r="AMF8" s="161"/>
      <c r="AMG8" s="161"/>
      <c r="AMH8" s="161"/>
      <c r="AMI8" s="161"/>
      <c r="AMJ8" s="161"/>
      <c r="AMK8" s="161"/>
      <c r="AML8" s="161"/>
      <c r="AMM8" s="161"/>
      <c r="AMN8" s="161"/>
      <c r="AMO8" s="161"/>
      <c r="AMP8" s="161"/>
      <c r="AMQ8" s="161"/>
      <c r="AMR8" s="161"/>
      <c r="AMS8" s="161"/>
      <c r="AMT8" s="161"/>
      <c r="AMU8" s="161"/>
      <c r="AMV8" s="161"/>
      <c r="AMW8" s="161"/>
      <c r="AMX8" s="161"/>
      <c r="AMY8" s="161"/>
      <c r="AMZ8" s="161"/>
      <c r="ANA8" s="161"/>
      <c r="ANB8" s="161"/>
      <c r="ANC8" s="161"/>
      <c r="AND8" s="161"/>
      <c r="ANE8" s="161"/>
      <c r="ANF8" s="161"/>
      <c r="ANG8" s="161"/>
      <c r="ANH8" s="161"/>
      <c r="ANI8" s="161"/>
      <c r="ANJ8" s="161"/>
      <c r="ANK8" s="161"/>
      <c r="ANL8" s="161"/>
      <c r="ANM8" s="161"/>
      <c r="ANN8" s="161"/>
      <c r="ANO8" s="161"/>
      <c r="ANP8" s="161"/>
      <c r="ANQ8" s="161"/>
      <c r="ANR8" s="161"/>
      <c r="ANS8" s="161"/>
      <c r="ANT8" s="161"/>
      <c r="ANU8" s="161"/>
      <c r="ANV8" s="161"/>
      <c r="ANW8" s="161"/>
      <c r="ANX8" s="161"/>
      <c r="ANY8" s="161"/>
      <c r="ANZ8" s="161"/>
      <c r="AOA8" s="161"/>
      <c r="AOB8" s="161"/>
      <c r="AOC8" s="161"/>
      <c r="AOD8" s="161"/>
      <c r="AOE8" s="161"/>
      <c r="AOF8" s="161"/>
      <c r="AOG8" s="161"/>
      <c r="AOH8" s="161"/>
      <c r="AOI8" s="161"/>
      <c r="AOJ8" s="161"/>
      <c r="AOK8" s="161"/>
      <c r="AOL8" s="161"/>
      <c r="AOM8" s="161"/>
      <c r="AON8" s="161"/>
      <c r="AOO8" s="161"/>
      <c r="AOP8" s="161"/>
      <c r="AOQ8" s="161"/>
      <c r="AOR8" s="161"/>
      <c r="AOS8" s="161"/>
      <c r="AOT8" s="161"/>
      <c r="AOU8" s="161"/>
      <c r="AOV8" s="161"/>
      <c r="AOW8" s="161"/>
      <c r="AOX8" s="161"/>
      <c r="AOY8" s="161"/>
      <c r="AOZ8" s="161"/>
      <c r="APA8" s="161"/>
      <c r="APB8" s="161"/>
      <c r="APC8" s="161"/>
      <c r="APD8" s="161"/>
      <c r="APE8" s="161"/>
      <c r="APF8" s="161"/>
      <c r="APG8" s="161"/>
      <c r="APH8" s="161"/>
      <c r="API8" s="161"/>
      <c r="APJ8" s="161"/>
      <c r="APK8" s="161"/>
      <c r="APL8" s="161"/>
      <c r="APM8" s="161"/>
      <c r="APN8" s="161"/>
      <c r="APO8" s="161"/>
      <c r="APP8" s="161"/>
      <c r="APQ8" s="161"/>
      <c r="APR8" s="161"/>
      <c r="APS8" s="161"/>
      <c r="APT8" s="161"/>
      <c r="APU8" s="161"/>
      <c r="APV8" s="161"/>
      <c r="APW8" s="161"/>
      <c r="APX8" s="161"/>
      <c r="APY8" s="161"/>
      <c r="APZ8" s="161"/>
      <c r="AQA8" s="161"/>
      <c r="AQB8" s="161"/>
      <c r="AQC8" s="161"/>
      <c r="AQD8" s="161"/>
      <c r="AQE8" s="161"/>
      <c r="AQF8" s="161"/>
      <c r="AQG8" s="161"/>
      <c r="AQH8" s="161"/>
      <c r="AQI8" s="161"/>
      <c r="AQJ8" s="161"/>
      <c r="AQK8" s="161"/>
      <c r="AQL8" s="161"/>
      <c r="AQM8" s="161"/>
      <c r="AQN8" s="161"/>
      <c r="AQO8" s="161"/>
      <c r="AQP8" s="161"/>
      <c r="AQQ8" s="161"/>
      <c r="AQR8" s="161"/>
      <c r="AQS8" s="161"/>
      <c r="AQT8" s="161"/>
      <c r="AQU8" s="161"/>
      <c r="AQV8" s="161"/>
      <c r="AQW8" s="161"/>
      <c r="AQX8" s="161"/>
      <c r="AQY8" s="161"/>
      <c r="AQZ8" s="161"/>
      <c r="ARA8" s="161"/>
      <c r="ARB8" s="161"/>
      <c r="ARC8" s="161"/>
      <c r="ARD8" s="161"/>
      <c r="ARE8" s="161"/>
      <c r="ARF8" s="161"/>
      <c r="ARG8" s="161"/>
      <c r="ARH8" s="161"/>
      <c r="ARI8" s="161"/>
      <c r="ARJ8" s="161"/>
      <c r="ARK8" s="161"/>
      <c r="ARL8" s="161"/>
      <c r="ARM8" s="161"/>
      <c r="ARN8" s="161"/>
      <c r="ARO8" s="161"/>
      <c r="ARP8" s="161"/>
      <c r="ARQ8" s="161"/>
      <c r="ARR8" s="161"/>
      <c r="ARS8" s="161"/>
      <c r="ART8" s="161"/>
      <c r="ARU8" s="161"/>
      <c r="ARV8" s="161"/>
      <c r="ARW8" s="161"/>
      <c r="ARX8" s="161"/>
      <c r="ARY8" s="161"/>
      <c r="ARZ8" s="161"/>
      <c r="ASA8" s="161"/>
      <c r="ASB8" s="161"/>
      <c r="ASC8" s="161"/>
      <c r="ASD8" s="161"/>
      <c r="ASE8" s="161"/>
      <c r="ASF8" s="161"/>
      <c r="ASG8" s="161"/>
      <c r="ASH8" s="161"/>
      <c r="ASI8" s="161"/>
      <c r="ASJ8" s="161"/>
      <c r="ASK8" s="161"/>
      <c r="ASL8" s="161"/>
      <c r="ASM8" s="161"/>
      <c r="ASN8" s="161"/>
      <c r="ASO8" s="161"/>
      <c r="ASP8" s="161"/>
      <c r="ASQ8" s="161"/>
      <c r="ASR8" s="161"/>
      <c r="ASS8" s="161"/>
      <c r="AST8" s="161"/>
      <c r="ASU8" s="161"/>
      <c r="ASV8" s="161"/>
      <c r="ASW8" s="161"/>
      <c r="ASX8" s="161"/>
      <c r="ASY8" s="161"/>
      <c r="ASZ8" s="161"/>
      <c r="ATA8" s="161"/>
      <c r="ATB8" s="161"/>
      <c r="ATC8" s="161"/>
      <c r="ATD8" s="161"/>
      <c r="ATE8" s="161"/>
      <c r="ATF8" s="161"/>
      <c r="ATG8" s="161"/>
      <c r="ATH8" s="161"/>
      <c r="ATI8" s="161"/>
      <c r="ATJ8" s="161"/>
      <c r="ATK8" s="161"/>
      <c r="ATL8" s="161"/>
      <c r="ATM8" s="161"/>
      <c r="ATN8" s="161"/>
      <c r="ATO8" s="161"/>
      <c r="ATP8" s="161"/>
      <c r="ATQ8" s="161"/>
      <c r="ATR8" s="161"/>
      <c r="ATS8" s="161"/>
      <c r="ATT8" s="161"/>
      <c r="ATU8" s="161"/>
      <c r="ATV8" s="161"/>
      <c r="ATW8" s="161"/>
      <c r="ATX8" s="161"/>
      <c r="ATY8" s="161"/>
      <c r="ATZ8" s="161"/>
      <c r="AUA8" s="161"/>
      <c r="AUB8" s="161"/>
      <c r="AUC8" s="161"/>
      <c r="AUD8" s="161"/>
      <c r="AUE8" s="161"/>
      <c r="AUF8" s="161"/>
      <c r="AUG8" s="161"/>
      <c r="AUH8" s="161"/>
      <c r="AUI8" s="161"/>
      <c r="AUJ8" s="161"/>
      <c r="AUK8" s="161"/>
      <c r="AUL8" s="161"/>
      <c r="AUM8" s="161"/>
      <c r="AUN8" s="161"/>
      <c r="AUO8" s="161"/>
      <c r="AUP8" s="161"/>
      <c r="AUQ8" s="161"/>
      <c r="AUR8" s="161"/>
      <c r="AUS8" s="161"/>
      <c r="AUT8" s="161"/>
      <c r="AUU8" s="161"/>
      <c r="AUV8" s="161"/>
      <c r="AUW8" s="161"/>
      <c r="AUX8" s="161"/>
      <c r="AUY8" s="161"/>
      <c r="AUZ8" s="161"/>
      <c r="AVA8" s="161"/>
      <c r="AVB8" s="161"/>
      <c r="AVC8" s="161"/>
      <c r="AVD8" s="161"/>
      <c r="AVE8" s="161"/>
      <c r="AVF8" s="161"/>
      <c r="AVG8" s="161"/>
      <c r="AVH8" s="161"/>
      <c r="AVI8" s="161"/>
      <c r="AVJ8" s="161"/>
      <c r="AVK8" s="161"/>
      <c r="AVL8" s="161"/>
      <c r="AVM8" s="161"/>
      <c r="AVN8" s="161"/>
      <c r="AVO8" s="161"/>
      <c r="AVP8" s="161"/>
      <c r="AVQ8" s="161"/>
      <c r="AVR8" s="161"/>
      <c r="AVS8" s="161"/>
      <c r="AVT8" s="161"/>
      <c r="AVU8" s="161"/>
      <c r="AVV8" s="161"/>
      <c r="AVW8" s="161"/>
      <c r="AVX8" s="161"/>
      <c r="AVY8" s="161"/>
      <c r="AVZ8" s="161"/>
      <c r="AWA8" s="161"/>
      <c r="AWB8" s="161"/>
      <c r="AWC8" s="161"/>
      <c r="AWD8" s="161"/>
      <c r="AWE8" s="161"/>
      <c r="AWF8" s="161"/>
      <c r="AWG8" s="161"/>
      <c r="AWH8" s="161"/>
      <c r="AWI8" s="161"/>
      <c r="AWJ8" s="161"/>
      <c r="AWK8" s="161"/>
      <c r="AWL8" s="161"/>
      <c r="AWM8" s="161"/>
      <c r="AWN8" s="161"/>
      <c r="AWO8" s="161"/>
      <c r="AWP8" s="161"/>
      <c r="AWQ8" s="161"/>
      <c r="AWR8" s="161"/>
      <c r="AWS8" s="161"/>
      <c r="AWT8" s="161"/>
      <c r="AWU8" s="161"/>
      <c r="AWV8" s="161"/>
      <c r="AWW8" s="161"/>
      <c r="AWX8" s="161"/>
      <c r="AWY8" s="161"/>
      <c r="AWZ8" s="161"/>
      <c r="AXA8" s="161"/>
      <c r="AXB8" s="161"/>
      <c r="AXC8" s="161"/>
      <c r="AXD8" s="161"/>
      <c r="AXE8" s="161"/>
      <c r="AXF8" s="161"/>
      <c r="AXG8" s="161"/>
      <c r="AXH8" s="161"/>
      <c r="AXI8" s="161"/>
      <c r="AXJ8" s="161"/>
      <c r="AXK8" s="161"/>
      <c r="AXL8" s="161"/>
      <c r="AXM8" s="161"/>
      <c r="AXN8" s="161"/>
      <c r="AXO8" s="161"/>
      <c r="AXP8" s="161"/>
      <c r="AXQ8" s="161"/>
      <c r="AXR8" s="161"/>
      <c r="AXS8" s="161"/>
      <c r="AXT8" s="161"/>
      <c r="AXU8" s="161"/>
      <c r="AXV8" s="161"/>
      <c r="AXW8" s="161"/>
      <c r="AXX8" s="161"/>
      <c r="AXY8" s="161"/>
      <c r="AXZ8" s="161"/>
      <c r="AYA8" s="161"/>
      <c r="AYB8" s="161"/>
      <c r="AYC8" s="161"/>
      <c r="AYD8" s="161"/>
      <c r="AYE8" s="161"/>
      <c r="AYF8" s="161"/>
      <c r="AYG8" s="161"/>
      <c r="AYH8" s="161"/>
      <c r="AYI8" s="161"/>
      <c r="AYJ8" s="161"/>
      <c r="AYK8" s="161"/>
      <c r="AYL8" s="161"/>
      <c r="AYM8" s="161"/>
      <c r="AYN8" s="161"/>
      <c r="AYO8" s="161"/>
      <c r="AYP8" s="161"/>
      <c r="AYQ8" s="161"/>
      <c r="AYR8" s="161"/>
      <c r="AYS8" s="161"/>
      <c r="AYT8" s="161"/>
      <c r="AYU8" s="161"/>
      <c r="AYV8" s="161"/>
      <c r="AYW8" s="161"/>
      <c r="AYX8" s="161"/>
      <c r="AYY8" s="161"/>
      <c r="AYZ8" s="161"/>
      <c r="AZA8" s="161"/>
      <c r="AZB8" s="161"/>
      <c r="AZC8" s="161"/>
      <c r="AZD8" s="161"/>
      <c r="AZE8" s="161"/>
      <c r="AZF8" s="161"/>
      <c r="AZG8" s="161"/>
      <c r="AZH8" s="161"/>
      <c r="AZI8" s="161"/>
      <c r="AZJ8" s="161"/>
      <c r="AZK8" s="161"/>
      <c r="AZL8" s="161"/>
      <c r="AZM8" s="161"/>
      <c r="AZN8" s="161"/>
      <c r="AZO8" s="161"/>
      <c r="AZP8" s="161"/>
      <c r="AZQ8" s="161"/>
      <c r="AZR8" s="161"/>
      <c r="AZS8" s="161"/>
      <c r="AZT8" s="161"/>
      <c r="AZU8" s="161"/>
      <c r="AZV8" s="161"/>
      <c r="AZW8" s="161"/>
      <c r="AZX8" s="161"/>
      <c r="AZY8" s="161"/>
      <c r="AZZ8" s="161"/>
      <c r="BAA8" s="161"/>
      <c r="BAB8" s="161"/>
      <c r="BAC8" s="161"/>
      <c r="BAD8" s="161"/>
      <c r="BAE8" s="161"/>
      <c r="BAF8" s="161"/>
      <c r="BAG8" s="161"/>
      <c r="BAH8" s="161"/>
      <c r="BAI8" s="161"/>
      <c r="BAJ8" s="161"/>
      <c r="BAK8" s="161"/>
      <c r="BAL8" s="161"/>
      <c r="BAM8" s="161"/>
      <c r="BAN8" s="161"/>
      <c r="BAO8" s="161"/>
      <c r="BAP8" s="161"/>
      <c r="BAQ8" s="161"/>
      <c r="BAR8" s="161"/>
      <c r="BAS8" s="161"/>
      <c r="BAT8" s="161"/>
      <c r="BAU8" s="161"/>
      <c r="BAV8" s="161"/>
      <c r="BAW8" s="161"/>
      <c r="BAX8" s="161"/>
      <c r="BAY8" s="161"/>
      <c r="BAZ8" s="161"/>
      <c r="BBA8" s="161"/>
      <c r="BBB8" s="161"/>
      <c r="BBC8" s="161"/>
      <c r="BBD8" s="161"/>
      <c r="BBE8" s="161"/>
      <c r="BBF8" s="161"/>
      <c r="BBG8" s="161"/>
      <c r="BBH8" s="161"/>
      <c r="BBI8" s="161"/>
      <c r="BBJ8" s="161"/>
      <c r="BBK8" s="161"/>
      <c r="BBL8" s="161"/>
      <c r="BBM8" s="161"/>
      <c r="BBN8" s="161"/>
      <c r="BBO8" s="161"/>
      <c r="BBP8" s="161"/>
      <c r="BBQ8" s="161"/>
      <c r="BBR8" s="161"/>
      <c r="BBS8" s="161"/>
      <c r="BBT8" s="161"/>
      <c r="BBU8" s="161"/>
      <c r="BBV8" s="161"/>
      <c r="BBW8" s="161"/>
      <c r="BBX8" s="161"/>
      <c r="BBY8" s="161"/>
      <c r="BBZ8" s="161"/>
      <c r="BCA8" s="161"/>
      <c r="BCB8" s="161"/>
      <c r="BCC8" s="161"/>
      <c r="BCD8" s="161"/>
      <c r="BCE8" s="161"/>
      <c r="BCF8" s="161"/>
      <c r="BCG8" s="161"/>
      <c r="BCH8" s="161"/>
      <c r="BCI8" s="161"/>
      <c r="BCJ8" s="161"/>
      <c r="BCK8" s="161"/>
      <c r="BCL8" s="161"/>
      <c r="BCM8" s="161"/>
      <c r="BCN8" s="161"/>
      <c r="BCO8" s="161"/>
      <c r="BCP8" s="161"/>
      <c r="BCQ8" s="161"/>
      <c r="BCR8" s="161"/>
      <c r="BCS8" s="161"/>
      <c r="BCT8" s="161"/>
      <c r="BCU8" s="161"/>
      <c r="BCV8" s="161"/>
      <c r="BCW8" s="161"/>
      <c r="BCX8" s="161"/>
      <c r="BCY8" s="161"/>
      <c r="BCZ8" s="161"/>
      <c r="BDA8" s="161"/>
      <c r="BDB8" s="161"/>
      <c r="BDC8" s="161"/>
      <c r="BDD8" s="161"/>
      <c r="BDE8" s="161"/>
      <c r="BDF8" s="161"/>
      <c r="BDG8" s="161"/>
      <c r="BDH8" s="161"/>
      <c r="BDI8" s="161"/>
      <c r="BDJ8" s="161"/>
      <c r="BDK8" s="161"/>
      <c r="BDL8" s="161"/>
      <c r="BDM8" s="161"/>
      <c r="BDN8" s="161"/>
      <c r="BDO8" s="161"/>
      <c r="BDP8" s="161"/>
      <c r="BDQ8" s="161"/>
      <c r="BDR8" s="161"/>
      <c r="BDS8" s="161"/>
      <c r="BDT8" s="161"/>
      <c r="BDU8" s="161"/>
      <c r="BDV8" s="161"/>
      <c r="BDW8" s="161"/>
      <c r="BDX8" s="161"/>
      <c r="BDY8" s="161"/>
      <c r="BDZ8" s="161"/>
      <c r="BEA8" s="161"/>
      <c r="BEB8" s="161"/>
      <c r="BEC8" s="161"/>
      <c r="BED8" s="161"/>
      <c r="BEE8" s="161"/>
      <c r="BEF8" s="161"/>
      <c r="BEG8" s="161"/>
      <c r="BEH8" s="161"/>
      <c r="BEI8" s="161"/>
      <c r="BEJ8" s="161"/>
      <c r="BEK8" s="161"/>
      <c r="BEL8" s="161"/>
      <c r="BEM8" s="161"/>
      <c r="BEN8" s="161"/>
      <c r="BEO8" s="161"/>
      <c r="BEP8" s="161"/>
      <c r="BEQ8" s="161"/>
      <c r="BER8" s="161"/>
      <c r="BES8" s="161"/>
      <c r="BET8" s="161"/>
      <c r="BEU8" s="161"/>
      <c r="BEV8" s="161"/>
      <c r="BEW8" s="161"/>
      <c r="BEX8" s="161"/>
      <c r="BEY8" s="161"/>
      <c r="BEZ8" s="161"/>
      <c r="BFA8" s="161"/>
      <c r="BFB8" s="161"/>
      <c r="BFC8" s="161"/>
      <c r="BFD8" s="161"/>
      <c r="BFE8" s="161"/>
      <c r="BFF8" s="161"/>
      <c r="BFG8" s="161"/>
      <c r="BFH8" s="161"/>
      <c r="BFI8" s="161"/>
      <c r="BFJ8" s="161"/>
      <c r="BFK8" s="161"/>
      <c r="BFL8" s="161"/>
      <c r="BFM8" s="161"/>
      <c r="BFN8" s="161"/>
      <c r="BFO8" s="161"/>
      <c r="BFP8" s="161"/>
      <c r="BFQ8" s="161"/>
      <c r="BFR8" s="161"/>
      <c r="BFS8" s="161"/>
      <c r="BFT8" s="161"/>
      <c r="BFU8" s="161"/>
      <c r="BFV8" s="161"/>
      <c r="BFW8" s="161"/>
      <c r="BFX8" s="161"/>
      <c r="BFY8" s="161"/>
      <c r="BFZ8" s="161"/>
      <c r="BGA8" s="161"/>
      <c r="BGB8" s="161"/>
      <c r="BGC8" s="161"/>
      <c r="BGD8" s="161"/>
      <c r="BGE8" s="161"/>
      <c r="BGF8" s="161"/>
      <c r="BGG8" s="161"/>
      <c r="BGH8" s="161"/>
      <c r="BGI8" s="161"/>
      <c r="BGJ8" s="161"/>
      <c r="BGK8" s="161"/>
      <c r="BGL8" s="161"/>
      <c r="BGM8" s="161"/>
      <c r="BGN8" s="161"/>
      <c r="BGO8" s="161"/>
      <c r="BGP8" s="161"/>
      <c r="BGQ8" s="161"/>
      <c r="BGR8" s="161"/>
      <c r="BGS8" s="161"/>
      <c r="BGT8" s="161"/>
      <c r="BGU8" s="161"/>
      <c r="BGV8" s="161"/>
      <c r="BGW8" s="161"/>
      <c r="BGX8" s="161"/>
      <c r="BGY8" s="161"/>
      <c r="BGZ8" s="161"/>
      <c r="BHA8" s="161"/>
      <c r="BHB8" s="161"/>
      <c r="BHC8" s="161"/>
      <c r="BHD8" s="161"/>
      <c r="BHE8" s="161"/>
      <c r="BHF8" s="161"/>
      <c r="BHG8" s="161"/>
      <c r="BHH8" s="161"/>
      <c r="BHI8" s="161"/>
      <c r="BHJ8" s="161"/>
      <c r="BHK8" s="161"/>
      <c r="BHL8" s="161"/>
      <c r="BHM8" s="161"/>
      <c r="BHN8" s="161"/>
      <c r="BHO8" s="161"/>
      <c r="BHP8" s="161"/>
      <c r="BHQ8" s="161"/>
      <c r="BHR8" s="161"/>
      <c r="BHS8" s="161"/>
      <c r="BHT8" s="161"/>
      <c r="BHU8" s="161"/>
      <c r="BHV8" s="161"/>
      <c r="BHW8" s="161"/>
      <c r="BHX8" s="161"/>
      <c r="BHY8" s="161"/>
      <c r="BHZ8" s="161"/>
      <c r="BIA8" s="161"/>
      <c r="BIB8" s="161"/>
      <c r="BIC8" s="161"/>
      <c r="BID8" s="161"/>
      <c r="BIE8" s="161"/>
      <c r="BIF8" s="161"/>
      <c r="BIG8" s="161"/>
      <c r="BIH8" s="161"/>
      <c r="BII8" s="161"/>
      <c r="BIJ8" s="161"/>
      <c r="BIK8" s="161"/>
      <c r="BIL8" s="161"/>
      <c r="BIM8" s="161"/>
      <c r="BIN8" s="161"/>
      <c r="BIO8" s="161"/>
      <c r="BIP8" s="161"/>
      <c r="BIQ8" s="161"/>
      <c r="BIR8" s="161"/>
      <c r="BIS8" s="161"/>
      <c r="BIT8" s="161"/>
      <c r="BIU8" s="161"/>
      <c r="BIV8" s="161"/>
      <c r="BIW8" s="161"/>
      <c r="BIX8" s="161"/>
      <c r="BIY8" s="161"/>
      <c r="BIZ8" s="161"/>
      <c r="BJA8" s="161"/>
      <c r="BJB8" s="161"/>
      <c r="BJC8" s="161"/>
      <c r="BJD8" s="161"/>
      <c r="BJE8" s="161"/>
      <c r="BJF8" s="161"/>
      <c r="BJG8" s="161"/>
      <c r="BJH8" s="161"/>
      <c r="BJI8" s="161"/>
      <c r="BJJ8" s="161"/>
      <c r="BJK8" s="161"/>
      <c r="BJL8" s="161"/>
      <c r="BJM8" s="161"/>
      <c r="BJN8" s="161"/>
      <c r="BJO8" s="161"/>
      <c r="BJP8" s="161"/>
      <c r="BJQ8" s="161"/>
      <c r="BJR8" s="161"/>
      <c r="BJS8" s="161"/>
      <c r="BJT8" s="161"/>
      <c r="BJU8" s="161"/>
      <c r="BJV8" s="161"/>
      <c r="BJW8" s="161"/>
      <c r="BJX8" s="161"/>
      <c r="BJY8" s="161"/>
      <c r="BJZ8" s="161"/>
      <c r="BKA8" s="161"/>
      <c r="BKB8" s="161"/>
      <c r="BKC8" s="161"/>
      <c r="BKD8" s="161"/>
      <c r="BKE8" s="161"/>
      <c r="BKF8" s="161"/>
      <c r="BKG8" s="161"/>
      <c r="BKH8" s="161"/>
      <c r="BKI8" s="161"/>
      <c r="BKJ8" s="161"/>
      <c r="BKK8" s="161"/>
      <c r="BKL8" s="161"/>
      <c r="BKM8" s="161"/>
      <c r="BKN8" s="161"/>
      <c r="BKO8" s="161"/>
      <c r="BKP8" s="161"/>
      <c r="BKQ8" s="161"/>
      <c r="BKR8" s="161"/>
      <c r="BKS8" s="161"/>
      <c r="BKT8" s="161"/>
      <c r="BKU8" s="161"/>
      <c r="BKV8" s="161"/>
      <c r="BKW8" s="161"/>
      <c r="BKX8" s="161"/>
      <c r="BKY8" s="161"/>
      <c r="BKZ8" s="161"/>
      <c r="BLA8" s="161"/>
      <c r="BLB8" s="161"/>
      <c r="BLC8" s="161"/>
      <c r="BLD8" s="161"/>
      <c r="BLE8" s="161"/>
      <c r="BLF8" s="161"/>
      <c r="BLG8" s="161"/>
      <c r="BLH8" s="161"/>
      <c r="BLI8" s="161"/>
      <c r="BLJ8" s="161"/>
      <c r="BLK8" s="161"/>
      <c r="BLL8" s="161"/>
      <c r="BLM8" s="161"/>
      <c r="BLN8" s="161"/>
      <c r="BLO8" s="161"/>
      <c r="BLP8" s="161"/>
      <c r="BLQ8" s="161"/>
      <c r="BLR8" s="161"/>
      <c r="BLS8" s="161"/>
      <c r="BLT8" s="161"/>
      <c r="BLU8" s="161"/>
      <c r="BLV8" s="161"/>
      <c r="BLW8" s="161"/>
      <c r="BLX8" s="161"/>
      <c r="BLY8" s="161"/>
      <c r="BLZ8" s="161"/>
      <c r="BMA8" s="161"/>
      <c r="BMB8" s="161"/>
      <c r="BMC8" s="161"/>
      <c r="BMD8" s="161"/>
      <c r="BME8" s="161"/>
      <c r="BMF8" s="161"/>
      <c r="BMG8" s="161"/>
      <c r="BMH8" s="161"/>
      <c r="BMI8" s="161"/>
      <c r="BMJ8" s="161"/>
      <c r="BMK8" s="161"/>
      <c r="BML8" s="161"/>
      <c r="BMM8" s="161"/>
      <c r="BMN8" s="161"/>
      <c r="BMO8" s="161"/>
      <c r="BMP8" s="161"/>
      <c r="BMQ8" s="161"/>
      <c r="BMR8" s="161"/>
      <c r="BMS8" s="161"/>
      <c r="BMT8" s="161"/>
      <c r="BMU8" s="161"/>
      <c r="BMV8" s="161"/>
      <c r="BMW8" s="161"/>
      <c r="BMX8" s="161"/>
      <c r="BMY8" s="161"/>
      <c r="BMZ8" s="161"/>
      <c r="BNA8" s="161"/>
      <c r="BNB8" s="161"/>
      <c r="BNC8" s="161"/>
      <c r="BND8" s="161"/>
      <c r="BNE8" s="161"/>
      <c r="BNF8" s="161"/>
      <c r="BNG8" s="161"/>
      <c r="BNH8" s="161"/>
      <c r="BNI8" s="161"/>
      <c r="BNJ8" s="161"/>
      <c r="BNK8" s="161"/>
      <c r="BNL8" s="161"/>
      <c r="BNM8" s="161"/>
      <c r="BNN8" s="161"/>
      <c r="BNO8" s="161"/>
      <c r="BNP8" s="161"/>
      <c r="BNQ8" s="161"/>
      <c r="BNR8" s="161"/>
      <c r="BNS8" s="161"/>
      <c r="BNT8" s="161"/>
      <c r="BNU8" s="161"/>
      <c r="BNV8" s="161"/>
      <c r="BNW8" s="161"/>
      <c r="BNX8" s="161"/>
      <c r="BNY8" s="161"/>
      <c r="BNZ8" s="161"/>
      <c r="BOA8" s="161"/>
      <c r="BOB8" s="161"/>
      <c r="BOC8" s="161"/>
      <c r="BOD8" s="161"/>
      <c r="BOE8" s="161"/>
      <c r="BOF8" s="161"/>
      <c r="BOG8" s="161"/>
      <c r="BOH8" s="161"/>
      <c r="BOI8" s="161"/>
      <c r="BOJ8" s="161"/>
      <c r="BOK8" s="161"/>
      <c r="BOL8" s="161"/>
      <c r="BOM8" s="161"/>
      <c r="BON8" s="161"/>
      <c r="BOO8" s="161"/>
      <c r="BOP8" s="161"/>
      <c r="BOQ8" s="161"/>
      <c r="BOR8" s="161"/>
      <c r="BOS8" s="161"/>
      <c r="BOT8" s="161"/>
      <c r="BOU8" s="161"/>
      <c r="BOV8" s="161"/>
      <c r="BOW8" s="161"/>
      <c r="BOX8" s="161"/>
      <c r="BOY8" s="161"/>
      <c r="BOZ8" s="161"/>
      <c r="BPA8" s="161"/>
      <c r="BPB8" s="161"/>
      <c r="BPC8" s="161"/>
      <c r="BPD8" s="161"/>
      <c r="BPE8" s="161"/>
      <c r="BPF8" s="161"/>
      <c r="BPG8" s="161"/>
      <c r="BPH8" s="161"/>
      <c r="BPI8" s="161"/>
      <c r="BPJ8" s="161"/>
      <c r="BPK8" s="161"/>
      <c r="BPL8" s="161"/>
      <c r="BPM8" s="161"/>
      <c r="BPN8" s="161"/>
      <c r="BPO8" s="161"/>
      <c r="BPP8" s="161"/>
      <c r="BPQ8" s="161"/>
      <c r="BPR8" s="161"/>
      <c r="BPS8" s="161"/>
      <c r="BPT8" s="161"/>
      <c r="BPU8" s="161"/>
      <c r="BPV8" s="161"/>
      <c r="BPW8" s="161"/>
      <c r="BPX8" s="161"/>
      <c r="BPY8" s="161"/>
      <c r="BPZ8" s="161"/>
      <c r="BQA8" s="161"/>
      <c r="BQB8" s="161"/>
      <c r="BQC8" s="161"/>
      <c r="BQD8" s="161"/>
      <c r="BQE8" s="161"/>
      <c r="BQF8" s="161"/>
      <c r="BQG8" s="161"/>
      <c r="BQH8" s="161"/>
      <c r="BQI8" s="161"/>
      <c r="BQJ8" s="161"/>
      <c r="BQK8" s="161"/>
      <c r="BQL8" s="161"/>
      <c r="BQM8" s="161"/>
      <c r="BQN8" s="161"/>
      <c r="BQO8" s="161"/>
      <c r="BQP8" s="161"/>
      <c r="BQQ8" s="161"/>
      <c r="BQR8" s="161"/>
      <c r="BQS8" s="161"/>
      <c r="BQT8" s="161"/>
      <c r="BQU8" s="161"/>
      <c r="BQV8" s="161"/>
      <c r="BQW8" s="161"/>
      <c r="BQX8" s="161"/>
      <c r="BQY8" s="161"/>
      <c r="BQZ8" s="161"/>
      <c r="BRA8" s="161"/>
      <c r="BRB8" s="161"/>
      <c r="BRC8" s="161"/>
      <c r="BRD8" s="161"/>
      <c r="BRE8" s="161"/>
      <c r="BRF8" s="161"/>
      <c r="BRG8" s="161"/>
      <c r="BRH8" s="161"/>
      <c r="BRI8" s="161"/>
      <c r="BRJ8" s="161"/>
      <c r="BRK8" s="161"/>
      <c r="BRL8" s="161"/>
      <c r="BRM8" s="161"/>
      <c r="BRN8" s="161"/>
      <c r="BRO8" s="161"/>
      <c r="BRP8" s="161"/>
      <c r="BRQ8" s="161"/>
      <c r="BRR8" s="161"/>
      <c r="BRS8" s="161"/>
      <c r="BRT8" s="161"/>
      <c r="BRU8" s="161"/>
      <c r="BRV8" s="161"/>
      <c r="BRW8" s="161"/>
      <c r="BRX8" s="161"/>
      <c r="BRY8" s="161"/>
      <c r="BRZ8" s="161"/>
      <c r="BSA8" s="161"/>
      <c r="BSB8" s="161"/>
      <c r="BSC8" s="161"/>
      <c r="BSD8" s="161"/>
      <c r="BSE8" s="161"/>
      <c r="BSF8" s="161"/>
      <c r="BSG8" s="161"/>
      <c r="BSH8" s="161"/>
      <c r="BSI8" s="161"/>
      <c r="BSJ8" s="161"/>
      <c r="BSK8" s="161"/>
      <c r="BSL8" s="161"/>
      <c r="BSM8" s="161"/>
      <c r="BSN8" s="161"/>
      <c r="BSO8" s="161"/>
      <c r="BSP8" s="161"/>
      <c r="BSQ8" s="161"/>
      <c r="BSR8" s="161"/>
      <c r="BSS8" s="161"/>
      <c r="BST8" s="161"/>
      <c r="BSU8" s="161"/>
      <c r="BSV8" s="161"/>
      <c r="BSW8" s="161"/>
      <c r="BSX8" s="161"/>
      <c r="BSY8" s="161"/>
      <c r="BSZ8" s="161"/>
      <c r="BTA8" s="161"/>
      <c r="BTB8" s="161"/>
      <c r="BTC8" s="161"/>
      <c r="BTD8" s="161"/>
      <c r="BTE8" s="161"/>
      <c r="BTF8" s="161"/>
      <c r="BTG8" s="161"/>
      <c r="BTH8" s="161"/>
      <c r="BTI8" s="161"/>
      <c r="BTJ8" s="161"/>
      <c r="BTK8" s="161"/>
      <c r="BTL8" s="161"/>
      <c r="BTM8" s="161"/>
      <c r="BTN8" s="161"/>
      <c r="BTO8" s="161"/>
      <c r="BTP8" s="161"/>
      <c r="BTQ8" s="161"/>
      <c r="BTR8" s="161"/>
      <c r="BTS8" s="161"/>
      <c r="BTT8" s="161"/>
      <c r="BTU8" s="161"/>
      <c r="BTV8" s="161"/>
      <c r="BTW8" s="161"/>
      <c r="BTX8" s="161"/>
      <c r="BTY8" s="161"/>
      <c r="BTZ8" s="161"/>
      <c r="BUA8" s="161"/>
      <c r="BUB8" s="161"/>
      <c r="BUC8" s="161"/>
      <c r="BUD8" s="161"/>
      <c r="BUE8" s="161"/>
      <c r="BUF8" s="161"/>
      <c r="BUG8" s="161"/>
      <c r="BUH8" s="161"/>
      <c r="BUI8" s="161"/>
      <c r="BUJ8" s="161"/>
      <c r="BUK8" s="161"/>
      <c r="BUL8" s="161"/>
      <c r="BUM8" s="161"/>
      <c r="BUN8" s="161"/>
      <c r="BUO8" s="161"/>
      <c r="BUP8" s="161"/>
      <c r="BUQ8" s="161"/>
      <c r="BUR8" s="161"/>
      <c r="BUS8" s="161"/>
      <c r="BUT8" s="161"/>
      <c r="BUU8" s="161"/>
      <c r="BUV8" s="161"/>
      <c r="BUW8" s="161"/>
      <c r="BUX8" s="161"/>
      <c r="BUY8" s="161"/>
      <c r="BUZ8" s="161"/>
      <c r="BVA8" s="161"/>
      <c r="BVB8" s="161"/>
      <c r="BVC8" s="161"/>
      <c r="BVD8" s="161"/>
      <c r="BVE8" s="161"/>
      <c r="BVF8" s="161"/>
      <c r="BVG8" s="161"/>
      <c r="BVH8" s="161"/>
      <c r="BVI8" s="161"/>
      <c r="BVJ8" s="161"/>
      <c r="BVK8" s="161"/>
      <c r="BVL8" s="161"/>
      <c r="BVM8" s="161"/>
      <c r="BVN8" s="161"/>
      <c r="BVO8" s="161"/>
      <c r="BVP8" s="161"/>
      <c r="BVQ8" s="161"/>
      <c r="BVR8" s="161"/>
      <c r="BVS8" s="161"/>
      <c r="BVT8" s="161"/>
      <c r="BVU8" s="161"/>
      <c r="BVV8" s="161"/>
      <c r="BVW8" s="161"/>
      <c r="BVX8" s="161"/>
      <c r="BVY8" s="161"/>
      <c r="BVZ8" s="161"/>
      <c r="BWA8" s="161"/>
      <c r="BWB8" s="161"/>
      <c r="BWC8" s="161"/>
      <c r="BWD8" s="161"/>
      <c r="BWE8" s="161"/>
      <c r="BWF8" s="161"/>
      <c r="BWG8" s="161"/>
      <c r="BWH8" s="161"/>
      <c r="BWI8" s="161"/>
      <c r="BWJ8" s="161"/>
      <c r="BWK8" s="161"/>
      <c r="BWL8" s="161"/>
      <c r="BWM8" s="161"/>
      <c r="BWN8" s="161"/>
      <c r="BWO8" s="161"/>
      <c r="BWP8" s="161"/>
      <c r="BWQ8" s="161"/>
      <c r="BWR8" s="161"/>
      <c r="BWS8" s="161"/>
      <c r="BWT8" s="161"/>
      <c r="BWU8" s="161"/>
      <c r="BWV8" s="161"/>
      <c r="BWW8" s="161"/>
      <c r="BWX8" s="161"/>
      <c r="BWY8" s="161"/>
      <c r="BWZ8" s="161"/>
      <c r="BXA8" s="161"/>
      <c r="BXB8" s="161"/>
      <c r="BXC8" s="161"/>
      <c r="BXD8" s="161"/>
      <c r="BXE8" s="161"/>
      <c r="BXF8" s="161"/>
      <c r="BXG8" s="161"/>
      <c r="BXH8" s="161"/>
      <c r="BXI8" s="161"/>
      <c r="BXJ8" s="161"/>
      <c r="BXK8" s="161"/>
      <c r="BXL8" s="161"/>
      <c r="BXM8" s="161"/>
      <c r="BXN8" s="161"/>
      <c r="BXO8" s="161"/>
      <c r="BXP8" s="161"/>
      <c r="BXQ8" s="161"/>
      <c r="BXR8" s="161"/>
      <c r="BXS8" s="161"/>
      <c r="BXT8" s="161"/>
      <c r="BXU8" s="161"/>
      <c r="BXV8" s="161"/>
      <c r="BXW8" s="161"/>
      <c r="BXX8" s="161"/>
      <c r="BXY8" s="161"/>
      <c r="BXZ8" s="161"/>
      <c r="BYA8" s="161"/>
      <c r="BYB8" s="161"/>
      <c r="BYC8" s="161"/>
      <c r="BYD8" s="161"/>
      <c r="BYE8" s="161"/>
      <c r="BYF8" s="161"/>
      <c r="BYG8" s="161"/>
      <c r="BYH8" s="161"/>
      <c r="BYI8" s="161"/>
      <c r="BYJ8" s="161"/>
      <c r="BYK8" s="161"/>
      <c r="BYL8" s="161"/>
      <c r="BYM8" s="161"/>
      <c r="BYN8" s="161"/>
      <c r="BYO8" s="161"/>
      <c r="BYP8" s="161"/>
      <c r="BYQ8" s="161"/>
      <c r="BYR8" s="161"/>
      <c r="BYS8" s="161"/>
      <c r="BYT8" s="161"/>
      <c r="BYU8" s="161"/>
      <c r="BYV8" s="161"/>
      <c r="BYW8" s="161"/>
      <c r="BYX8" s="161"/>
      <c r="BYY8" s="161"/>
      <c r="BYZ8" s="161"/>
      <c r="BZA8" s="161"/>
      <c r="BZB8" s="161"/>
      <c r="BZC8" s="161"/>
      <c r="BZD8" s="161"/>
      <c r="BZE8" s="161"/>
      <c r="BZF8" s="161"/>
      <c r="BZG8" s="161"/>
      <c r="BZH8" s="161"/>
      <c r="BZI8" s="161"/>
      <c r="BZJ8" s="161"/>
      <c r="BZK8" s="161"/>
      <c r="BZL8" s="161"/>
      <c r="BZM8" s="161"/>
      <c r="BZN8" s="161"/>
      <c r="BZO8" s="161"/>
      <c r="BZP8" s="161"/>
      <c r="BZQ8" s="161"/>
      <c r="BZR8" s="161"/>
      <c r="BZS8" s="161"/>
      <c r="BZT8" s="161"/>
      <c r="BZU8" s="161"/>
      <c r="BZV8" s="161"/>
      <c r="BZW8" s="161"/>
      <c r="BZX8" s="161"/>
      <c r="BZY8" s="161"/>
      <c r="BZZ8" s="161"/>
      <c r="CAA8" s="161"/>
      <c r="CAB8" s="161"/>
      <c r="CAC8" s="161"/>
      <c r="CAD8" s="161"/>
      <c r="CAE8" s="161"/>
      <c r="CAF8" s="161"/>
      <c r="CAG8" s="161"/>
      <c r="CAH8" s="161"/>
      <c r="CAI8" s="161"/>
      <c r="CAJ8" s="161"/>
      <c r="CAK8" s="161"/>
      <c r="CAL8" s="161"/>
      <c r="CAM8" s="161"/>
      <c r="CAN8" s="161"/>
      <c r="CAO8" s="161"/>
      <c r="CAP8" s="161"/>
      <c r="CAQ8" s="161"/>
      <c r="CAR8" s="161"/>
      <c r="CAS8" s="161"/>
      <c r="CAT8" s="161"/>
      <c r="CAU8" s="161"/>
      <c r="CAV8" s="161"/>
      <c r="CAW8" s="161"/>
      <c r="CAX8" s="161"/>
      <c r="CAY8" s="161"/>
      <c r="CAZ8" s="161"/>
      <c r="CBA8" s="161"/>
      <c r="CBB8" s="161"/>
      <c r="CBC8" s="161"/>
      <c r="CBD8" s="161"/>
      <c r="CBE8" s="161"/>
      <c r="CBF8" s="161"/>
      <c r="CBG8" s="161"/>
      <c r="CBH8" s="161"/>
      <c r="CBI8" s="161"/>
      <c r="CBJ8" s="161"/>
      <c r="CBK8" s="161"/>
      <c r="CBL8" s="161"/>
      <c r="CBM8" s="161"/>
      <c r="CBN8" s="161"/>
      <c r="CBO8" s="161"/>
      <c r="CBP8" s="161"/>
      <c r="CBQ8" s="161"/>
      <c r="CBR8" s="161"/>
      <c r="CBS8" s="161"/>
      <c r="CBT8" s="161"/>
      <c r="CBU8" s="161"/>
      <c r="CBV8" s="161"/>
      <c r="CBW8" s="161"/>
      <c r="CBX8" s="161"/>
      <c r="CBY8" s="161"/>
      <c r="CBZ8" s="161"/>
      <c r="CCA8" s="161"/>
      <c r="CCB8" s="161"/>
      <c r="CCC8" s="161"/>
      <c r="CCD8" s="161"/>
      <c r="CCE8" s="161"/>
      <c r="CCF8" s="161"/>
      <c r="CCG8" s="161"/>
      <c r="CCH8" s="161"/>
      <c r="CCI8" s="161"/>
      <c r="CCJ8" s="161"/>
      <c r="CCK8" s="161"/>
      <c r="CCL8" s="161"/>
      <c r="CCM8" s="161"/>
      <c r="CCN8" s="161"/>
      <c r="CCO8" s="161"/>
      <c r="CCP8" s="161"/>
      <c r="CCQ8" s="161"/>
      <c r="CCR8" s="161"/>
      <c r="CCS8" s="161"/>
      <c r="CCT8" s="161"/>
      <c r="CCU8" s="161"/>
      <c r="CCV8" s="161"/>
      <c r="CCW8" s="161"/>
      <c r="CCX8" s="161"/>
      <c r="CCY8" s="161"/>
      <c r="CCZ8" s="161"/>
      <c r="CDA8" s="161"/>
      <c r="CDB8" s="161"/>
      <c r="CDC8" s="161"/>
      <c r="CDD8" s="161"/>
      <c r="CDE8" s="161"/>
      <c r="CDF8" s="161"/>
      <c r="CDG8" s="161"/>
      <c r="CDH8" s="161"/>
      <c r="CDI8" s="161"/>
      <c r="CDJ8" s="161"/>
      <c r="CDK8" s="161"/>
      <c r="CDL8" s="161"/>
      <c r="CDM8" s="161"/>
      <c r="CDN8" s="161"/>
      <c r="CDO8" s="161"/>
      <c r="CDP8" s="161"/>
      <c r="CDQ8" s="161"/>
      <c r="CDR8" s="161"/>
      <c r="CDS8" s="161"/>
      <c r="CDT8" s="161"/>
      <c r="CDU8" s="161"/>
      <c r="CDV8" s="161"/>
      <c r="CDW8" s="161"/>
      <c r="CDX8" s="161"/>
      <c r="CDY8" s="161"/>
      <c r="CDZ8" s="161"/>
      <c r="CEA8" s="161"/>
      <c r="CEB8" s="161"/>
      <c r="CEC8" s="161"/>
      <c r="CED8" s="161"/>
      <c r="CEE8" s="161"/>
      <c r="CEF8" s="161"/>
      <c r="CEG8" s="161"/>
      <c r="CEH8" s="161"/>
      <c r="CEI8" s="161"/>
      <c r="CEJ8" s="161"/>
      <c r="CEK8" s="161"/>
      <c r="CEL8" s="161"/>
      <c r="CEM8" s="161"/>
      <c r="CEN8" s="161"/>
      <c r="CEO8" s="161"/>
      <c r="CEP8" s="161"/>
      <c r="CEQ8" s="161"/>
      <c r="CER8" s="161"/>
      <c r="CES8" s="161"/>
      <c r="CET8" s="161"/>
      <c r="CEU8" s="161"/>
      <c r="CEV8" s="161"/>
      <c r="CEW8" s="161"/>
      <c r="CEX8" s="161"/>
      <c r="CEY8" s="161"/>
      <c r="CEZ8" s="161"/>
      <c r="CFA8" s="161"/>
      <c r="CFB8" s="161"/>
      <c r="CFC8" s="161"/>
      <c r="CFD8" s="161"/>
      <c r="CFE8" s="161"/>
      <c r="CFF8" s="161"/>
      <c r="CFG8" s="161"/>
      <c r="CFH8" s="161"/>
      <c r="CFI8" s="161"/>
      <c r="CFJ8" s="161"/>
      <c r="CFK8" s="161"/>
      <c r="CFL8" s="161"/>
      <c r="CFM8" s="161"/>
      <c r="CFN8" s="161"/>
      <c r="CFO8" s="161"/>
      <c r="CFP8" s="161"/>
      <c r="CFQ8" s="161"/>
      <c r="CFR8" s="161"/>
      <c r="CFS8" s="161"/>
      <c r="CFT8" s="161"/>
      <c r="CFU8" s="161"/>
      <c r="CFV8" s="161"/>
      <c r="CFW8" s="161"/>
      <c r="CFX8" s="161"/>
      <c r="CFY8" s="161"/>
      <c r="CFZ8" s="161"/>
      <c r="CGA8" s="161"/>
      <c r="CGB8" s="161"/>
      <c r="CGC8" s="161"/>
      <c r="CGD8" s="161"/>
      <c r="CGE8" s="161"/>
      <c r="CGF8" s="161"/>
      <c r="CGG8" s="161"/>
      <c r="CGH8" s="161"/>
      <c r="CGI8" s="161"/>
      <c r="CGJ8" s="161"/>
      <c r="CGK8" s="161"/>
      <c r="CGL8" s="161"/>
      <c r="CGM8" s="161"/>
      <c r="CGN8" s="161"/>
      <c r="CGO8" s="161"/>
      <c r="CGP8" s="161"/>
      <c r="CGQ8" s="161"/>
      <c r="CGR8" s="161"/>
      <c r="CGS8" s="161"/>
      <c r="CGT8" s="161"/>
      <c r="CGU8" s="161"/>
      <c r="CGV8" s="161"/>
      <c r="CGW8" s="161"/>
      <c r="CGX8" s="161"/>
      <c r="CGY8" s="161"/>
      <c r="CGZ8" s="161"/>
      <c r="CHA8" s="161"/>
      <c r="CHB8" s="161"/>
      <c r="CHC8" s="161"/>
      <c r="CHD8" s="161"/>
      <c r="CHE8" s="161"/>
      <c r="CHF8" s="161"/>
      <c r="CHG8" s="161"/>
      <c r="CHH8" s="161"/>
      <c r="CHI8" s="161"/>
      <c r="CHJ8" s="161"/>
      <c r="CHK8" s="161"/>
      <c r="CHL8" s="161"/>
      <c r="CHM8" s="161"/>
      <c r="CHN8" s="161"/>
      <c r="CHO8" s="161"/>
      <c r="CHP8" s="161"/>
      <c r="CHQ8" s="161"/>
      <c r="CHR8" s="161"/>
      <c r="CHS8" s="161"/>
      <c r="CHT8" s="161"/>
      <c r="CHU8" s="161"/>
      <c r="CHV8" s="161"/>
      <c r="CHW8" s="161"/>
      <c r="CHX8" s="161"/>
      <c r="CHY8" s="161"/>
      <c r="CHZ8" s="161"/>
      <c r="CIA8" s="161"/>
      <c r="CIB8" s="161"/>
      <c r="CIC8" s="161"/>
      <c r="CID8" s="161"/>
      <c r="CIE8" s="161"/>
      <c r="CIF8" s="161"/>
      <c r="CIG8" s="161"/>
      <c r="CIH8" s="161"/>
      <c r="CII8" s="161"/>
      <c r="CIJ8" s="161"/>
      <c r="CIK8" s="161"/>
      <c r="CIL8" s="161"/>
      <c r="CIM8" s="161"/>
      <c r="CIN8" s="161"/>
      <c r="CIO8" s="161"/>
      <c r="CIP8" s="161"/>
      <c r="CIQ8" s="161"/>
      <c r="CIR8" s="161"/>
      <c r="CIS8" s="161"/>
      <c r="CIT8" s="161"/>
      <c r="CIU8" s="161"/>
      <c r="CIV8" s="161"/>
      <c r="CIW8" s="161"/>
      <c r="CIX8" s="161"/>
      <c r="CIY8" s="161"/>
      <c r="CIZ8" s="161"/>
      <c r="CJA8" s="161"/>
      <c r="CJB8" s="161"/>
      <c r="CJC8" s="161"/>
      <c r="CJD8" s="161"/>
      <c r="CJE8" s="161"/>
      <c r="CJF8" s="161"/>
      <c r="CJG8" s="161"/>
      <c r="CJH8" s="161"/>
      <c r="CJI8" s="161"/>
      <c r="CJJ8" s="161"/>
      <c r="CJK8" s="161"/>
      <c r="CJL8" s="161"/>
      <c r="CJM8" s="161"/>
      <c r="CJN8" s="161"/>
      <c r="CJO8" s="161"/>
      <c r="CJP8" s="161"/>
      <c r="CJQ8" s="161"/>
      <c r="CJR8" s="161"/>
      <c r="CJS8" s="161"/>
      <c r="CJT8" s="161"/>
      <c r="CJU8" s="161"/>
      <c r="CJV8" s="161"/>
      <c r="CJW8" s="161"/>
      <c r="CJX8" s="161"/>
      <c r="CJY8" s="161"/>
      <c r="CJZ8" s="161"/>
      <c r="CKA8" s="161"/>
      <c r="CKB8" s="161"/>
      <c r="CKC8" s="161"/>
      <c r="CKD8" s="161"/>
      <c r="CKE8" s="161"/>
      <c r="CKF8" s="161"/>
      <c r="CKG8" s="161"/>
      <c r="CKH8" s="161"/>
      <c r="CKI8" s="161"/>
      <c r="CKJ8" s="161"/>
      <c r="CKK8" s="161"/>
      <c r="CKL8" s="161"/>
      <c r="CKM8" s="161"/>
      <c r="CKN8" s="161"/>
      <c r="CKO8" s="161"/>
      <c r="CKP8" s="161"/>
      <c r="CKQ8" s="161"/>
      <c r="CKR8" s="161"/>
      <c r="CKS8" s="161"/>
      <c r="CKT8" s="161"/>
      <c r="CKU8" s="161"/>
      <c r="CKV8" s="161"/>
      <c r="CKW8" s="161"/>
      <c r="CKX8" s="161"/>
      <c r="CKY8" s="161"/>
      <c r="CKZ8" s="161"/>
      <c r="CLA8" s="161"/>
      <c r="CLB8" s="161"/>
      <c r="CLC8" s="161"/>
      <c r="CLD8" s="161"/>
      <c r="CLE8" s="161"/>
      <c r="CLF8" s="161"/>
      <c r="CLG8" s="161"/>
      <c r="CLH8" s="161"/>
      <c r="CLI8" s="161"/>
      <c r="CLJ8" s="161"/>
      <c r="CLK8" s="161"/>
      <c r="CLL8" s="161"/>
      <c r="CLM8" s="161"/>
      <c r="CLN8" s="161"/>
      <c r="CLO8" s="161"/>
      <c r="CLP8" s="161"/>
      <c r="CLQ8" s="161"/>
      <c r="CLR8" s="161"/>
      <c r="CLS8" s="161"/>
      <c r="CLT8" s="161"/>
      <c r="CLU8" s="161"/>
      <c r="CLV8" s="161"/>
      <c r="CLW8" s="161"/>
      <c r="CLX8" s="161"/>
      <c r="CLY8" s="161"/>
      <c r="CLZ8" s="161"/>
      <c r="CMA8" s="161"/>
      <c r="CMB8" s="161"/>
      <c r="CMC8" s="161"/>
      <c r="CMD8" s="161"/>
      <c r="CME8" s="161"/>
      <c r="CMF8" s="161"/>
      <c r="CMG8" s="161"/>
      <c r="CMH8" s="161"/>
      <c r="CMI8" s="161"/>
      <c r="CMJ8" s="161"/>
      <c r="CMK8" s="161"/>
      <c r="CML8" s="161"/>
      <c r="CMM8" s="161"/>
      <c r="CMN8" s="161"/>
      <c r="CMO8" s="161"/>
      <c r="CMP8" s="161"/>
      <c r="CMQ8" s="161"/>
      <c r="CMR8" s="161"/>
      <c r="CMS8" s="161"/>
      <c r="CMT8" s="161"/>
      <c r="CMU8" s="161"/>
      <c r="CMV8" s="161"/>
      <c r="CMW8" s="161"/>
      <c r="CMX8" s="161"/>
      <c r="CMY8" s="161"/>
      <c r="CMZ8" s="161"/>
      <c r="CNA8" s="161"/>
      <c r="CNB8" s="161"/>
      <c r="CNC8" s="161"/>
      <c r="CND8" s="161"/>
      <c r="CNE8" s="161"/>
      <c r="CNF8" s="161"/>
      <c r="CNG8" s="161"/>
      <c r="CNH8" s="161"/>
      <c r="CNI8" s="161"/>
      <c r="CNJ8" s="161"/>
      <c r="CNK8" s="161"/>
      <c r="CNL8" s="161"/>
      <c r="CNM8" s="161"/>
      <c r="CNN8" s="161"/>
      <c r="CNO8" s="161"/>
      <c r="CNP8" s="161"/>
      <c r="CNQ8" s="161"/>
      <c r="CNR8" s="161"/>
      <c r="CNS8" s="161"/>
      <c r="CNT8" s="161"/>
      <c r="CNU8" s="161"/>
      <c r="CNV8" s="161"/>
      <c r="CNW8" s="161"/>
      <c r="CNX8" s="161"/>
      <c r="CNY8" s="161"/>
      <c r="CNZ8" s="161"/>
      <c r="COA8" s="161"/>
      <c r="COB8" s="161"/>
      <c r="COC8" s="161"/>
      <c r="COD8" s="161"/>
      <c r="COE8" s="161"/>
      <c r="COF8" s="161"/>
      <c r="COG8" s="161"/>
      <c r="COH8" s="161"/>
      <c r="COI8" s="161"/>
      <c r="COJ8" s="161"/>
      <c r="COK8" s="161"/>
      <c r="COL8" s="161"/>
      <c r="COM8" s="161"/>
      <c r="CON8" s="161"/>
      <c r="COO8" s="161"/>
      <c r="COP8" s="161"/>
      <c r="COQ8" s="161"/>
      <c r="COR8" s="161"/>
      <c r="COS8" s="161"/>
      <c r="COT8" s="161"/>
      <c r="COU8" s="161"/>
      <c r="COV8" s="161"/>
      <c r="COW8" s="161"/>
      <c r="COX8" s="161"/>
      <c r="COY8" s="161"/>
      <c r="COZ8" s="161"/>
      <c r="CPA8" s="161"/>
      <c r="CPB8" s="161"/>
      <c r="CPC8" s="161"/>
      <c r="CPD8" s="161"/>
      <c r="CPE8" s="161"/>
      <c r="CPF8" s="161"/>
      <c r="CPG8" s="161"/>
      <c r="CPH8" s="161"/>
      <c r="CPI8" s="161"/>
      <c r="CPJ8" s="161"/>
      <c r="CPK8" s="161"/>
      <c r="CPL8" s="161"/>
      <c r="CPM8" s="161"/>
      <c r="CPN8" s="161"/>
      <c r="CPO8" s="161"/>
      <c r="CPP8" s="161"/>
      <c r="CPQ8" s="161"/>
      <c r="CPR8" s="161"/>
      <c r="CPS8" s="161"/>
      <c r="CPT8" s="161"/>
      <c r="CPU8" s="161"/>
      <c r="CPV8" s="161"/>
      <c r="CPW8" s="161"/>
      <c r="CPX8" s="161"/>
      <c r="CPY8" s="161"/>
      <c r="CPZ8" s="161"/>
      <c r="CQA8" s="161"/>
      <c r="CQB8" s="161"/>
      <c r="CQC8" s="161"/>
      <c r="CQD8" s="161"/>
      <c r="CQE8" s="161"/>
      <c r="CQF8" s="161"/>
      <c r="CQG8" s="161"/>
      <c r="CQH8" s="161"/>
      <c r="CQI8" s="161"/>
      <c r="CQJ8" s="161"/>
      <c r="CQK8" s="161"/>
      <c r="CQL8" s="161"/>
      <c r="CQM8" s="161"/>
      <c r="CQN8" s="161"/>
      <c r="CQO8" s="161"/>
      <c r="CQP8" s="161"/>
      <c r="CQQ8" s="161"/>
      <c r="CQR8" s="161"/>
      <c r="CQS8" s="161"/>
      <c r="CQT8" s="161"/>
      <c r="CQU8" s="161"/>
      <c r="CQV8" s="161"/>
      <c r="CQW8" s="161"/>
      <c r="CQX8" s="161"/>
      <c r="CQY8" s="161"/>
      <c r="CQZ8" s="161"/>
      <c r="CRA8" s="161"/>
      <c r="CRB8" s="161"/>
      <c r="CRC8" s="161"/>
      <c r="CRD8" s="161"/>
      <c r="CRE8" s="161"/>
      <c r="CRF8" s="161"/>
      <c r="CRG8" s="161"/>
      <c r="CRH8" s="161"/>
      <c r="CRI8" s="161"/>
      <c r="CRJ8" s="161"/>
      <c r="CRK8" s="161"/>
      <c r="CRL8" s="161"/>
      <c r="CRM8" s="161"/>
      <c r="CRN8" s="161"/>
      <c r="CRO8" s="161"/>
      <c r="CRP8" s="161"/>
      <c r="CRQ8" s="161"/>
      <c r="CRR8" s="161"/>
      <c r="CRS8" s="161"/>
      <c r="CRT8" s="161"/>
      <c r="CRU8" s="161"/>
      <c r="CRV8" s="161"/>
      <c r="CRW8" s="161"/>
      <c r="CRX8" s="161"/>
      <c r="CRY8" s="161"/>
      <c r="CRZ8" s="161"/>
      <c r="CSA8" s="161"/>
      <c r="CSB8" s="161"/>
      <c r="CSC8" s="161"/>
      <c r="CSD8" s="161"/>
      <c r="CSE8" s="161"/>
      <c r="CSF8" s="161"/>
      <c r="CSG8" s="161"/>
      <c r="CSH8" s="161"/>
      <c r="CSI8" s="161"/>
      <c r="CSJ8" s="161"/>
      <c r="CSK8" s="161"/>
      <c r="CSL8" s="161"/>
      <c r="CSM8" s="161"/>
      <c r="CSN8" s="161"/>
      <c r="CSO8" s="161"/>
      <c r="CSP8" s="161"/>
      <c r="CSQ8" s="161"/>
      <c r="CSR8" s="161"/>
      <c r="CSS8" s="161"/>
      <c r="CST8" s="161"/>
      <c r="CSU8" s="161"/>
      <c r="CSV8" s="161"/>
      <c r="CSW8" s="161"/>
      <c r="CSX8" s="161"/>
      <c r="CSY8" s="161"/>
      <c r="CSZ8" s="161"/>
      <c r="CTA8" s="161"/>
      <c r="CTB8" s="161"/>
      <c r="CTC8" s="161"/>
      <c r="CTD8" s="161"/>
      <c r="CTE8" s="161"/>
      <c r="CTF8" s="161"/>
      <c r="CTG8" s="161"/>
      <c r="CTH8" s="161"/>
      <c r="CTI8" s="161"/>
      <c r="CTJ8" s="161"/>
      <c r="CTK8" s="161"/>
      <c r="CTL8" s="161"/>
      <c r="CTM8" s="161"/>
      <c r="CTN8" s="161"/>
      <c r="CTO8" s="161"/>
      <c r="CTP8" s="161"/>
      <c r="CTQ8" s="161"/>
      <c r="CTR8" s="161"/>
      <c r="CTS8" s="161"/>
      <c r="CTT8" s="161"/>
      <c r="CTU8" s="161"/>
      <c r="CTV8" s="161"/>
      <c r="CTW8" s="161"/>
      <c r="CTX8" s="161"/>
      <c r="CTY8" s="161"/>
      <c r="CTZ8" s="161"/>
      <c r="CUA8" s="161"/>
      <c r="CUB8" s="161"/>
      <c r="CUC8" s="161"/>
      <c r="CUD8" s="161"/>
      <c r="CUE8" s="161"/>
      <c r="CUF8" s="161"/>
      <c r="CUG8" s="161"/>
      <c r="CUH8" s="161"/>
      <c r="CUI8" s="161"/>
      <c r="CUJ8" s="161"/>
      <c r="CUK8" s="161"/>
      <c r="CUL8" s="161"/>
      <c r="CUM8" s="161"/>
      <c r="CUN8" s="161"/>
      <c r="CUO8" s="161"/>
      <c r="CUP8" s="161"/>
      <c r="CUQ8" s="161"/>
      <c r="CUR8" s="161"/>
      <c r="CUS8" s="161"/>
      <c r="CUT8" s="161"/>
      <c r="CUU8" s="161"/>
      <c r="CUV8" s="161"/>
      <c r="CUW8" s="161"/>
      <c r="CUX8" s="161"/>
      <c r="CUY8" s="161"/>
      <c r="CUZ8" s="161"/>
      <c r="CVA8" s="161"/>
      <c r="CVB8" s="161"/>
      <c r="CVC8" s="161"/>
      <c r="CVD8" s="161"/>
      <c r="CVE8" s="161"/>
      <c r="CVF8" s="161"/>
      <c r="CVG8" s="161"/>
      <c r="CVH8" s="161"/>
      <c r="CVI8" s="161"/>
      <c r="CVJ8" s="161"/>
      <c r="CVK8" s="161"/>
      <c r="CVL8" s="161"/>
      <c r="CVM8" s="161"/>
      <c r="CVN8" s="161"/>
      <c r="CVO8" s="161"/>
      <c r="CVP8" s="161"/>
      <c r="CVQ8" s="161"/>
      <c r="CVR8" s="161"/>
      <c r="CVS8" s="161"/>
      <c r="CVT8" s="161"/>
      <c r="CVU8" s="161"/>
      <c r="CVV8" s="161"/>
      <c r="CVW8" s="161"/>
      <c r="CVX8" s="161"/>
      <c r="CVY8" s="161"/>
      <c r="CVZ8" s="161"/>
      <c r="CWA8" s="161"/>
      <c r="CWB8" s="161"/>
      <c r="CWC8" s="161"/>
      <c r="CWD8" s="161"/>
      <c r="CWE8" s="161"/>
      <c r="CWF8" s="161"/>
      <c r="CWG8" s="161"/>
      <c r="CWH8" s="161"/>
      <c r="CWI8" s="161"/>
      <c r="CWJ8" s="161"/>
      <c r="CWK8" s="161"/>
      <c r="CWL8" s="161"/>
      <c r="CWM8" s="161"/>
      <c r="CWN8" s="161"/>
      <c r="CWO8" s="161"/>
      <c r="CWP8" s="161"/>
      <c r="CWQ8" s="161"/>
      <c r="CWR8" s="161"/>
      <c r="CWS8" s="161"/>
      <c r="CWT8" s="161"/>
      <c r="CWU8" s="161"/>
      <c r="CWV8" s="161"/>
      <c r="CWW8" s="161"/>
      <c r="CWX8" s="161"/>
      <c r="CWY8" s="161"/>
      <c r="CWZ8" s="161"/>
      <c r="CXA8" s="161"/>
      <c r="CXB8" s="161"/>
      <c r="CXC8" s="161"/>
      <c r="CXD8" s="161"/>
      <c r="CXE8" s="161"/>
      <c r="CXF8" s="161"/>
      <c r="CXG8" s="161"/>
      <c r="CXH8" s="161"/>
      <c r="CXI8" s="161"/>
      <c r="CXJ8" s="161"/>
      <c r="CXK8" s="161"/>
      <c r="CXL8" s="161"/>
      <c r="CXM8" s="161"/>
      <c r="CXN8" s="161"/>
      <c r="CXO8" s="161"/>
      <c r="CXP8" s="161"/>
      <c r="CXQ8" s="161"/>
      <c r="CXR8" s="161"/>
      <c r="CXS8" s="161"/>
      <c r="CXT8" s="161"/>
      <c r="CXU8" s="161"/>
      <c r="CXV8" s="161"/>
      <c r="CXW8" s="161"/>
      <c r="CXX8" s="161"/>
      <c r="CXY8" s="161"/>
      <c r="CXZ8" s="161"/>
      <c r="CYA8" s="161"/>
      <c r="CYB8" s="161"/>
      <c r="CYC8" s="161"/>
      <c r="CYD8" s="161"/>
      <c r="CYE8" s="161"/>
      <c r="CYF8" s="161"/>
      <c r="CYG8" s="161"/>
      <c r="CYH8" s="161"/>
      <c r="CYI8" s="161"/>
      <c r="CYJ8" s="161"/>
      <c r="CYK8" s="161"/>
      <c r="CYL8" s="161"/>
      <c r="CYM8" s="161"/>
      <c r="CYN8" s="161"/>
      <c r="CYO8" s="161"/>
      <c r="CYP8" s="161"/>
      <c r="CYQ8" s="161"/>
      <c r="CYR8" s="161"/>
      <c r="CYS8" s="161"/>
      <c r="CYT8" s="161"/>
      <c r="CYU8" s="161"/>
      <c r="CYV8" s="161"/>
      <c r="CYW8" s="161"/>
      <c r="CYX8" s="161"/>
      <c r="CYY8" s="161"/>
      <c r="CYZ8" s="161"/>
      <c r="CZA8" s="161"/>
      <c r="CZB8" s="161"/>
      <c r="CZC8" s="161"/>
      <c r="CZD8" s="161"/>
      <c r="CZE8" s="161"/>
      <c r="CZF8" s="161"/>
      <c r="CZG8" s="161"/>
      <c r="CZH8" s="161"/>
      <c r="CZI8" s="161"/>
      <c r="CZJ8" s="161"/>
      <c r="CZK8" s="161"/>
      <c r="CZL8" s="161"/>
      <c r="CZM8" s="161"/>
      <c r="CZN8" s="161"/>
      <c r="CZO8" s="161"/>
      <c r="CZP8" s="161"/>
      <c r="CZQ8" s="161"/>
      <c r="CZR8" s="161"/>
      <c r="CZS8" s="161"/>
      <c r="CZT8" s="161"/>
      <c r="CZU8" s="161"/>
    </row>
    <row r="9" spans="1:3506" s="162" customFormat="1">
      <c r="A9" s="157"/>
      <c r="B9" s="157"/>
      <c r="C9" s="158"/>
      <c r="D9" s="163" t="s">
        <v>129</v>
      </c>
      <c r="E9" s="163" t="s">
        <v>123</v>
      </c>
      <c r="F9" s="160">
        <v>5</v>
      </c>
      <c r="G9" s="160"/>
      <c r="H9" s="160"/>
      <c r="I9" s="160"/>
      <c r="J9" s="160">
        <v>4</v>
      </c>
      <c r="K9" s="160"/>
      <c r="L9" s="160">
        <v>6</v>
      </c>
      <c r="M9" s="160"/>
      <c r="N9" s="160"/>
      <c r="O9" s="160"/>
      <c r="P9" s="160"/>
      <c r="Q9" s="160">
        <v>20</v>
      </c>
      <c r="R9" s="160">
        <v>46</v>
      </c>
      <c r="S9" s="160">
        <v>47</v>
      </c>
      <c r="T9" s="160">
        <v>341</v>
      </c>
      <c r="U9" s="160">
        <v>40</v>
      </c>
      <c r="V9" s="160">
        <v>62</v>
      </c>
      <c r="W9" s="160">
        <v>15</v>
      </c>
      <c r="X9" s="160">
        <v>20</v>
      </c>
      <c r="Y9" s="160">
        <v>31</v>
      </c>
      <c r="Z9" s="160">
        <v>34</v>
      </c>
      <c r="AA9" s="160">
        <v>31</v>
      </c>
      <c r="AB9" s="160">
        <v>66</v>
      </c>
      <c r="AC9" s="160">
        <v>58</v>
      </c>
      <c r="AD9" s="160">
        <v>56</v>
      </c>
      <c r="AE9" s="160">
        <v>29</v>
      </c>
      <c r="AF9" s="160">
        <v>24</v>
      </c>
      <c r="AG9" s="160">
        <v>14</v>
      </c>
      <c r="AH9" s="160">
        <v>56</v>
      </c>
      <c r="AI9" s="160">
        <v>53</v>
      </c>
      <c r="AJ9" s="160">
        <v>21</v>
      </c>
      <c r="AK9" s="160">
        <v>27</v>
      </c>
      <c r="AL9" s="160">
        <v>16</v>
      </c>
      <c r="AM9" s="160">
        <v>69</v>
      </c>
      <c r="AN9" s="160">
        <v>15</v>
      </c>
      <c r="AO9" s="160">
        <v>37</v>
      </c>
      <c r="AP9" s="160">
        <v>23</v>
      </c>
      <c r="AQ9" s="160">
        <v>38</v>
      </c>
      <c r="AR9" s="160">
        <v>43</v>
      </c>
      <c r="AS9" s="160">
        <v>41</v>
      </c>
      <c r="AT9" s="160">
        <v>35</v>
      </c>
      <c r="AU9" s="160">
        <v>22</v>
      </c>
      <c r="AV9" s="160">
        <v>65</v>
      </c>
      <c r="AW9" s="160">
        <v>22</v>
      </c>
      <c r="AX9" s="160">
        <v>19</v>
      </c>
      <c r="AY9" s="160">
        <v>32</v>
      </c>
      <c r="AZ9" s="160">
        <v>15</v>
      </c>
      <c r="BA9" s="160">
        <v>19</v>
      </c>
      <c r="BB9" s="160">
        <v>9</v>
      </c>
      <c r="BC9" s="160">
        <v>40</v>
      </c>
      <c r="BD9" s="160">
        <v>66</v>
      </c>
      <c r="BE9" s="160">
        <v>23</v>
      </c>
      <c r="BF9" s="160">
        <v>75</v>
      </c>
      <c r="BG9" s="160">
        <v>52</v>
      </c>
      <c r="BH9" s="160">
        <v>17</v>
      </c>
      <c r="BI9" s="160">
        <v>20</v>
      </c>
      <c r="BJ9" s="160">
        <v>44</v>
      </c>
      <c r="BK9" s="160">
        <v>11</v>
      </c>
      <c r="BL9" s="160">
        <v>15</v>
      </c>
      <c r="BM9" s="160">
        <v>19</v>
      </c>
      <c r="BN9" s="160">
        <v>39</v>
      </c>
      <c r="BO9" s="160">
        <v>15</v>
      </c>
      <c r="BP9" s="160">
        <v>7</v>
      </c>
      <c r="BQ9" s="160">
        <v>16</v>
      </c>
      <c r="BR9" s="160">
        <v>37</v>
      </c>
      <c r="BS9" s="160">
        <v>8</v>
      </c>
      <c r="BT9" s="160">
        <v>12</v>
      </c>
      <c r="BU9" s="160">
        <v>16</v>
      </c>
      <c r="BV9" s="160">
        <v>28</v>
      </c>
      <c r="BW9" s="160">
        <v>58</v>
      </c>
      <c r="BX9" s="160">
        <v>14</v>
      </c>
      <c r="BY9" s="160">
        <v>23</v>
      </c>
      <c r="BZ9" s="160">
        <v>5</v>
      </c>
      <c r="CA9" s="160">
        <v>35</v>
      </c>
      <c r="CB9" s="160">
        <v>3</v>
      </c>
      <c r="CC9" s="160">
        <v>28</v>
      </c>
      <c r="CD9" s="160">
        <v>32</v>
      </c>
      <c r="CE9" s="160">
        <v>36</v>
      </c>
      <c r="CF9" s="160">
        <v>14</v>
      </c>
      <c r="CG9" s="160">
        <v>45</v>
      </c>
      <c r="CH9" s="160">
        <v>8</v>
      </c>
      <c r="CI9" s="160">
        <v>26</v>
      </c>
      <c r="CJ9" s="160">
        <v>9</v>
      </c>
      <c r="CK9" s="160">
        <v>49</v>
      </c>
      <c r="CL9" s="160">
        <v>12</v>
      </c>
      <c r="CM9" s="160">
        <v>23</v>
      </c>
      <c r="CN9" s="160">
        <v>25</v>
      </c>
      <c r="CO9" s="160">
        <v>45</v>
      </c>
      <c r="CP9" s="160">
        <v>44</v>
      </c>
      <c r="CQ9" s="160">
        <v>71</v>
      </c>
      <c r="CR9" s="160">
        <v>59</v>
      </c>
      <c r="CS9" s="160">
        <v>60</v>
      </c>
      <c r="CT9" s="160">
        <v>35</v>
      </c>
      <c r="CU9" s="160">
        <v>84</v>
      </c>
      <c r="CV9" s="160">
        <v>21</v>
      </c>
      <c r="CW9" s="160">
        <v>164</v>
      </c>
      <c r="CX9" s="160">
        <v>25</v>
      </c>
      <c r="CY9" s="160">
        <v>87</v>
      </c>
      <c r="CZ9" s="160">
        <v>20</v>
      </c>
      <c r="DA9" s="160">
        <v>64</v>
      </c>
      <c r="DB9" s="160">
        <v>36</v>
      </c>
      <c r="DC9" s="160">
        <v>141</v>
      </c>
      <c r="DD9" s="160">
        <v>75</v>
      </c>
      <c r="DE9" s="160">
        <v>71</v>
      </c>
      <c r="DF9" s="160">
        <v>44</v>
      </c>
      <c r="DG9" s="160">
        <v>81</v>
      </c>
      <c r="DH9" s="160">
        <v>36</v>
      </c>
      <c r="DI9" s="160">
        <v>52</v>
      </c>
      <c r="DJ9" s="160">
        <v>33</v>
      </c>
      <c r="DK9" s="160">
        <v>31</v>
      </c>
      <c r="DL9" s="160">
        <v>33</v>
      </c>
      <c r="DM9" s="160">
        <v>25</v>
      </c>
      <c r="DN9" s="160">
        <v>16</v>
      </c>
      <c r="DO9" s="160">
        <v>73</v>
      </c>
      <c r="DP9" s="160">
        <v>30</v>
      </c>
      <c r="DQ9" s="160">
        <v>38</v>
      </c>
      <c r="DR9" s="160">
        <v>25</v>
      </c>
      <c r="DS9" s="160">
        <v>39</v>
      </c>
      <c r="DT9" s="160">
        <v>41</v>
      </c>
      <c r="DU9" s="160">
        <v>33</v>
      </c>
      <c r="DV9" s="160">
        <v>36</v>
      </c>
      <c r="DW9" s="160">
        <v>8</v>
      </c>
      <c r="DX9" s="160">
        <v>20</v>
      </c>
      <c r="DY9" s="160">
        <v>18</v>
      </c>
      <c r="DZ9" s="160">
        <v>25</v>
      </c>
      <c r="EA9" s="160">
        <v>3</v>
      </c>
      <c r="EB9" s="160">
        <v>33</v>
      </c>
      <c r="EC9" s="160">
        <v>16</v>
      </c>
      <c r="ED9" s="160">
        <v>40</v>
      </c>
      <c r="EE9" s="160">
        <v>16</v>
      </c>
      <c r="EF9" s="160">
        <v>18</v>
      </c>
      <c r="EG9" s="160">
        <v>14</v>
      </c>
      <c r="EH9" s="160">
        <v>26</v>
      </c>
      <c r="EI9" s="160">
        <v>23</v>
      </c>
      <c r="EJ9" s="160">
        <v>19</v>
      </c>
      <c r="EK9" s="160">
        <v>21</v>
      </c>
      <c r="EL9" s="160">
        <v>33</v>
      </c>
      <c r="EM9" s="160">
        <v>21</v>
      </c>
      <c r="EN9" s="160">
        <v>31</v>
      </c>
      <c r="EO9" s="160">
        <v>13</v>
      </c>
      <c r="EP9" s="160">
        <v>24</v>
      </c>
      <c r="EQ9" s="160">
        <v>32</v>
      </c>
      <c r="ER9" s="160">
        <v>37</v>
      </c>
      <c r="ES9" s="160">
        <v>25</v>
      </c>
      <c r="ET9" s="160">
        <v>33</v>
      </c>
      <c r="EU9" s="160">
        <v>27</v>
      </c>
      <c r="EV9" s="160">
        <v>24</v>
      </c>
      <c r="EW9" s="160">
        <v>26</v>
      </c>
      <c r="EX9" s="160">
        <v>35</v>
      </c>
      <c r="EY9" s="160">
        <v>34</v>
      </c>
      <c r="EZ9" s="160">
        <v>38</v>
      </c>
      <c r="FA9" s="160">
        <v>20</v>
      </c>
      <c r="FB9" s="160">
        <v>22</v>
      </c>
      <c r="FC9" s="160">
        <v>6</v>
      </c>
      <c r="FD9" s="160">
        <v>34</v>
      </c>
      <c r="FE9" s="160">
        <v>26</v>
      </c>
      <c r="FF9" s="160">
        <v>26</v>
      </c>
      <c r="FG9" s="160">
        <v>67</v>
      </c>
      <c r="FH9" s="160">
        <v>27</v>
      </c>
      <c r="FI9" s="160">
        <v>34</v>
      </c>
      <c r="FJ9" s="160">
        <v>28</v>
      </c>
      <c r="FK9" s="160">
        <v>16</v>
      </c>
      <c r="FL9" s="160">
        <v>5</v>
      </c>
      <c r="FM9" s="160">
        <v>15</v>
      </c>
      <c r="FN9" s="160">
        <v>22</v>
      </c>
      <c r="FO9" s="160">
        <v>21</v>
      </c>
      <c r="FP9" s="160">
        <v>25</v>
      </c>
      <c r="FQ9" s="160">
        <v>10</v>
      </c>
      <c r="FR9" s="160">
        <v>19</v>
      </c>
      <c r="FS9" s="160">
        <v>23</v>
      </c>
      <c r="FT9" s="160">
        <v>24</v>
      </c>
      <c r="FU9" s="160">
        <v>31</v>
      </c>
      <c r="FV9" s="160">
        <v>22</v>
      </c>
      <c r="FW9" s="160">
        <v>7</v>
      </c>
      <c r="FX9" s="160">
        <v>13</v>
      </c>
      <c r="FY9" s="160">
        <v>16</v>
      </c>
      <c r="FZ9" s="160">
        <v>27</v>
      </c>
      <c r="GA9" s="160">
        <v>14</v>
      </c>
      <c r="GB9" s="160">
        <v>47</v>
      </c>
      <c r="GC9" s="160">
        <v>17</v>
      </c>
      <c r="GD9" s="160">
        <v>66</v>
      </c>
      <c r="GE9" s="160">
        <v>34</v>
      </c>
      <c r="GF9" s="160">
        <v>58</v>
      </c>
      <c r="GG9" s="160">
        <v>16</v>
      </c>
      <c r="GH9" s="160">
        <v>121</v>
      </c>
      <c r="GI9" s="160">
        <v>35</v>
      </c>
      <c r="GJ9" s="160">
        <v>39</v>
      </c>
      <c r="GK9" s="160">
        <v>7</v>
      </c>
      <c r="GL9" s="160">
        <v>11</v>
      </c>
      <c r="GM9" s="160">
        <v>10</v>
      </c>
      <c r="GN9" s="160">
        <v>25</v>
      </c>
      <c r="GO9" s="160">
        <v>32</v>
      </c>
      <c r="GP9" s="160">
        <v>52</v>
      </c>
      <c r="GQ9" s="160">
        <v>20</v>
      </c>
      <c r="GR9" s="160">
        <v>40</v>
      </c>
      <c r="GS9" s="160">
        <v>21</v>
      </c>
      <c r="GT9" s="160">
        <v>327</v>
      </c>
      <c r="GU9" s="160">
        <v>17</v>
      </c>
      <c r="GV9" s="160">
        <v>43</v>
      </c>
      <c r="GW9" s="160">
        <v>23</v>
      </c>
      <c r="GX9" s="160">
        <v>25</v>
      </c>
      <c r="GY9" s="160">
        <v>39</v>
      </c>
      <c r="GZ9" s="160">
        <v>28</v>
      </c>
      <c r="HA9" s="160">
        <v>28</v>
      </c>
      <c r="HB9" s="160">
        <v>20</v>
      </c>
      <c r="HC9" s="160">
        <v>45</v>
      </c>
      <c r="HD9" s="160">
        <v>29</v>
      </c>
      <c r="HE9" s="160">
        <v>24</v>
      </c>
      <c r="HF9" s="160">
        <v>93</v>
      </c>
      <c r="HG9" s="160">
        <v>54</v>
      </c>
      <c r="HH9" s="160">
        <f>7+11+84</f>
        <v>102</v>
      </c>
      <c r="HI9" s="160">
        <f>13+6+5+6+19</f>
        <v>49</v>
      </c>
      <c r="HJ9" s="160">
        <f>9+6+2+7+8+1+3+2</f>
        <v>38</v>
      </c>
      <c r="HK9" s="160">
        <f>16+6+2+1+2+1+3+43</f>
        <v>74</v>
      </c>
      <c r="HL9" s="160">
        <f>2+3+8+18</f>
        <v>31</v>
      </c>
      <c r="HM9" s="160">
        <f>13+5+17</f>
        <v>35</v>
      </c>
      <c r="HN9" s="160">
        <f>5+8+3</f>
        <v>16</v>
      </c>
      <c r="HO9" s="160"/>
      <c r="HP9" s="160"/>
      <c r="HQ9" s="160"/>
      <c r="HR9" s="160"/>
      <c r="HS9" s="160"/>
      <c r="HT9" s="160"/>
      <c r="HU9" s="160"/>
      <c r="HV9" s="160"/>
      <c r="HW9" s="160"/>
      <c r="HX9" s="160"/>
      <c r="HY9" s="160"/>
      <c r="HZ9" s="160"/>
      <c r="IA9" s="160"/>
      <c r="IB9" s="160"/>
      <c r="IC9" s="160"/>
      <c r="ID9" s="160"/>
      <c r="IE9" s="160"/>
      <c r="IF9" s="160"/>
      <c r="IG9" s="160"/>
      <c r="IH9" s="160"/>
      <c r="II9" s="160"/>
      <c r="IJ9" s="160"/>
      <c r="IK9" s="160"/>
      <c r="IL9" s="160"/>
      <c r="IM9" s="160"/>
      <c r="IN9" s="160"/>
      <c r="IO9" s="160"/>
      <c r="IP9" s="160"/>
      <c r="IQ9" s="160"/>
      <c r="IR9" s="160"/>
      <c r="IS9" s="160"/>
      <c r="IT9" s="160"/>
      <c r="IU9" s="160"/>
      <c r="IV9" s="160"/>
      <c r="IW9" s="160"/>
      <c r="IX9" s="160"/>
      <c r="IY9" s="160"/>
      <c r="IZ9" s="160"/>
      <c r="JA9" s="160"/>
      <c r="JB9" s="160"/>
      <c r="JC9" s="160"/>
      <c r="JD9" s="160"/>
      <c r="JE9" s="160"/>
      <c r="JF9" s="160"/>
      <c r="JG9" s="160"/>
      <c r="JH9" s="160"/>
      <c r="JI9" s="160"/>
      <c r="JJ9" s="160"/>
      <c r="JK9" s="160"/>
      <c r="JL9" s="160"/>
      <c r="JM9" s="160"/>
      <c r="JN9" s="160"/>
      <c r="JO9" s="160"/>
      <c r="JP9" s="160"/>
      <c r="JQ9" s="160"/>
      <c r="JR9" s="160"/>
      <c r="JS9" s="160"/>
      <c r="JT9" s="160"/>
      <c r="JU9" s="160"/>
      <c r="JV9" s="160"/>
      <c r="JW9" s="160"/>
      <c r="JX9" s="160"/>
      <c r="JY9" s="160"/>
      <c r="JZ9" s="160"/>
      <c r="KA9" s="160"/>
      <c r="KB9" s="160"/>
      <c r="KC9" s="160"/>
      <c r="KD9" s="160"/>
      <c r="KE9" s="160"/>
      <c r="KF9" s="160"/>
      <c r="KG9" s="160"/>
      <c r="KH9" s="160"/>
      <c r="KI9" s="160"/>
      <c r="KJ9" s="160"/>
      <c r="KK9" s="160"/>
      <c r="KL9" s="160"/>
      <c r="KM9" s="160"/>
      <c r="KN9" s="160"/>
      <c r="KO9" s="160"/>
      <c r="KP9" s="160"/>
      <c r="KQ9" s="160"/>
      <c r="KR9" s="160"/>
      <c r="KS9" s="160"/>
      <c r="KT9" s="160"/>
      <c r="KU9" s="160"/>
      <c r="KV9" s="160"/>
      <c r="KW9" s="160"/>
      <c r="KX9" s="160"/>
      <c r="KY9" s="160"/>
      <c r="KZ9" s="160"/>
      <c r="LA9" s="160"/>
      <c r="LB9" s="160"/>
      <c r="LC9" s="160"/>
      <c r="LD9" s="160"/>
      <c r="LE9" s="160"/>
      <c r="LF9" s="160"/>
      <c r="LG9" s="160"/>
      <c r="LH9" s="160"/>
      <c r="LI9" s="160"/>
      <c r="LJ9" s="160"/>
      <c r="LK9" s="160"/>
      <c r="LL9" s="160"/>
      <c r="LM9" s="160"/>
      <c r="LN9" s="160"/>
      <c r="LO9" s="160"/>
      <c r="LP9" s="160"/>
      <c r="LQ9" s="160"/>
      <c r="LR9" s="160"/>
      <c r="LS9" s="160"/>
      <c r="LT9" s="160"/>
      <c r="LU9" s="160"/>
      <c r="LV9" s="160"/>
      <c r="LW9" s="160"/>
      <c r="LX9" s="160"/>
      <c r="LY9" s="160"/>
      <c r="LZ9" s="160"/>
      <c r="MA9" s="160"/>
      <c r="MB9" s="160"/>
      <c r="MC9" s="160"/>
      <c r="MD9" s="160"/>
      <c r="ME9" s="160"/>
      <c r="MF9" s="160"/>
      <c r="MG9" s="160"/>
      <c r="MH9" s="160"/>
      <c r="MI9" s="160"/>
      <c r="MJ9" s="160"/>
      <c r="MK9" s="160"/>
      <c r="ML9" s="160"/>
      <c r="MM9" s="160"/>
      <c r="MN9" s="160"/>
      <c r="MO9" s="160"/>
      <c r="MP9" s="160"/>
      <c r="MQ9" s="160"/>
      <c r="MR9" s="160"/>
      <c r="MS9" s="160"/>
      <c r="MT9" s="160"/>
      <c r="MU9" s="160"/>
      <c r="MV9" s="160"/>
      <c r="MW9" s="160"/>
      <c r="MX9" s="160"/>
      <c r="MY9" s="160"/>
      <c r="MZ9" s="160"/>
      <c r="NA9" s="160"/>
      <c r="NB9" s="160"/>
      <c r="NC9" s="160"/>
      <c r="ND9" s="160"/>
      <c r="NE9" s="160"/>
      <c r="NF9" s="160"/>
      <c r="NG9" s="160"/>
      <c r="NH9" s="160"/>
      <c r="NI9" s="160"/>
      <c r="NJ9" s="160"/>
      <c r="NK9" s="160"/>
      <c r="NL9" s="160"/>
      <c r="NM9" s="160"/>
      <c r="NN9" s="160"/>
      <c r="NO9" s="160"/>
      <c r="NP9" s="160"/>
      <c r="NQ9" s="160"/>
      <c r="NR9" s="160"/>
      <c r="NS9" s="160"/>
      <c r="NT9" s="160"/>
      <c r="NU9" s="160"/>
      <c r="NV9" s="160"/>
      <c r="NW9" s="160"/>
      <c r="NX9" s="160"/>
      <c r="NY9" s="160"/>
      <c r="NZ9" s="160"/>
      <c r="OA9" s="160"/>
      <c r="OB9" s="160"/>
      <c r="OC9" s="160"/>
      <c r="OD9" s="160"/>
      <c r="OE9" s="160"/>
      <c r="OF9" s="160"/>
      <c r="OG9" s="160"/>
      <c r="OH9" s="160"/>
      <c r="OI9" s="160"/>
      <c r="OJ9" s="160"/>
      <c r="OK9" s="160"/>
      <c r="OL9" s="160"/>
      <c r="OM9" s="160"/>
      <c r="ON9" s="160"/>
      <c r="OO9" s="160"/>
      <c r="OP9" s="160"/>
      <c r="OQ9" s="160"/>
      <c r="OR9" s="160"/>
      <c r="OS9" s="160"/>
      <c r="OT9" s="160"/>
      <c r="OU9" s="160"/>
      <c r="OV9" s="160"/>
      <c r="OW9" s="160"/>
      <c r="OX9" s="160"/>
      <c r="OY9" s="160"/>
      <c r="OZ9" s="160"/>
      <c r="PA9" s="160"/>
      <c r="PB9" s="161"/>
      <c r="PC9" s="161"/>
      <c r="PD9" s="161"/>
      <c r="PE9" s="161"/>
      <c r="PF9" s="161"/>
      <c r="PG9" s="161"/>
      <c r="PH9" s="161"/>
      <c r="PI9" s="161"/>
      <c r="PJ9" s="161"/>
      <c r="PK9" s="161"/>
      <c r="PL9" s="161"/>
      <c r="PM9" s="161"/>
      <c r="PN9" s="161"/>
      <c r="PO9" s="161"/>
      <c r="PP9" s="161"/>
      <c r="PQ9" s="161"/>
      <c r="PR9" s="161"/>
      <c r="PS9" s="161"/>
      <c r="PT9" s="161"/>
      <c r="PU9" s="161"/>
      <c r="PV9" s="161"/>
      <c r="PW9" s="161"/>
      <c r="PX9" s="161"/>
      <c r="PY9" s="161"/>
      <c r="PZ9" s="161"/>
      <c r="QA9" s="161"/>
      <c r="QB9" s="161"/>
      <c r="QC9" s="161"/>
      <c r="QD9" s="161"/>
      <c r="QE9" s="161"/>
      <c r="QF9" s="161"/>
      <c r="QG9" s="161"/>
      <c r="QH9" s="161"/>
      <c r="QI9" s="161"/>
      <c r="QJ9" s="161"/>
      <c r="QK9" s="161"/>
      <c r="QL9" s="161"/>
      <c r="QM9" s="161"/>
      <c r="QN9" s="161"/>
      <c r="QO9" s="161"/>
      <c r="QP9" s="161"/>
      <c r="QQ9" s="161"/>
      <c r="QR9" s="161"/>
      <c r="QS9" s="161"/>
      <c r="QT9" s="161"/>
      <c r="QU9" s="161"/>
      <c r="QV9" s="161"/>
      <c r="QW9" s="161"/>
      <c r="QX9" s="161"/>
      <c r="QY9" s="161"/>
      <c r="QZ9" s="161"/>
      <c r="RA9" s="161"/>
      <c r="RB9" s="161"/>
      <c r="RC9" s="161"/>
      <c r="RD9" s="161"/>
      <c r="RE9" s="161"/>
      <c r="RF9" s="161"/>
      <c r="RG9" s="161"/>
      <c r="RH9" s="161"/>
      <c r="RI9" s="161"/>
      <c r="RJ9" s="161"/>
      <c r="RK9" s="161"/>
      <c r="RL9" s="161"/>
      <c r="RM9" s="161"/>
      <c r="RN9" s="161"/>
      <c r="RO9" s="161"/>
      <c r="RP9" s="161"/>
      <c r="RQ9" s="161"/>
      <c r="RR9" s="161"/>
      <c r="RS9" s="161"/>
      <c r="RT9" s="161"/>
      <c r="RU9" s="161"/>
      <c r="RV9" s="161"/>
      <c r="RW9" s="161"/>
      <c r="RX9" s="161"/>
      <c r="RY9" s="161"/>
      <c r="RZ9" s="161"/>
      <c r="SA9" s="161"/>
      <c r="SB9" s="161"/>
      <c r="SC9" s="161"/>
      <c r="SD9" s="161"/>
      <c r="SE9" s="161"/>
      <c r="SF9" s="161"/>
      <c r="SG9" s="161"/>
      <c r="SH9" s="161"/>
      <c r="SI9" s="161"/>
      <c r="SJ9" s="161"/>
      <c r="SK9" s="161"/>
      <c r="SL9" s="161"/>
      <c r="SM9" s="161"/>
      <c r="SN9" s="161"/>
      <c r="SO9" s="161"/>
      <c r="SP9" s="161"/>
      <c r="SQ9" s="161"/>
      <c r="SR9" s="161"/>
      <c r="SS9" s="161"/>
      <c r="ST9" s="161"/>
      <c r="SU9" s="161"/>
      <c r="SV9" s="161"/>
      <c r="SW9" s="161"/>
      <c r="SX9" s="161"/>
      <c r="SY9" s="161"/>
      <c r="SZ9" s="161"/>
      <c r="TA9" s="161"/>
      <c r="TB9" s="161"/>
      <c r="TC9" s="161"/>
      <c r="TD9" s="161"/>
      <c r="TE9" s="161"/>
      <c r="TF9" s="161"/>
      <c r="TG9" s="161"/>
      <c r="TH9" s="161"/>
      <c r="TI9" s="161"/>
      <c r="TJ9" s="161"/>
      <c r="TK9" s="161"/>
      <c r="TL9" s="161"/>
      <c r="TM9" s="161"/>
      <c r="TN9" s="161"/>
      <c r="TO9" s="161"/>
      <c r="TP9" s="161"/>
      <c r="TQ9" s="161"/>
      <c r="TR9" s="161"/>
      <c r="TS9" s="161"/>
      <c r="TT9" s="161"/>
      <c r="TU9" s="161"/>
      <c r="TV9" s="161"/>
      <c r="TW9" s="161"/>
      <c r="TX9" s="161"/>
      <c r="TY9" s="161"/>
      <c r="TZ9" s="161"/>
      <c r="UA9" s="161"/>
      <c r="UB9" s="161"/>
      <c r="UC9" s="161"/>
      <c r="UD9" s="161"/>
      <c r="UE9" s="161"/>
      <c r="UF9" s="161"/>
      <c r="UG9" s="161"/>
      <c r="UH9" s="161"/>
      <c r="UI9" s="161"/>
      <c r="UJ9" s="161"/>
      <c r="UK9" s="161"/>
      <c r="UL9" s="161"/>
      <c r="UM9" s="161"/>
      <c r="UN9" s="161"/>
      <c r="UO9" s="161"/>
      <c r="UP9" s="161"/>
      <c r="UQ9" s="161"/>
      <c r="UR9" s="161"/>
      <c r="US9" s="161"/>
      <c r="UT9" s="161"/>
      <c r="UU9" s="161"/>
      <c r="UV9" s="161"/>
      <c r="UW9" s="161"/>
      <c r="UX9" s="161"/>
      <c r="UY9" s="161"/>
      <c r="UZ9" s="161"/>
      <c r="VA9" s="161"/>
      <c r="VB9" s="161"/>
      <c r="VC9" s="161"/>
      <c r="VD9" s="161"/>
      <c r="VE9" s="161"/>
      <c r="VF9" s="161"/>
      <c r="VG9" s="161"/>
      <c r="VH9" s="161"/>
      <c r="VI9" s="161"/>
      <c r="VJ9" s="161"/>
      <c r="VK9" s="161"/>
      <c r="VL9" s="161"/>
      <c r="VM9" s="161"/>
      <c r="VN9" s="161"/>
      <c r="VO9" s="161"/>
      <c r="VP9" s="161"/>
      <c r="VQ9" s="161"/>
      <c r="VR9" s="161"/>
      <c r="VS9" s="161"/>
      <c r="VT9" s="161"/>
      <c r="VU9" s="161"/>
      <c r="VV9" s="161"/>
      <c r="VW9" s="161"/>
      <c r="VX9" s="161"/>
      <c r="VY9" s="161"/>
      <c r="VZ9" s="161"/>
      <c r="WA9" s="161"/>
      <c r="WB9" s="161"/>
      <c r="WC9" s="161"/>
      <c r="WD9" s="161"/>
      <c r="WE9" s="161"/>
      <c r="WF9" s="161"/>
      <c r="WG9" s="161"/>
      <c r="WH9" s="161"/>
      <c r="WI9" s="161"/>
      <c r="WJ9" s="161"/>
      <c r="WK9" s="161"/>
      <c r="WL9" s="161"/>
      <c r="WM9" s="161"/>
      <c r="WN9" s="161"/>
      <c r="WO9" s="161"/>
      <c r="WP9" s="161"/>
      <c r="WQ9" s="161"/>
      <c r="WR9" s="161"/>
      <c r="WS9" s="161"/>
      <c r="WT9" s="161"/>
      <c r="WU9" s="161"/>
      <c r="WV9" s="161"/>
      <c r="WW9" s="161"/>
      <c r="WX9" s="161"/>
      <c r="WY9" s="161"/>
      <c r="WZ9" s="161"/>
      <c r="XA9" s="161"/>
      <c r="XB9" s="161"/>
      <c r="XC9" s="161"/>
      <c r="XD9" s="161"/>
      <c r="XE9" s="161"/>
      <c r="XF9" s="161"/>
      <c r="XG9" s="161"/>
      <c r="XH9" s="161"/>
      <c r="XI9" s="161"/>
      <c r="XJ9" s="161"/>
      <c r="XK9" s="161"/>
      <c r="XL9" s="161"/>
      <c r="XM9" s="161"/>
      <c r="XN9" s="161"/>
      <c r="XO9" s="161"/>
      <c r="XP9" s="161"/>
      <c r="XQ9" s="161"/>
      <c r="XR9" s="161"/>
      <c r="XS9" s="161"/>
      <c r="XT9" s="161"/>
      <c r="XU9" s="161"/>
      <c r="XV9" s="161"/>
      <c r="XW9" s="161"/>
      <c r="XX9" s="161"/>
      <c r="XY9" s="161"/>
      <c r="XZ9" s="161"/>
      <c r="YA9" s="161"/>
      <c r="YB9" s="161"/>
      <c r="YC9" s="161"/>
      <c r="YD9" s="161"/>
      <c r="YE9" s="161"/>
      <c r="YF9" s="161"/>
      <c r="YG9" s="161"/>
      <c r="YH9" s="161"/>
      <c r="YI9" s="161"/>
      <c r="YJ9" s="161"/>
      <c r="YK9" s="161"/>
      <c r="YL9" s="161"/>
      <c r="YM9" s="161"/>
      <c r="YN9" s="161"/>
      <c r="YO9" s="161"/>
      <c r="YP9" s="161"/>
      <c r="YQ9" s="161"/>
      <c r="YR9" s="161"/>
      <c r="YS9" s="161"/>
      <c r="YT9" s="161"/>
      <c r="YU9" s="161"/>
      <c r="YV9" s="161"/>
      <c r="YW9" s="161"/>
      <c r="YX9" s="161"/>
      <c r="YY9" s="161"/>
      <c r="YZ9" s="161"/>
      <c r="ZA9" s="161"/>
      <c r="ZB9" s="161"/>
      <c r="ZC9" s="161"/>
      <c r="ZD9" s="161"/>
      <c r="ZE9" s="161"/>
      <c r="ZF9" s="161"/>
      <c r="ZG9" s="161"/>
      <c r="ZH9" s="161"/>
      <c r="ZI9" s="161"/>
      <c r="ZJ9" s="161"/>
      <c r="ZK9" s="161"/>
      <c r="ZL9" s="161"/>
      <c r="ZM9" s="161"/>
      <c r="ZN9" s="161"/>
      <c r="ZO9" s="161"/>
      <c r="ZP9" s="161"/>
      <c r="ZQ9" s="161"/>
      <c r="ZR9" s="161"/>
      <c r="ZS9" s="161"/>
      <c r="ZT9" s="161"/>
      <c r="ZU9" s="161"/>
      <c r="ZV9" s="161"/>
      <c r="ZW9" s="161"/>
      <c r="ZX9" s="161"/>
      <c r="ZY9" s="161"/>
      <c r="ZZ9" s="161"/>
      <c r="AAA9" s="161"/>
      <c r="AAB9" s="161"/>
      <c r="AAC9" s="161"/>
      <c r="AAD9" s="161"/>
      <c r="AAE9" s="161"/>
      <c r="AAF9" s="161"/>
      <c r="AAG9" s="161"/>
      <c r="AAH9" s="161"/>
      <c r="AAI9" s="161"/>
      <c r="AAJ9" s="161"/>
      <c r="AAK9" s="161"/>
      <c r="AAL9" s="161"/>
      <c r="AAM9" s="161"/>
      <c r="AAN9" s="161"/>
      <c r="AAO9" s="161"/>
      <c r="AAP9" s="161"/>
      <c r="AAQ9" s="161"/>
      <c r="AAR9" s="161"/>
      <c r="AAS9" s="161"/>
      <c r="AAT9" s="161"/>
      <c r="AAU9" s="161"/>
      <c r="AAV9" s="161"/>
      <c r="AAW9" s="161"/>
      <c r="AAX9" s="161"/>
      <c r="AAY9" s="161"/>
      <c r="AAZ9" s="161"/>
      <c r="ABA9" s="161"/>
      <c r="ABB9" s="161"/>
      <c r="ABC9" s="161"/>
      <c r="ABD9" s="161"/>
      <c r="ABE9" s="161"/>
      <c r="ABF9" s="161"/>
      <c r="ABG9" s="161"/>
      <c r="ABH9" s="161"/>
      <c r="ABI9" s="161"/>
      <c r="ABJ9" s="161"/>
      <c r="ABK9" s="161"/>
      <c r="ABL9" s="161"/>
      <c r="ABM9" s="161"/>
      <c r="ABN9" s="161"/>
      <c r="ABO9" s="161"/>
      <c r="ABP9" s="161"/>
      <c r="ABQ9" s="161"/>
      <c r="ABR9" s="161"/>
      <c r="ABS9" s="161"/>
      <c r="ABT9" s="161"/>
      <c r="ABU9" s="161"/>
      <c r="ABV9" s="161"/>
      <c r="ABW9" s="161"/>
      <c r="ABX9" s="161"/>
      <c r="ABY9" s="161"/>
      <c r="ABZ9" s="161"/>
      <c r="ACA9" s="161"/>
      <c r="ACB9" s="161"/>
      <c r="ACC9" s="161"/>
      <c r="ACD9" s="161"/>
      <c r="ACE9" s="161"/>
      <c r="ACF9" s="161"/>
      <c r="ACG9" s="161"/>
      <c r="ACH9" s="161"/>
      <c r="ACI9" s="161"/>
      <c r="ACJ9" s="161"/>
      <c r="ACK9" s="161"/>
      <c r="ACL9" s="161"/>
      <c r="ACM9" s="161"/>
      <c r="ACN9" s="161"/>
      <c r="ACO9" s="161"/>
      <c r="ACP9" s="161"/>
      <c r="ACQ9" s="161"/>
      <c r="ACR9" s="161"/>
      <c r="ACS9" s="161"/>
      <c r="ACT9" s="161"/>
      <c r="ACU9" s="161"/>
      <c r="ACV9" s="161"/>
      <c r="ACW9" s="161"/>
      <c r="ACX9" s="161"/>
      <c r="ACY9" s="161"/>
      <c r="ACZ9" s="161"/>
      <c r="ADA9" s="161"/>
      <c r="ADB9" s="161"/>
      <c r="ADC9" s="161"/>
      <c r="ADD9" s="161"/>
      <c r="ADE9" s="161"/>
      <c r="ADF9" s="161"/>
      <c r="ADG9" s="161"/>
      <c r="ADH9" s="161"/>
      <c r="ADI9" s="161"/>
      <c r="ADJ9" s="161"/>
      <c r="ADK9" s="161"/>
      <c r="ADL9" s="161"/>
      <c r="ADM9" s="161"/>
      <c r="ADN9" s="161"/>
      <c r="ADO9" s="161"/>
      <c r="ADP9" s="161"/>
      <c r="ADQ9" s="161"/>
      <c r="ADR9" s="161"/>
      <c r="ADS9" s="161"/>
      <c r="ADT9" s="161"/>
      <c r="ADU9" s="161"/>
      <c r="ADV9" s="161"/>
      <c r="ADW9" s="161"/>
      <c r="ADX9" s="161"/>
      <c r="ADY9" s="161"/>
      <c r="ADZ9" s="161"/>
      <c r="AEA9" s="161"/>
      <c r="AEB9" s="161"/>
      <c r="AEC9" s="161"/>
      <c r="AED9" s="161"/>
      <c r="AEE9" s="161"/>
      <c r="AEF9" s="161"/>
      <c r="AEG9" s="161"/>
      <c r="AEH9" s="161"/>
      <c r="AEI9" s="161"/>
      <c r="AEJ9" s="161"/>
      <c r="AEK9" s="161"/>
      <c r="AEL9" s="161"/>
      <c r="AEM9" s="161"/>
      <c r="AEN9" s="161"/>
      <c r="AEO9" s="161"/>
      <c r="AEP9" s="161"/>
      <c r="AEQ9" s="161"/>
      <c r="AER9" s="161"/>
      <c r="AES9" s="161"/>
      <c r="AET9" s="161"/>
      <c r="AEU9" s="161"/>
      <c r="AEV9" s="161"/>
      <c r="AEW9" s="161"/>
      <c r="AEX9" s="161"/>
      <c r="AEY9" s="161"/>
      <c r="AEZ9" s="161"/>
      <c r="AFA9" s="161"/>
      <c r="AFB9" s="161"/>
      <c r="AFC9" s="161"/>
      <c r="AFD9" s="161"/>
      <c r="AFE9" s="161"/>
      <c r="AFF9" s="161"/>
      <c r="AFG9" s="161"/>
      <c r="AFH9" s="161"/>
      <c r="AFI9" s="161"/>
      <c r="AFJ9" s="161"/>
      <c r="AFK9" s="161"/>
      <c r="AFL9" s="161"/>
      <c r="AFM9" s="161"/>
      <c r="AFN9" s="161"/>
      <c r="AFO9" s="161"/>
      <c r="AFP9" s="161"/>
      <c r="AFQ9" s="161"/>
      <c r="AFR9" s="161"/>
      <c r="AFS9" s="161"/>
      <c r="AFT9" s="161"/>
      <c r="AFU9" s="161"/>
      <c r="AFV9" s="161"/>
      <c r="AFW9" s="161"/>
      <c r="AFX9" s="161"/>
      <c r="AFY9" s="161"/>
      <c r="AFZ9" s="161"/>
      <c r="AGA9" s="161"/>
      <c r="AGB9" s="161"/>
      <c r="AGC9" s="161"/>
      <c r="AGD9" s="161"/>
      <c r="AGE9" s="161"/>
      <c r="AGF9" s="161"/>
      <c r="AGG9" s="161"/>
      <c r="AGH9" s="161"/>
      <c r="AGI9" s="161"/>
      <c r="AGJ9" s="161"/>
      <c r="AGK9" s="161"/>
      <c r="AGL9" s="161"/>
      <c r="AGM9" s="161"/>
      <c r="AGN9" s="161"/>
      <c r="AGO9" s="161"/>
      <c r="AGP9" s="161"/>
      <c r="AGQ9" s="161"/>
      <c r="AGR9" s="161"/>
      <c r="AGS9" s="161"/>
      <c r="AGT9" s="161"/>
      <c r="AGU9" s="161"/>
      <c r="AGV9" s="161"/>
      <c r="AGW9" s="161"/>
      <c r="AGX9" s="161"/>
      <c r="AGY9" s="161"/>
      <c r="AGZ9" s="161"/>
      <c r="AHA9" s="161"/>
      <c r="AHB9" s="161"/>
      <c r="AHC9" s="161"/>
      <c r="AHD9" s="161"/>
      <c r="AHE9" s="161"/>
      <c r="AHF9" s="161"/>
      <c r="AHG9" s="161"/>
      <c r="AHH9" s="161"/>
      <c r="AHI9" s="161"/>
      <c r="AHJ9" s="161"/>
      <c r="AHK9" s="161"/>
      <c r="AHL9" s="161"/>
      <c r="AHM9" s="161"/>
      <c r="AHN9" s="161"/>
      <c r="AHO9" s="161"/>
      <c r="AHP9" s="161"/>
      <c r="AHQ9" s="161"/>
      <c r="AHR9" s="161"/>
      <c r="AHS9" s="161"/>
      <c r="AHT9" s="161"/>
      <c r="AHU9" s="161"/>
      <c r="AHV9" s="161"/>
      <c r="AHW9" s="161"/>
      <c r="AHX9" s="161"/>
      <c r="AHY9" s="161"/>
      <c r="AHZ9" s="161"/>
      <c r="AIA9" s="161"/>
      <c r="AIB9" s="161"/>
      <c r="AIC9" s="161"/>
      <c r="AID9" s="161"/>
      <c r="AIE9" s="161"/>
      <c r="AIF9" s="161"/>
      <c r="AIG9" s="161"/>
      <c r="AIH9" s="161"/>
      <c r="AII9" s="161"/>
      <c r="AIJ9" s="161"/>
      <c r="AIK9" s="161"/>
      <c r="AIL9" s="161"/>
      <c r="AIM9" s="161"/>
      <c r="AIN9" s="161"/>
      <c r="AIO9" s="161"/>
      <c r="AIP9" s="161"/>
      <c r="AIQ9" s="161"/>
      <c r="AIR9" s="161"/>
      <c r="AIS9" s="161"/>
      <c r="AIT9" s="161"/>
      <c r="AIU9" s="161"/>
      <c r="AIV9" s="161"/>
      <c r="AIW9" s="161"/>
      <c r="AIX9" s="161"/>
      <c r="AIY9" s="161"/>
      <c r="AIZ9" s="161"/>
      <c r="AJA9" s="161"/>
      <c r="AJB9" s="161"/>
      <c r="AJC9" s="161"/>
      <c r="AJD9" s="161"/>
      <c r="AJE9" s="161"/>
      <c r="AJF9" s="161"/>
      <c r="AJG9" s="161"/>
      <c r="AJH9" s="161"/>
      <c r="AJI9" s="161"/>
      <c r="AJJ9" s="161"/>
      <c r="AJK9" s="161"/>
      <c r="AJL9" s="161"/>
      <c r="AJM9" s="161"/>
      <c r="AJN9" s="161"/>
      <c r="AJO9" s="161"/>
      <c r="AJP9" s="161"/>
      <c r="AJQ9" s="161"/>
      <c r="AJR9" s="161"/>
      <c r="AJS9" s="161"/>
      <c r="AJT9" s="161"/>
      <c r="AJU9" s="161"/>
      <c r="AJV9" s="161"/>
      <c r="AJW9" s="161"/>
      <c r="AJX9" s="161"/>
      <c r="AJY9" s="161"/>
      <c r="AJZ9" s="161"/>
      <c r="AKA9" s="161"/>
      <c r="AKB9" s="161"/>
      <c r="AKC9" s="161"/>
      <c r="AKD9" s="161"/>
      <c r="AKE9" s="161"/>
      <c r="AKF9" s="161"/>
      <c r="AKG9" s="161"/>
      <c r="AKH9" s="161"/>
      <c r="AKI9" s="161"/>
      <c r="AKJ9" s="161"/>
      <c r="AKK9" s="161"/>
      <c r="AKL9" s="161"/>
      <c r="AKM9" s="161"/>
      <c r="AKN9" s="161"/>
      <c r="AKO9" s="161"/>
      <c r="AKP9" s="161"/>
      <c r="AKQ9" s="161"/>
      <c r="AKR9" s="161"/>
      <c r="AKS9" s="161"/>
      <c r="AKT9" s="161"/>
      <c r="AKU9" s="161"/>
      <c r="AKV9" s="161"/>
      <c r="AKW9" s="161"/>
      <c r="AKX9" s="161"/>
      <c r="AKY9" s="161"/>
      <c r="AKZ9" s="161"/>
      <c r="ALA9" s="161"/>
      <c r="ALB9" s="161"/>
      <c r="ALC9" s="161"/>
      <c r="ALD9" s="161"/>
      <c r="ALE9" s="161"/>
      <c r="ALF9" s="161"/>
      <c r="ALG9" s="161"/>
      <c r="ALH9" s="161"/>
      <c r="ALI9" s="161"/>
      <c r="ALJ9" s="161"/>
      <c r="ALK9" s="161"/>
      <c r="ALL9" s="161"/>
      <c r="ALM9" s="161"/>
      <c r="ALN9" s="161"/>
      <c r="ALO9" s="161"/>
      <c r="ALP9" s="161"/>
      <c r="ALQ9" s="161"/>
      <c r="ALR9" s="161"/>
      <c r="ALS9" s="161"/>
      <c r="ALT9" s="161"/>
      <c r="ALU9" s="161"/>
      <c r="ALV9" s="161"/>
      <c r="ALW9" s="161"/>
      <c r="ALX9" s="161"/>
      <c r="ALY9" s="161"/>
      <c r="ALZ9" s="161"/>
      <c r="AMA9" s="161"/>
      <c r="AMB9" s="161"/>
      <c r="AMC9" s="161"/>
      <c r="AMD9" s="161"/>
      <c r="AME9" s="161"/>
      <c r="AMF9" s="161"/>
      <c r="AMG9" s="161"/>
      <c r="AMH9" s="161"/>
      <c r="AMI9" s="161"/>
      <c r="AMJ9" s="161"/>
      <c r="AMK9" s="161"/>
      <c r="AML9" s="161"/>
      <c r="AMM9" s="161"/>
      <c r="AMN9" s="161"/>
      <c r="AMO9" s="161"/>
      <c r="AMP9" s="161"/>
      <c r="AMQ9" s="161"/>
      <c r="AMR9" s="161"/>
      <c r="AMS9" s="161"/>
      <c r="AMT9" s="161"/>
      <c r="AMU9" s="161"/>
      <c r="AMV9" s="161"/>
      <c r="AMW9" s="161"/>
      <c r="AMX9" s="161"/>
      <c r="AMY9" s="161"/>
      <c r="AMZ9" s="161"/>
      <c r="ANA9" s="161"/>
      <c r="ANB9" s="161"/>
      <c r="ANC9" s="161"/>
      <c r="AND9" s="161"/>
      <c r="ANE9" s="161"/>
      <c r="ANF9" s="161"/>
      <c r="ANG9" s="161"/>
      <c r="ANH9" s="161"/>
      <c r="ANI9" s="161"/>
      <c r="ANJ9" s="161"/>
      <c r="ANK9" s="161"/>
      <c r="ANL9" s="161"/>
      <c r="ANM9" s="161"/>
      <c r="ANN9" s="161"/>
      <c r="ANO9" s="161"/>
      <c r="ANP9" s="161"/>
      <c r="ANQ9" s="161"/>
      <c r="ANR9" s="161"/>
      <c r="ANS9" s="161"/>
      <c r="ANT9" s="161"/>
      <c r="ANU9" s="161"/>
      <c r="ANV9" s="161"/>
      <c r="ANW9" s="161"/>
      <c r="ANX9" s="161"/>
      <c r="ANY9" s="161"/>
      <c r="ANZ9" s="161"/>
      <c r="AOA9" s="161"/>
      <c r="AOB9" s="161"/>
      <c r="AOC9" s="161"/>
      <c r="AOD9" s="161"/>
      <c r="AOE9" s="161"/>
      <c r="AOF9" s="161"/>
      <c r="AOG9" s="161"/>
      <c r="AOH9" s="161"/>
      <c r="AOI9" s="161"/>
      <c r="AOJ9" s="161"/>
      <c r="AOK9" s="161"/>
      <c r="AOL9" s="161"/>
      <c r="AOM9" s="161"/>
      <c r="AON9" s="161"/>
      <c r="AOO9" s="161"/>
      <c r="AOP9" s="161"/>
      <c r="AOQ9" s="161"/>
      <c r="AOR9" s="161"/>
      <c r="AOS9" s="161"/>
      <c r="AOT9" s="161"/>
      <c r="AOU9" s="161"/>
      <c r="AOV9" s="161"/>
      <c r="AOW9" s="161"/>
      <c r="AOX9" s="161"/>
      <c r="AOY9" s="161"/>
      <c r="AOZ9" s="161"/>
      <c r="APA9" s="161"/>
      <c r="APB9" s="161"/>
      <c r="APC9" s="161"/>
      <c r="APD9" s="161"/>
      <c r="APE9" s="161"/>
      <c r="APF9" s="161"/>
      <c r="APG9" s="161"/>
      <c r="APH9" s="161"/>
      <c r="API9" s="161"/>
      <c r="APJ9" s="161"/>
      <c r="APK9" s="161"/>
      <c r="APL9" s="161"/>
      <c r="APM9" s="161"/>
      <c r="APN9" s="161"/>
      <c r="APO9" s="161"/>
      <c r="APP9" s="161"/>
      <c r="APQ9" s="161"/>
      <c r="APR9" s="161"/>
      <c r="APS9" s="161"/>
      <c r="APT9" s="161"/>
      <c r="APU9" s="161"/>
      <c r="APV9" s="161"/>
      <c r="APW9" s="161"/>
      <c r="APX9" s="161"/>
      <c r="APY9" s="161"/>
      <c r="APZ9" s="161"/>
      <c r="AQA9" s="161"/>
      <c r="AQB9" s="161"/>
      <c r="AQC9" s="161"/>
      <c r="AQD9" s="161"/>
      <c r="AQE9" s="161"/>
      <c r="AQF9" s="161"/>
      <c r="AQG9" s="161"/>
      <c r="AQH9" s="161"/>
      <c r="AQI9" s="161"/>
      <c r="AQJ9" s="161"/>
      <c r="AQK9" s="161"/>
      <c r="AQL9" s="161"/>
      <c r="AQM9" s="161"/>
      <c r="AQN9" s="161"/>
      <c r="AQO9" s="161"/>
      <c r="AQP9" s="161"/>
      <c r="AQQ9" s="161"/>
      <c r="AQR9" s="161"/>
      <c r="AQS9" s="161"/>
      <c r="AQT9" s="161"/>
      <c r="AQU9" s="161"/>
      <c r="AQV9" s="161"/>
      <c r="AQW9" s="161"/>
      <c r="AQX9" s="161"/>
      <c r="AQY9" s="161"/>
      <c r="AQZ9" s="161"/>
      <c r="ARA9" s="161"/>
      <c r="ARB9" s="161"/>
      <c r="ARC9" s="161"/>
      <c r="ARD9" s="161"/>
      <c r="ARE9" s="161"/>
      <c r="ARF9" s="161"/>
      <c r="ARG9" s="161"/>
      <c r="ARH9" s="161"/>
      <c r="ARI9" s="161"/>
      <c r="ARJ9" s="161"/>
      <c r="ARK9" s="161"/>
      <c r="ARL9" s="161"/>
      <c r="ARM9" s="161"/>
      <c r="ARN9" s="161"/>
      <c r="ARO9" s="161"/>
      <c r="ARP9" s="161"/>
      <c r="ARQ9" s="161"/>
      <c r="ARR9" s="161"/>
      <c r="ARS9" s="161"/>
      <c r="ART9" s="161"/>
      <c r="ARU9" s="161"/>
      <c r="ARV9" s="161"/>
      <c r="ARW9" s="161"/>
      <c r="ARX9" s="161"/>
      <c r="ARY9" s="161"/>
      <c r="ARZ9" s="161"/>
      <c r="ASA9" s="161"/>
      <c r="ASB9" s="161"/>
      <c r="ASC9" s="161"/>
      <c r="ASD9" s="161"/>
      <c r="ASE9" s="161"/>
      <c r="ASF9" s="161"/>
      <c r="ASG9" s="161"/>
      <c r="ASH9" s="161"/>
      <c r="ASI9" s="161"/>
      <c r="ASJ9" s="161"/>
      <c r="ASK9" s="161"/>
      <c r="ASL9" s="161"/>
      <c r="ASM9" s="161"/>
      <c r="ASN9" s="161"/>
      <c r="ASO9" s="161"/>
      <c r="ASP9" s="161"/>
      <c r="ASQ9" s="161"/>
      <c r="ASR9" s="161"/>
      <c r="ASS9" s="161"/>
      <c r="AST9" s="161"/>
      <c r="ASU9" s="161"/>
      <c r="ASV9" s="161"/>
      <c r="ASW9" s="161"/>
      <c r="ASX9" s="161"/>
      <c r="ASY9" s="161"/>
      <c r="ASZ9" s="161"/>
      <c r="ATA9" s="161"/>
      <c r="ATB9" s="161"/>
      <c r="ATC9" s="161"/>
      <c r="ATD9" s="161"/>
      <c r="ATE9" s="161"/>
      <c r="ATF9" s="161"/>
      <c r="ATG9" s="161"/>
      <c r="ATH9" s="161"/>
      <c r="ATI9" s="161"/>
      <c r="ATJ9" s="161"/>
      <c r="ATK9" s="161"/>
      <c r="ATL9" s="161"/>
      <c r="ATM9" s="161"/>
      <c r="ATN9" s="161"/>
      <c r="ATO9" s="161"/>
      <c r="ATP9" s="161"/>
      <c r="ATQ9" s="161"/>
      <c r="ATR9" s="161"/>
      <c r="ATS9" s="161"/>
      <c r="ATT9" s="161"/>
      <c r="ATU9" s="161"/>
      <c r="ATV9" s="161"/>
      <c r="ATW9" s="161"/>
      <c r="ATX9" s="161"/>
      <c r="ATY9" s="161"/>
      <c r="ATZ9" s="161"/>
      <c r="AUA9" s="161"/>
      <c r="AUB9" s="161"/>
      <c r="AUC9" s="161"/>
      <c r="AUD9" s="161"/>
      <c r="AUE9" s="161"/>
      <c r="AUF9" s="161"/>
      <c r="AUG9" s="161"/>
      <c r="AUH9" s="161"/>
      <c r="AUI9" s="161"/>
      <c r="AUJ9" s="161"/>
      <c r="AUK9" s="161"/>
      <c r="AUL9" s="161"/>
      <c r="AUM9" s="161"/>
      <c r="AUN9" s="161"/>
      <c r="AUO9" s="161"/>
      <c r="AUP9" s="161"/>
      <c r="AUQ9" s="161"/>
      <c r="AUR9" s="161"/>
      <c r="AUS9" s="161"/>
      <c r="AUT9" s="161"/>
      <c r="AUU9" s="161"/>
      <c r="AUV9" s="161"/>
      <c r="AUW9" s="161"/>
      <c r="AUX9" s="161"/>
      <c r="AUY9" s="161"/>
      <c r="AUZ9" s="161"/>
      <c r="AVA9" s="161"/>
      <c r="AVB9" s="161"/>
      <c r="AVC9" s="161"/>
      <c r="AVD9" s="161"/>
      <c r="AVE9" s="161"/>
      <c r="AVF9" s="161"/>
      <c r="AVG9" s="161"/>
      <c r="AVH9" s="161"/>
      <c r="AVI9" s="161"/>
      <c r="AVJ9" s="161"/>
      <c r="AVK9" s="161"/>
      <c r="AVL9" s="161"/>
      <c r="AVM9" s="161"/>
      <c r="AVN9" s="161"/>
      <c r="AVO9" s="161"/>
      <c r="AVP9" s="161"/>
      <c r="AVQ9" s="161"/>
      <c r="AVR9" s="161"/>
      <c r="AVS9" s="161"/>
      <c r="AVT9" s="161"/>
      <c r="AVU9" s="161"/>
      <c r="AVV9" s="161"/>
      <c r="AVW9" s="161"/>
      <c r="AVX9" s="161"/>
      <c r="AVY9" s="161"/>
      <c r="AVZ9" s="161"/>
      <c r="AWA9" s="161"/>
      <c r="AWB9" s="161"/>
      <c r="AWC9" s="161"/>
      <c r="AWD9" s="161"/>
      <c r="AWE9" s="161"/>
      <c r="AWF9" s="161"/>
      <c r="AWG9" s="161"/>
      <c r="AWH9" s="161"/>
      <c r="AWI9" s="161"/>
      <c r="AWJ9" s="161"/>
      <c r="AWK9" s="161"/>
      <c r="AWL9" s="161"/>
      <c r="AWM9" s="161"/>
      <c r="AWN9" s="161"/>
      <c r="AWO9" s="161"/>
      <c r="AWP9" s="161"/>
      <c r="AWQ9" s="161"/>
      <c r="AWR9" s="161"/>
      <c r="AWS9" s="161"/>
      <c r="AWT9" s="161"/>
      <c r="AWU9" s="161"/>
      <c r="AWV9" s="161"/>
      <c r="AWW9" s="161"/>
      <c r="AWX9" s="161"/>
      <c r="AWY9" s="161"/>
      <c r="AWZ9" s="161"/>
      <c r="AXA9" s="161"/>
      <c r="AXB9" s="161"/>
      <c r="AXC9" s="161"/>
      <c r="AXD9" s="161"/>
      <c r="AXE9" s="161"/>
      <c r="AXF9" s="161"/>
      <c r="AXG9" s="161"/>
      <c r="AXH9" s="161"/>
      <c r="AXI9" s="161"/>
      <c r="AXJ9" s="161"/>
      <c r="AXK9" s="161"/>
      <c r="AXL9" s="161"/>
      <c r="AXM9" s="161"/>
      <c r="AXN9" s="161"/>
      <c r="AXO9" s="161"/>
      <c r="AXP9" s="161"/>
      <c r="AXQ9" s="161"/>
      <c r="AXR9" s="161"/>
      <c r="AXS9" s="161"/>
      <c r="AXT9" s="161"/>
      <c r="AXU9" s="161"/>
      <c r="AXV9" s="161"/>
      <c r="AXW9" s="161"/>
      <c r="AXX9" s="161"/>
      <c r="AXY9" s="161"/>
      <c r="AXZ9" s="161"/>
      <c r="AYA9" s="161"/>
      <c r="AYB9" s="161"/>
      <c r="AYC9" s="161"/>
      <c r="AYD9" s="161"/>
      <c r="AYE9" s="161"/>
      <c r="AYF9" s="161"/>
      <c r="AYG9" s="161"/>
      <c r="AYH9" s="161"/>
      <c r="AYI9" s="161"/>
      <c r="AYJ9" s="161"/>
      <c r="AYK9" s="161"/>
      <c r="AYL9" s="161"/>
      <c r="AYM9" s="161"/>
      <c r="AYN9" s="161"/>
      <c r="AYO9" s="161"/>
      <c r="AYP9" s="161"/>
      <c r="AYQ9" s="161"/>
      <c r="AYR9" s="161"/>
      <c r="AYS9" s="161"/>
      <c r="AYT9" s="161"/>
      <c r="AYU9" s="161"/>
      <c r="AYV9" s="161"/>
      <c r="AYW9" s="161"/>
      <c r="AYX9" s="161"/>
      <c r="AYY9" s="161"/>
      <c r="AYZ9" s="161"/>
      <c r="AZA9" s="161"/>
      <c r="AZB9" s="161"/>
      <c r="AZC9" s="161"/>
      <c r="AZD9" s="161"/>
      <c r="AZE9" s="161"/>
      <c r="AZF9" s="161"/>
      <c r="AZG9" s="161"/>
      <c r="AZH9" s="161"/>
      <c r="AZI9" s="161"/>
      <c r="AZJ9" s="161"/>
      <c r="AZK9" s="161"/>
      <c r="AZL9" s="161"/>
      <c r="AZM9" s="161"/>
      <c r="AZN9" s="161"/>
      <c r="AZO9" s="161"/>
      <c r="AZP9" s="161"/>
      <c r="AZQ9" s="161"/>
      <c r="AZR9" s="161"/>
      <c r="AZS9" s="161"/>
      <c r="AZT9" s="161"/>
      <c r="AZU9" s="161"/>
      <c r="AZV9" s="161"/>
      <c r="AZW9" s="161"/>
      <c r="AZX9" s="161"/>
      <c r="AZY9" s="161"/>
      <c r="AZZ9" s="161"/>
      <c r="BAA9" s="161"/>
      <c r="BAB9" s="161"/>
      <c r="BAC9" s="161"/>
      <c r="BAD9" s="161"/>
      <c r="BAE9" s="161"/>
      <c r="BAF9" s="161"/>
      <c r="BAG9" s="161"/>
      <c r="BAH9" s="161"/>
      <c r="BAI9" s="161"/>
      <c r="BAJ9" s="161"/>
      <c r="BAK9" s="161"/>
      <c r="BAL9" s="161"/>
      <c r="BAM9" s="161"/>
      <c r="BAN9" s="161"/>
      <c r="BAO9" s="161"/>
      <c r="BAP9" s="161"/>
      <c r="BAQ9" s="161"/>
      <c r="BAR9" s="161"/>
      <c r="BAS9" s="161"/>
      <c r="BAT9" s="161"/>
      <c r="BAU9" s="161"/>
      <c r="BAV9" s="161"/>
      <c r="BAW9" s="161"/>
      <c r="BAX9" s="161"/>
      <c r="BAY9" s="161"/>
      <c r="BAZ9" s="161"/>
      <c r="BBA9" s="161"/>
      <c r="BBB9" s="161"/>
      <c r="BBC9" s="161"/>
      <c r="BBD9" s="161"/>
      <c r="BBE9" s="161"/>
      <c r="BBF9" s="161"/>
      <c r="BBG9" s="161"/>
      <c r="BBH9" s="161"/>
      <c r="BBI9" s="161"/>
      <c r="BBJ9" s="161"/>
      <c r="BBK9" s="161"/>
      <c r="BBL9" s="161"/>
      <c r="BBM9" s="161"/>
      <c r="BBN9" s="161"/>
      <c r="BBO9" s="161"/>
      <c r="BBP9" s="161"/>
      <c r="BBQ9" s="161"/>
      <c r="BBR9" s="161"/>
      <c r="BBS9" s="161"/>
      <c r="BBT9" s="161"/>
      <c r="BBU9" s="161"/>
      <c r="BBV9" s="161"/>
      <c r="BBW9" s="161"/>
      <c r="BBX9" s="161"/>
      <c r="BBY9" s="161"/>
      <c r="BBZ9" s="161"/>
      <c r="BCA9" s="161"/>
      <c r="BCB9" s="161"/>
      <c r="BCC9" s="161"/>
      <c r="BCD9" s="161"/>
      <c r="BCE9" s="161"/>
      <c r="BCF9" s="161"/>
      <c r="BCG9" s="161"/>
      <c r="BCH9" s="161"/>
      <c r="BCI9" s="161"/>
      <c r="BCJ9" s="161"/>
      <c r="BCK9" s="161"/>
      <c r="BCL9" s="161"/>
      <c r="BCM9" s="161"/>
      <c r="BCN9" s="161"/>
      <c r="BCO9" s="161"/>
      <c r="BCP9" s="161"/>
      <c r="BCQ9" s="161"/>
      <c r="BCR9" s="161"/>
      <c r="BCS9" s="161"/>
      <c r="BCT9" s="161"/>
      <c r="BCU9" s="161"/>
      <c r="BCV9" s="161"/>
      <c r="BCW9" s="161"/>
      <c r="BCX9" s="161"/>
      <c r="BCY9" s="161"/>
      <c r="BCZ9" s="161"/>
      <c r="BDA9" s="161"/>
      <c r="BDB9" s="161"/>
      <c r="BDC9" s="161"/>
      <c r="BDD9" s="161"/>
      <c r="BDE9" s="161"/>
      <c r="BDF9" s="161"/>
      <c r="BDG9" s="161"/>
      <c r="BDH9" s="161"/>
      <c r="BDI9" s="161"/>
      <c r="BDJ9" s="161"/>
      <c r="BDK9" s="161"/>
      <c r="BDL9" s="161"/>
      <c r="BDM9" s="161"/>
      <c r="BDN9" s="161"/>
      <c r="BDO9" s="161"/>
      <c r="BDP9" s="161"/>
      <c r="BDQ9" s="161"/>
      <c r="BDR9" s="161"/>
      <c r="BDS9" s="161"/>
      <c r="BDT9" s="161"/>
      <c r="BDU9" s="161"/>
      <c r="BDV9" s="161"/>
      <c r="BDW9" s="161"/>
      <c r="BDX9" s="161"/>
      <c r="BDY9" s="161"/>
      <c r="BDZ9" s="161"/>
      <c r="BEA9" s="161"/>
      <c r="BEB9" s="161"/>
      <c r="BEC9" s="161"/>
      <c r="BED9" s="161"/>
      <c r="BEE9" s="161"/>
      <c r="BEF9" s="161"/>
      <c r="BEG9" s="161"/>
      <c r="BEH9" s="161"/>
      <c r="BEI9" s="161"/>
      <c r="BEJ9" s="161"/>
      <c r="BEK9" s="161"/>
      <c r="BEL9" s="161"/>
      <c r="BEM9" s="161"/>
      <c r="BEN9" s="161"/>
      <c r="BEO9" s="161"/>
      <c r="BEP9" s="161"/>
      <c r="BEQ9" s="161"/>
      <c r="BER9" s="161"/>
      <c r="BES9" s="161"/>
      <c r="BET9" s="161"/>
      <c r="BEU9" s="161"/>
      <c r="BEV9" s="161"/>
      <c r="BEW9" s="161"/>
      <c r="BEX9" s="161"/>
      <c r="BEY9" s="161"/>
      <c r="BEZ9" s="161"/>
      <c r="BFA9" s="161"/>
      <c r="BFB9" s="161"/>
      <c r="BFC9" s="161"/>
      <c r="BFD9" s="161"/>
      <c r="BFE9" s="161"/>
      <c r="BFF9" s="161"/>
      <c r="BFG9" s="161"/>
      <c r="BFH9" s="161"/>
      <c r="BFI9" s="161"/>
      <c r="BFJ9" s="161"/>
      <c r="BFK9" s="161"/>
      <c r="BFL9" s="161"/>
      <c r="BFM9" s="161"/>
      <c r="BFN9" s="161"/>
      <c r="BFO9" s="161"/>
      <c r="BFP9" s="161"/>
      <c r="BFQ9" s="161"/>
      <c r="BFR9" s="161"/>
      <c r="BFS9" s="161"/>
      <c r="BFT9" s="161"/>
      <c r="BFU9" s="161"/>
      <c r="BFV9" s="161"/>
      <c r="BFW9" s="161"/>
      <c r="BFX9" s="161"/>
      <c r="BFY9" s="161"/>
      <c r="BFZ9" s="161"/>
      <c r="BGA9" s="161"/>
      <c r="BGB9" s="161"/>
      <c r="BGC9" s="161"/>
      <c r="BGD9" s="161"/>
      <c r="BGE9" s="161"/>
      <c r="BGF9" s="161"/>
      <c r="BGG9" s="161"/>
      <c r="BGH9" s="161"/>
      <c r="BGI9" s="161"/>
      <c r="BGJ9" s="161"/>
      <c r="BGK9" s="161"/>
      <c r="BGL9" s="161"/>
      <c r="BGM9" s="161"/>
      <c r="BGN9" s="161"/>
      <c r="BGO9" s="161"/>
      <c r="BGP9" s="161"/>
      <c r="BGQ9" s="161"/>
      <c r="BGR9" s="161"/>
      <c r="BGS9" s="161"/>
      <c r="BGT9" s="161"/>
      <c r="BGU9" s="161"/>
      <c r="BGV9" s="161"/>
      <c r="BGW9" s="161"/>
      <c r="BGX9" s="161"/>
      <c r="BGY9" s="161"/>
      <c r="BGZ9" s="161"/>
      <c r="BHA9" s="161"/>
      <c r="BHB9" s="161"/>
      <c r="BHC9" s="161"/>
      <c r="BHD9" s="161"/>
      <c r="BHE9" s="161"/>
      <c r="BHF9" s="161"/>
      <c r="BHG9" s="161"/>
      <c r="BHH9" s="161"/>
      <c r="BHI9" s="161"/>
      <c r="BHJ9" s="161"/>
      <c r="BHK9" s="161"/>
      <c r="BHL9" s="161"/>
      <c r="BHM9" s="161"/>
      <c r="BHN9" s="161"/>
      <c r="BHO9" s="161"/>
      <c r="BHP9" s="161"/>
      <c r="BHQ9" s="161"/>
      <c r="BHR9" s="161"/>
      <c r="BHS9" s="161"/>
      <c r="BHT9" s="161"/>
      <c r="BHU9" s="161"/>
      <c r="BHV9" s="161"/>
      <c r="BHW9" s="161"/>
      <c r="BHX9" s="161"/>
      <c r="BHY9" s="161"/>
      <c r="BHZ9" s="161"/>
      <c r="BIA9" s="161"/>
      <c r="BIB9" s="161"/>
      <c r="BIC9" s="161"/>
      <c r="BID9" s="161"/>
      <c r="BIE9" s="161"/>
      <c r="BIF9" s="161"/>
      <c r="BIG9" s="161"/>
      <c r="BIH9" s="161"/>
      <c r="BII9" s="161"/>
      <c r="BIJ9" s="161"/>
      <c r="BIK9" s="161"/>
      <c r="BIL9" s="161"/>
      <c r="BIM9" s="161"/>
      <c r="BIN9" s="161"/>
      <c r="BIO9" s="161"/>
      <c r="BIP9" s="161"/>
      <c r="BIQ9" s="161"/>
      <c r="BIR9" s="161"/>
      <c r="BIS9" s="161"/>
      <c r="BIT9" s="161"/>
      <c r="BIU9" s="161"/>
      <c r="BIV9" s="161"/>
      <c r="BIW9" s="161"/>
      <c r="BIX9" s="161"/>
      <c r="BIY9" s="161"/>
      <c r="BIZ9" s="161"/>
      <c r="BJA9" s="161"/>
      <c r="BJB9" s="161"/>
      <c r="BJC9" s="161"/>
      <c r="BJD9" s="161"/>
      <c r="BJE9" s="161"/>
      <c r="BJF9" s="161"/>
      <c r="BJG9" s="161"/>
      <c r="BJH9" s="161"/>
      <c r="BJI9" s="161"/>
      <c r="BJJ9" s="161"/>
      <c r="BJK9" s="161"/>
      <c r="BJL9" s="161"/>
      <c r="BJM9" s="161"/>
      <c r="BJN9" s="161"/>
      <c r="BJO9" s="161"/>
      <c r="BJP9" s="161"/>
      <c r="BJQ9" s="161"/>
      <c r="BJR9" s="161"/>
      <c r="BJS9" s="161"/>
      <c r="BJT9" s="161"/>
      <c r="BJU9" s="161"/>
      <c r="BJV9" s="161"/>
      <c r="BJW9" s="161"/>
      <c r="BJX9" s="161"/>
      <c r="BJY9" s="161"/>
      <c r="BJZ9" s="161"/>
      <c r="BKA9" s="161"/>
      <c r="BKB9" s="161"/>
      <c r="BKC9" s="161"/>
      <c r="BKD9" s="161"/>
      <c r="BKE9" s="161"/>
      <c r="BKF9" s="161"/>
      <c r="BKG9" s="161"/>
      <c r="BKH9" s="161"/>
      <c r="BKI9" s="161"/>
      <c r="BKJ9" s="161"/>
      <c r="BKK9" s="161"/>
      <c r="BKL9" s="161"/>
      <c r="BKM9" s="161"/>
      <c r="BKN9" s="161"/>
      <c r="BKO9" s="161"/>
      <c r="BKP9" s="161"/>
      <c r="BKQ9" s="161"/>
      <c r="BKR9" s="161"/>
      <c r="BKS9" s="161"/>
      <c r="BKT9" s="161"/>
      <c r="BKU9" s="161"/>
      <c r="BKV9" s="161"/>
      <c r="BKW9" s="161"/>
      <c r="BKX9" s="161"/>
      <c r="BKY9" s="161"/>
      <c r="BKZ9" s="161"/>
      <c r="BLA9" s="161"/>
      <c r="BLB9" s="161"/>
      <c r="BLC9" s="161"/>
      <c r="BLD9" s="161"/>
      <c r="BLE9" s="161"/>
      <c r="BLF9" s="161"/>
      <c r="BLG9" s="161"/>
      <c r="BLH9" s="161"/>
      <c r="BLI9" s="161"/>
      <c r="BLJ9" s="161"/>
      <c r="BLK9" s="161"/>
      <c r="BLL9" s="161"/>
      <c r="BLM9" s="161"/>
      <c r="BLN9" s="161"/>
      <c r="BLO9" s="161"/>
      <c r="BLP9" s="161"/>
      <c r="BLQ9" s="161"/>
      <c r="BLR9" s="161"/>
      <c r="BLS9" s="161"/>
      <c r="BLT9" s="161"/>
      <c r="BLU9" s="161"/>
      <c r="BLV9" s="161"/>
      <c r="BLW9" s="161"/>
      <c r="BLX9" s="161"/>
      <c r="BLY9" s="161"/>
      <c r="BLZ9" s="161"/>
      <c r="BMA9" s="161"/>
      <c r="BMB9" s="161"/>
      <c r="BMC9" s="161"/>
      <c r="BMD9" s="161"/>
      <c r="BME9" s="161"/>
      <c r="BMF9" s="161"/>
      <c r="BMG9" s="161"/>
      <c r="BMH9" s="161"/>
      <c r="BMI9" s="161"/>
      <c r="BMJ9" s="161"/>
      <c r="BMK9" s="161"/>
      <c r="BML9" s="161"/>
      <c r="BMM9" s="161"/>
      <c r="BMN9" s="161"/>
      <c r="BMO9" s="161"/>
      <c r="BMP9" s="161"/>
      <c r="BMQ9" s="161"/>
      <c r="BMR9" s="161"/>
      <c r="BMS9" s="161"/>
      <c r="BMT9" s="161"/>
      <c r="BMU9" s="161"/>
      <c r="BMV9" s="161"/>
      <c r="BMW9" s="161"/>
      <c r="BMX9" s="161"/>
      <c r="BMY9" s="161"/>
      <c r="BMZ9" s="161"/>
      <c r="BNA9" s="161"/>
      <c r="BNB9" s="161"/>
      <c r="BNC9" s="161"/>
      <c r="BND9" s="161"/>
      <c r="BNE9" s="161"/>
      <c r="BNF9" s="161"/>
      <c r="BNG9" s="161"/>
      <c r="BNH9" s="161"/>
      <c r="BNI9" s="161"/>
      <c r="BNJ9" s="161"/>
      <c r="BNK9" s="161"/>
      <c r="BNL9" s="161"/>
      <c r="BNM9" s="161"/>
      <c r="BNN9" s="161"/>
      <c r="BNO9" s="161"/>
      <c r="BNP9" s="161"/>
      <c r="BNQ9" s="161"/>
      <c r="BNR9" s="161"/>
      <c r="BNS9" s="161"/>
      <c r="BNT9" s="161"/>
      <c r="BNU9" s="161"/>
      <c r="BNV9" s="161"/>
      <c r="BNW9" s="161"/>
      <c r="BNX9" s="161"/>
      <c r="BNY9" s="161"/>
      <c r="BNZ9" s="161"/>
      <c r="BOA9" s="161"/>
      <c r="BOB9" s="161"/>
      <c r="BOC9" s="161"/>
      <c r="BOD9" s="161"/>
      <c r="BOE9" s="161"/>
      <c r="BOF9" s="161"/>
      <c r="BOG9" s="161"/>
      <c r="BOH9" s="161"/>
      <c r="BOI9" s="161"/>
      <c r="BOJ9" s="161"/>
      <c r="BOK9" s="161"/>
      <c r="BOL9" s="161"/>
      <c r="BOM9" s="161"/>
      <c r="BON9" s="161"/>
      <c r="BOO9" s="161"/>
      <c r="BOP9" s="161"/>
      <c r="BOQ9" s="161"/>
      <c r="BOR9" s="161"/>
      <c r="BOS9" s="161"/>
      <c r="BOT9" s="161"/>
      <c r="BOU9" s="161"/>
      <c r="BOV9" s="161"/>
      <c r="BOW9" s="161"/>
      <c r="BOX9" s="161"/>
      <c r="BOY9" s="161"/>
      <c r="BOZ9" s="161"/>
      <c r="BPA9" s="161"/>
      <c r="BPB9" s="161"/>
      <c r="BPC9" s="161"/>
      <c r="BPD9" s="161"/>
      <c r="BPE9" s="161"/>
      <c r="BPF9" s="161"/>
      <c r="BPG9" s="161"/>
      <c r="BPH9" s="161"/>
      <c r="BPI9" s="161"/>
      <c r="BPJ9" s="161"/>
      <c r="BPK9" s="161"/>
      <c r="BPL9" s="161"/>
      <c r="BPM9" s="161"/>
      <c r="BPN9" s="161"/>
      <c r="BPO9" s="161"/>
      <c r="BPP9" s="161"/>
      <c r="BPQ9" s="161"/>
      <c r="BPR9" s="161"/>
      <c r="BPS9" s="161"/>
      <c r="BPT9" s="161"/>
      <c r="BPU9" s="161"/>
      <c r="BPV9" s="161"/>
      <c r="BPW9" s="161"/>
      <c r="BPX9" s="161"/>
      <c r="BPY9" s="161"/>
      <c r="BPZ9" s="161"/>
      <c r="BQA9" s="161"/>
      <c r="BQB9" s="161"/>
      <c r="BQC9" s="161"/>
      <c r="BQD9" s="161"/>
      <c r="BQE9" s="161"/>
      <c r="BQF9" s="161"/>
      <c r="BQG9" s="161"/>
      <c r="BQH9" s="161"/>
      <c r="BQI9" s="161"/>
      <c r="BQJ9" s="161"/>
      <c r="BQK9" s="161"/>
      <c r="BQL9" s="161"/>
      <c r="BQM9" s="161"/>
      <c r="BQN9" s="161"/>
      <c r="BQO9" s="161"/>
      <c r="BQP9" s="161"/>
      <c r="BQQ9" s="161"/>
      <c r="BQR9" s="161"/>
      <c r="BQS9" s="161"/>
      <c r="BQT9" s="161"/>
      <c r="BQU9" s="161"/>
      <c r="BQV9" s="161"/>
      <c r="BQW9" s="161"/>
      <c r="BQX9" s="161"/>
      <c r="BQY9" s="161"/>
      <c r="BQZ9" s="161"/>
      <c r="BRA9" s="161"/>
      <c r="BRB9" s="161"/>
      <c r="BRC9" s="161"/>
      <c r="BRD9" s="161"/>
      <c r="BRE9" s="161"/>
      <c r="BRF9" s="161"/>
      <c r="BRG9" s="161"/>
      <c r="BRH9" s="161"/>
      <c r="BRI9" s="161"/>
      <c r="BRJ9" s="161"/>
      <c r="BRK9" s="161"/>
      <c r="BRL9" s="161"/>
      <c r="BRM9" s="161"/>
      <c r="BRN9" s="161"/>
      <c r="BRO9" s="161"/>
      <c r="BRP9" s="161"/>
      <c r="BRQ9" s="161"/>
      <c r="BRR9" s="161"/>
      <c r="BRS9" s="161"/>
      <c r="BRT9" s="161"/>
      <c r="BRU9" s="161"/>
      <c r="BRV9" s="161"/>
      <c r="BRW9" s="161"/>
      <c r="BRX9" s="161"/>
      <c r="BRY9" s="161"/>
      <c r="BRZ9" s="161"/>
      <c r="BSA9" s="161"/>
      <c r="BSB9" s="161"/>
      <c r="BSC9" s="161"/>
      <c r="BSD9" s="161"/>
      <c r="BSE9" s="161"/>
      <c r="BSF9" s="161"/>
      <c r="BSG9" s="161"/>
      <c r="BSH9" s="161"/>
      <c r="BSI9" s="161"/>
      <c r="BSJ9" s="161"/>
      <c r="BSK9" s="161"/>
      <c r="BSL9" s="161"/>
      <c r="BSM9" s="161"/>
      <c r="BSN9" s="161"/>
      <c r="BSO9" s="161"/>
      <c r="BSP9" s="161"/>
      <c r="BSQ9" s="161"/>
      <c r="BSR9" s="161"/>
      <c r="BSS9" s="161"/>
      <c r="BST9" s="161"/>
      <c r="BSU9" s="161"/>
      <c r="BSV9" s="161"/>
      <c r="BSW9" s="161"/>
      <c r="BSX9" s="161"/>
      <c r="BSY9" s="161"/>
      <c r="BSZ9" s="161"/>
      <c r="BTA9" s="161"/>
      <c r="BTB9" s="161"/>
      <c r="BTC9" s="161"/>
      <c r="BTD9" s="161"/>
      <c r="BTE9" s="161"/>
      <c r="BTF9" s="161"/>
      <c r="BTG9" s="161"/>
      <c r="BTH9" s="161"/>
      <c r="BTI9" s="161"/>
      <c r="BTJ9" s="161"/>
      <c r="BTK9" s="161"/>
      <c r="BTL9" s="161"/>
      <c r="BTM9" s="161"/>
      <c r="BTN9" s="161"/>
      <c r="BTO9" s="161"/>
      <c r="BTP9" s="161"/>
      <c r="BTQ9" s="161"/>
      <c r="BTR9" s="161"/>
      <c r="BTS9" s="161"/>
      <c r="BTT9" s="161"/>
      <c r="BTU9" s="161"/>
      <c r="BTV9" s="161"/>
      <c r="BTW9" s="161"/>
      <c r="BTX9" s="161"/>
      <c r="BTY9" s="161"/>
      <c r="BTZ9" s="161"/>
      <c r="BUA9" s="161"/>
      <c r="BUB9" s="161"/>
      <c r="BUC9" s="161"/>
      <c r="BUD9" s="161"/>
      <c r="BUE9" s="161"/>
      <c r="BUF9" s="161"/>
      <c r="BUG9" s="161"/>
      <c r="BUH9" s="161"/>
      <c r="BUI9" s="161"/>
      <c r="BUJ9" s="161"/>
      <c r="BUK9" s="161"/>
      <c r="BUL9" s="161"/>
      <c r="BUM9" s="161"/>
      <c r="BUN9" s="161"/>
      <c r="BUO9" s="161"/>
      <c r="BUP9" s="161"/>
      <c r="BUQ9" s="161"/>
      <c r="BUR9" s="161"/>
      <c r="BUS9" s="161"/>
      <c r="BUT9" s="161"/>
      <c r="BUU9" s="161"/>
      <c r="BUV9" s="161"/>
      <c r="BUW9" s="161"/>
      <c r="BUX9" s="161"/>
      <c r="BUY9" s="161"/>
      <c r="BUZ9" s="161"/>
      <c r="BVA9" s="161"/>
      <c r="BVB9" s="161"/>
      <c r="BVC9" s="161"/>
      <c r="BVD9" s="161"/>
      <c r="BVE9" s="161"/>
      <c r="BVF9" s="161"/>
      <c r="BVG9" s="161"/>
      <c r="BVH9" s="161"/>
      <c r="BVI9" s="161"/>
      <c r="BVJ9" s="161"/>
      <c r="BVK9" s="161"/>
      <c r="BVL9" s="161"/>
      <c r="BVM9" s="161"/>
      <c r="BVN9" s="161"/>
      <c r="BVO9" s="161"/>
      <c r="BVP9" s="161"/>
      <c r="BVQ9" s="161"/>
      <c r="BVR9" s="161"/>
      <c r="BVS9" s="161"/>
      <c r="BVT9" s="161"/>
      <c r="BVU9" s="161"/>
      <c r="BVV9" s="161"/>
      <c r="BVW9" s="161"/>
      <c r="BVX9" s="161"/>
      <c r="BVY9" s="161"/>
      <c r="BVZ9" s="161"/>
      <c r="BWA9" s="161"/>
      <c r="BWB9" s="161"/>
      <c r="BWC9" s="161"/>
      <c r="BWD9" s="161"/>
      <c r="BWE9" s="161"/>
      <c r="BWF9" s="161"/>
      <c r="BWG9" s="161"/>
      <c r="BWH9" s="161"/>
      <c r="BWI9" s="161"/>
      <c r="BWJ9" s="161"/>
      <c r="BWK9" s="161"/>
      <c r="BWL9" s="161"/>
      <c r="BWM9" s="161"/>
      <c r="BWN9" s="161"/>
      <c r="BWO9" s="161"/>
      <c r="BWP9" s="161"/>
      <c r="BWQ9" s="161"/>
      <c r="BWR9" s="161"/>
      <c r="BWS9" s="161"/>
      <c r="BWT9" s="161"/>
      <c r="BWU9" s="161"/>
      <c r="BWV9" s="161"/>
      <c r="BWW9" s="161"/>
      <c r="BWX9" s="161"/>
      <c r="BWY9" s="161"/>
      <c r="BWZ9" s="161"/>
      <c r="BXA9" s="161"/>
      <c r="BXB9" s="161"/>
      <c r="BXC9" s="161"/>
      <c r="BXD9" s="161"/>
      <c r="BXE9" s="161"/>
      <c r="BXF9" s="161"/>
      <c r="BXG9" s="161"/>
      <c r="BXH9" s="161"/>
      <c r="BXI9" s="161"/>
      <c r="BXJ9" s="161"/>
      <c r="BXK9" s="161"/>
      <c r="BXL9" s="161"/>
      <c r="BXM9" s="161"/>
      <c r="BXN9" s="161"/>
      <c r="BXO9" s="161"/>
      <c r="BXP9" s="161"/>
      <c r="BXQ9" s="161"/>
      <c r="BXR9" s="161"/>
      <c r="BXS9" s="161"/>
      <c r="BXT9" s="161"/>
      <c r="BXU9" s="161"/>
      <c r="BXV9" s="161"/>
      <c r="BXW9" s="161"/>
      <c r="BXX9" s="161"/>
      <c r="BXY9" s="161"/>
      <c r="BXZ9" s="161"/>
      <c r="BYA9" s="161"/>
      <c r="BYB9" s="161"/>
      <c r="BYC9" s="161"/>
      <c r="BYD9" s="161"/>
      <c r="BYE9" s="161"/>
      <c r="BYF9" s="161"/>
      <c r="BYG9" s="161"/>
      <c r="BYH9" s="161"/>
      <c r="BYI9" s="161"/>
      <c r="BYJ9" s="161"/>
      <c r="BYK9" s="161"/>
      <c r="BYL9" s="161"/>
      <c r="BYM9" s="161"/>
      <c r="BYN9" s="161"/>
      <c r="BYO9" s="161"/>
      <c r="BYP9" s="161"/>
      <c r="BYQ9" s="161"/>
      <c r="BYR9" s="161"/>
      <c r="BYS9" s="161"/>
      <c r="BYT9" s="161"/>
      <c r="BYU9" s="161"/>
      <c r="BYV9" s="161"/>
      <c r="BYW9" s="161"/>
      <c r="BYX9" s="161"/>
      <c r="BYY9" s="161"/>
      <c r="BYZ9" s="161"/>
      <c r="BZA9" s="161"/>
      <c r="BZB9" s="161"/>
      <c r="BZC9" s="161"/>
      <c r="BZD9" s="161"/>
      <c r="BZE9" s="161"/>
      <c r="BZF9" s="161"/>
      <c r="BZG9" s="161"/>
      <c r="BZH9" s="161"/>
      <c r="BZI9" s="161"/>
      <c r="BZJ9" s="161"/>
      <c r="BZK9" s="161"/>
      <c r="BZL9" s="161"/>
      <c r="BZM9" s="161"/>
      <c r="BZN9" s="161"/>
      <c r="BZO9" s="161"/>
      <c r="BZP9" s="161"/>
      <c r="BZQ9" s="161"/>
      <c r="BZR9" s="161"/>
      <c r="BZS9" s="161"/>
      <c r="BZT9" s="161"/>
      <c r="BZU9" s="161"/>
      <c r="BZV9" s="161"/>
      <c r="BZW9" s="161"/>
      <c r="BZX9" s="161"/>
      <c r="BZY9" s="161"/>
      <c r="BZZ9" s="161"/>
      <c r="CAA9" s="161"/>
      <c r="CAB9" s="161"/>
      <c r="CAC9" s="161"/>
      <c r="CAD9" s="161"/>
      <c r="CAE9" s="161"/>
      <c r="CAF9" s="161"/>
      <c r="CAG9" s="161"/>
      <c r="CAH9" s="161"/>
      <c r="CAI9" s="161"/>
      <c r="CAJ9" s="161"/>
      <c r="CAK9" s="161"/>
      <c r="CAL9" s="161"/>
      <c r="CAM9" s="161"/>
      <c r="CAN9" s="161"/>
      <c r="CAO9" s="161"/>
      <c r="CAP9" s="161"/>
      <c r="CAQ9" s="161"/>
      <c r="CAR9" s="161"/>
      <c r="CAS9" s="161"/>
      <c r="CAT9" s="161"/>
      <c r="CAU9" s="161"/>
      <c r="CAV9" s="161"/>
      <c r="CAW9" s="161"/>
      <c r="CAX9" s="161"/>
      <c r="CAY9" s="161"/>
      <c r="CAZ9" s="161"/>
      <c r="CBA9" s="161"/>
      <c r="CBB9" s="161"/>
      <c r="CBC9" s="161"/>
      <c r="CBD9" s="161"/>
      <c r="CBE9" s="161"/>
      <c r="CBF9" s="161"/>
      <c r="CBG9" s="161"/>
      <c r="CBH9" s="161"/>
      <c r="CBI9" s="161"/>
      <c r="CBJ9" s="161"/>
      <c r="CBK9" s="161"/>
      <c r="CBL9" s="161"/>
      <c r="CBM9" s="161"/>
      <c r="CBN9" s="161"/>
      <c r="CBO9" s="161"/>
      <c r="CBP9" s="161"/>
      <c r="CBQ9" s="161"/>
      <c r="CBR9" s="161"/>
      <c r="CBS9" s="161"/>
      <c r="CBT9" s="161"/>
      <c r="CBU9" s="161"/>
      <c r="CBV9" s="161"/>
      <c r="CBW9" s="161"/>
      <c r="CBX9" s="161"/>
      <c r="CBY9" s="161"/>
      <c r="CBZ9" s="161"/>
      <c r="CCA9" s="161"/>
      <c r="CCB9" s="161"/>
      <c r="CCC9" s="161"/>
      <c r="CCD9" s="161"/>
      <c r="CCE9" s="161"/>
      <c r="CCF9" s="161"/>
      <c r="CCG9" s="161"/>
      <c r="CCH9" s="161"/>
      <c r="CCI9" s="161"/>
      <c r="CCJ9" s="161"/>
      <c r="CCK9" s="161"/>
      <c r="CCL9" s="161"/>
      <c r="CCM9" s="161"/>
      <c r="CCN9" s="161"/>
      <c r="CCO9" s="161"/>
      <c r="CCP9" s="161"/>
      <c r="CCQ9" s="161"/>
      <c r="CCR9" s="161"/>
      <c r="CCS9" s="161"/>
      <c r="CCT9" s="161"/>
      <c r="CCU9" s="161"/>
      <c r="CCV9" s="161"/>
      <c r="CCW9" s="161"/>
      <c r="CCX9" s="161"/>
      <c r="CCY9" s="161"/>
      <c r="CCZ9" s="161"/>
      <c r="CDA9" s="161"/>
      <c r="CDB9" s="161"/>
      <c r="CDC9" s="161"/>
      <c r="CDD9" s="161"/>
      <c r="CDE9" s="161"/>
      <c r="CDF9" s="161"/>
      <c r="CDG9" s="161"/>
      <c r="CDH9" s="161"/>
      <c r="CDI9" s="161"/>
      <c r="CDJ9" s="161"/>
      <c r="CDK9" s="161"/>
      <c r="CDL9" s="161"/>
      <c r="CDM9" s="161"/>
      <c r="CDN9" s="161"/>
      <c r="CDO9" s="161"/>
      <c r="CDP9" s="161"/>
      <c r="CDQ9" s="161"/>
      <c r="CDR9" s="161"/>
      <c r="CDS9" s="161"/>
      <c r="CDT9" s="161"/>
      <c r="CDU9" s="161"/>
      <c r="CDV9" s="161"/>
      <c r="CDW9" s="161"/>
      <c r="CDX9" s="161"/>
      <c r="CDY9" s="161"/>
      <c r="CDZ9" s="161"/>
      <c r="CEA9" s="161"/>
      <c r="CEB9" s="161"/>
      <c r="CEC9" s="161"/>
      <c r="CED9" s="161"/>
      <c r="CEE9" s="161"/>
      <c r="CEF9" s="161"/>
      <c r="CEG9" s="161"/>
      <c r="CEH9" s="161"/>
      <c r="CEI9" s="161"/>
      <c r="CEJ9" s="161"/>
      <c r="CEK9" s="161"/>
      <c r="CEL9" s="161"/>
      <c r="CEM9" s="161"/>
      <c r="CEN9" s="161"/>
      <c r="CEO9" s="161"/>
      <c r="CEP9" s="161"/>
      <c r="CEQ9" s="161"/>
      <c r="CER9" s="161"/>
      <c r="CES9" s="161"/>
      <c r="CET9" s="161"/>
      <c r="CEU9" s="161"/>
      <c r="CEV9" s="161"/>
      <c r="CEW9" s="161"/>
      <c r="CEX9" s="161"/>
      <c r="CEY9" s="161"/>
      <c r="CEZ9" s="161"/>
      <c r="CFA9" s="161"/>
      <c r="CFB9" s="161"/>
      <c r="CFC9" s="161"/>
      <c r="CFD9" s="161"/>
      <c r="CFE9" s="161"/>
      <c r="CFF9" s="161"/>
      <c r="CFG9" s="161"/>
      <c r="CFH9" s="161"/>
      <c r="CFI9" s="161"/>
      <c r="CFJ9" s="161"/>
      <c r="CFK9" s="161"/>
      <c r="CFL9" s="161"/>
      <c r="CFM9" s="161"/>
      <c r="CFN9" s="161"/>
      <c r="CFO9" s="161"/>
      <c r="CFP9" s="161"/>
      <c r="CFQ9" s="161"/>
      <c r="CFR9" s="161"/>
      <c r="CFS9" s="161"/>
      <c r="CFT9" s="161"/>
      <c r="CFU9" s="161"/>
      <c r="CFV9" s="161"/>
      <c r="CFW9" s="161"/>
      <c r="CFX9" s="161"/>
      <c r="CFY9" s="161"/>
      <c r="CFZ9" s="161"/>
      <c r="CGA9" s="161"/>
      <c r="CGB9" s="161"/>
      <c r="CGC9" s="161"/>
      <c r="CGD9" s="161"/>
      <c r="CGE9" s="161"/>
      <c r="CGF9" s="161"/>
      <c r="CGG9" s="161"/>
      <c r="CGH9" s="161"/>
      <c r="CGI9" s="161"/>
      <c r="CGJ9" s="161"/>
      <c r="CGK9" s="161"/>
      <c r="CGL9" s="161"/>
      <c r="CGM9" s="161"/>
      <c r="CGN9" s="161"/>
      <c r="CGO9" s="161"/>
      <c r="CGP9" s="161"/>
      <c r="CGQ9" s="161"/>
      <c r="CGR9" s="161"/>
      <c r="CGS9" s="161"/>
      <c r="CGT9" s="161"/>
      <c r="CGU9" s="161"/>
      <c r="CGV9" s="161"/>
      <c r="CGW9" s="161"/>
      <c r="CGX9" s="161"/>
      <c r="CGY9" s="161"/>
      <c r="CGZ9" s="161"/>
      <c r="CHA9" s="161"/>
      <c r="CHB9" s="161"/>
      <c r="CHC9" s="161"/>
      <c r="CHD9" s="161"/>
      <c r="CHE9" s="161"/>
      <c r="CHF9" s="161"/>
      <c r="CHG9" s="161"/>
      <c r="CHH9" s="161"/>
      <c r="CHI9" s="161"/>
      <c r="CHJ9" s="161"/>
      <c r="CHK9" s="161"/>
      <c r="CHL9" s="161"/>
      <c r="CHM9" s="161"/>
      <c r="CHN9" s="161"/>
      <c r="CHO9" s="161"/>
      <c r="CHP9" s="161"/>
      <c r="CHQ9" s="161"/>
      <c r="CHR9" s="161"/>
      <c r="CHS9" s="161"/>
      <c r="CHT9" s="161"/>
      <c r="CHU9" s="161"/>
      <c r="CHV9" s="161"/>
      <c r="CHW9" s="161"/>
      <c r="CHX9" s="161"/>
      <c r="CHY9" s="161"/>
      <c r="CHZ9" s="161"/>
      <c r="CIA9" s="161"/>
      <c r="CIB9" s="161"/>
      <c r="CIC9" s="161"/>
      <c r="CID9" s="161"/>
      <c r="CIE9" s="161"/>
      <c r="CIF9" s="161"/>
      <c r="CIG9" s="161"/>
      <c r="CIH9" s="161"/>
      <c r="CII9" s="161"/>
      <c r="CIJ9" s="161"/>
      <c r="CIK9" s="161"/>
      <c r="CIL9" s="161"/>
      <c r="CIM9" s="161"/>
      <c r="CIN9" s="161"/>
      <c r="CIO9" s="161"/>
      <c r="CIP9" s="161"/>
      <c r="CIQ9" s="161"/>
      <c r="CIR9" s="161"/>
      <c r="CIS9" s="161"/>
      <c r="CIT9" s="161"/>
      <c r="CIU9" s="161"/>
      <c r="CIV9" s="161"/>
      <c r="CIW9" s="161"/>
      <c r="CIX9" s="161"/>
      <c r="CIY9" s="161"/>
      <c r="CIZ9" s="161"/>
      <c r="CJA9" s="161"/>
      <c r="CJB9" s="161"/>
      <c r="CJC9" s="161"/>
      <c r="CJD9" s="161"/>
      <c r="CJE9" s="161"/>
      <c r="CJF9" s="161"/>
      <c r="CJG9" s="161"/>
      <c r="CJH9" s="161"/>
      <c r="CJI9" s="161"/>
      <c r="CJJ9" s="161"/>
      <c r="CJK9" s="161"/>
      <c r="CJL9" s="161"/>
      <c r="CJM9" s="161"/>
      <c r="CJN9" s="161"/>
      <c r="CJO9" s="161"/>
      <c r="CJP9" s="161"/>
      <c r="CJQ9" s="161"/>
      <c r="CJR9" s="161"/>
      <c r="CJS9" s="161"/>
      <c r="CJT9" s="161"/>
      <c r="CJU9" s="161"/>
      <c r="CJV9" s="161"/>
      <c r="CJW9" s="161"/>
      <c r="CJX9" s="161"/>
      <c r="CJY9" s="161"/>
      <c r="CJZ9" s="161"/>
      <c r="CKA9" s="161"/>
      <c r="CKB9" s="161"/>
      <c r="CKC9" s="161"/>
      <c r="CKD9" s="161"/>
      <c r="CKE9" s="161"/>
      <c r="CKF9" s="161"/>
      <c r="CKG9" s="161"/>
      <c r="CKH9" s="161"/>
      <c r="CKI9" s="161"/>
      <c r="CKJ9" s="161"/>
      <c r="CKK9" s="161"/>
      <c r="CKL9" s="161"/>
      <c r="CKM9" s="161"/>
      <c r="CKN9" s="161"/>
      <c r="CKO9" s="161"/>
      <c r="CKP9" s="161"/>
      <c r="CKQ9" s="161"/>
      <c r="CKR9" s="161"/>
      <c r="CKS9" s="161"/>
      <c r="CKT9" s="161"/>
      <c r="CKU9" s="161"/>
      <c r="CKV9" s="161"/>
      <c r="CKW9" s="161"/>
      <c r="CKX9" s="161"/>
      <c r="CKY9" s="161"/>
      <c r="CKZ9" s="161"/>
      <c r="CLA9" s="161"/>
      <c r="CLB9" s="161"/>
      <c r="CLC9" s="161"/>
      <c r="CLD9" s="161"/>
      <c r="CLE9" s="161"/>
      <c r="CLF9" s="161"/>
      <c r="CLG9" s="161"/>
      <c r="CLH9" s="161"/>
      <c r="CLI9" s="161"/>
      <c r="CLJ9" s="161"/>
      <c r="CLK9" s="161"/>
      <c r="CLL9" s="161"/>
      <c r="CLM9" s="161"/>
      <c r="CLN9" s="161"/>
      <c r="CLO9" s="161"/>
      <c r="CLP9" s="161"/>
      <c r="CLQ9" s="161"/>
      <c r="CLR9" s="161"/>
      <c r="CLS9" s="161"/>
      <c r="CLT9" s="161"/>
      <c r="CLU9" s="161"/>
      <c r="CLV9" s="161"/>
      <c r="CLW9" s="161"/>
      <c r="CLX9" s="161"/>
      <c r="CLY9" s="161"/>
      <c r="CLZ9" s="161"/>
      <c r="CMA9" s="161"/>
      <c r="CMB9" s="161"/>
      <c r="CMC9" s="161"/>
      <c r="CMD9" s="161"/>
      <c r="CME9" s="161"/>
      <c r="CMF9" s="161"/>
      <c r="CMG9" s="161"/>
      <c r="CMH9" s="161"/>
      <c r="CMI9" s="161"/>
      <c r="CMJ9" s="161"/>
      <c r="CMK9" s="161"/>
      <c r="CML9" s="161"/>
      <c r="CMM9" s="161"/>
      <c r="CMN9" s="161"/>
      <c r="CMO9" s="161"/>
      <c r="CMP9" s="161"/>
      <c r="CMQ9" s="161"/>
      <c r="CMR9" s="161"/>
      <c r="CMS9" s="161"/>
      <c r="CMT9" s="161"/>
      <c r="CMU9" s="161"/>
      <c r="CMV9" s="161"/>
      <c r="CMW9" s="161"/>
      <c r="CMX9" s="161"/>
      <c r="CMY9" s="161"/>
      <c r="CMZ9" s="161"/>
      <c r="CNA9" s="161"/>
      <c r="CNB9" s="161"/>
      <c r="CNC9" s="161"/>
      <c r="CND9" s="161"/>
      <c r="CNE9" s="161"/>
      <c r="CNF9" s="161"/>
      <c r="CNG9" s="161"/>
      <c r="CNH9" s="161"/>
      <c r="CNI9" s="161"/>
      <c r="CNJ9" s="161"/>
      <c r="CNK9" s="161"/>
      <c r="CNL9" s="161"/>
      <c r="CNM9" s="161"/>
      <c r="CNN9" s="161"/>
      <c r="CNO9" s="161"/>
      <c r="CNP9" s="161"/>
      <c r="CNQ9" s="161"/>
      <c r="CNR9" s="161"/>
      <c r="CNS9" s="161"/>
      <c r="CNT9" s="161"/>
      <c r="CNU9" s="161"/>
      <c r="CNV9" s="161"/>
      <c r="CNW9" s="161"/>
      <c r="CNX9" s="161"/>
      <c r="CNY9" s="161"/>
      <c r="CNZ9" s="161"/>
      <c r="COA9" s="161"/>
      <c r="COB9" s="161"/>
      <c r="COC9" s="161"/>
      <c r="COD9" s="161"/>
      <c r="COE9" s="161"/>
      <c r="COF9" s="161"/>
      <c r="COG9" s="161"/>
      <c r="COH9" s="161"/>
      <c r="COI9" s="161"/>
      <c r="COJ9" s="161"/>
      <c r="COK9" s="161"/>
      <c r="COL9" s="161"/>
      <c r="COM9" s="161"/>
      <c r="CON9" s="161"/>
      <c r="COO9" s="161"/>
      <c r="COP9" s="161"/>
      <c r="COQ9" s="161"/>
      <c r="COR9" s="161"/>
      <c r="COS9" s="161"/>
      <c r="COT9" s="161"/>
      <c r="COU9" s="161"/>
      <c r="COV9" s="161"/>
      <c r="COW9" s="161"/>
      <c r="COX9" s="161"/>
      <c r="COY9" s="161"/>
      <c r="COZ9" s="161"/>
      <c r="CPA9" s="161"/>
      <c r="CPB9" s="161"/>
      <c r="CPC9" s="161"/>
      <c r="CPD9" s="161"/>
      <c r="CPE9" s="161"/>
      <c r="CPF9" s="161"/>
      <c r="CPG9" s="161"/>
      <c r="CPH9" s="161"/>
      <c r="CPI9" s="161"/>
      <c r="CPJ9" s="161"/>
      <c r="CPK9" s="161"/>
      <c r="CPL9" s="161"/>
      <c r="CPM9" s="161"/>
      <c r="CPN9" s="161"/>
      <c r="CPO9" s="161"/>
      <c r="CPP9" s="161"/>
      <c r="CPQ9" s="161"/>
      <c r="CPR9" s="161"/>
      <c r="CPS9" s="161"/>
      <c r="CPT9" s="161"/>
      <c r="CPU9" s="161"/>
      <c r="CPV9" s="161"/>
      <c r="CPW9" s="161"/>
      <c r="CPX9" s="161"/>
      <c r="CPY9" s="161"/>
      <c r="CPZ9" s="161"/>
      <c r="CQA9" s="161"/>
      <c r="CQB9" s="161"/>
      <c r="CQC9" s="161"/>
      <c r="CQD9" s="161"/>
      <c r="CQE9" s="161"/>
      <c r="CQF9" s="161"/>
      <c r="CQG9" s="161"/>
      <c r="CQH9" s="161"/>
      <c r="CQI9" s="161"/>
      <c r="CQJ9" s="161"/>
      <c r="CQK9" s="161"/>
      <c r="CQL9" s="161"/>
      <c r="CQM9" s="161"/>
      <c r="CQN9" s="161"/>
      <c r="CQO9" s="161"/>
      <c r="CQP9" s="161"/>
      <c r="CQQ9" s="161"/>
      <c r="CQR9" s="161"/>
      <c r="CQS9" s="161"/>
      <c r="CQT9" s="161"/>
      <c r="CQU9" s="161"/>
      <c r="CQV9" s="161"/>
      <c r="CQW9" s="161"/>
      <c r="CQX9" s="161"/>
      <c r="CQY9" s="161"/>
      <c r="CQZ9" s="161"/>
      <c r="CRA9" s="161"/>
      <c r="CRB9" s="161"/>
      <c r="CRC9" s="161"/>
      <c r="CRD9" s="161"/>
      <c r="CRE9" s="161"/>
      <c r="CRF9" s="161"/>
      <c r="CRG9" s="161"/>
      <c r="CRH9" s="161"/>
      <c r="CRI9" s="161"/>
      <c r="CRJ9" s="161"/>
      <c r="CRK9" s="161"/>
      <c r="CRL9" s="161"/>
      <c r="CRM9" s="161"/>
      <c r="CRN9" s="161"/>
      <c r="CRO9" s="161"/>
      <c r="CRP9" s="161"/>
      <c r="CRQ9" s="161"/>
      <c r="CRR9" s="161"/>
      <c r="CRS9" s="161"/>
      <c r="CRT9" s="161"/>
      <c r="CRU9" s="161"/>
      <c r="CRV9" s="161"/>
      <c r="CRW9" s="161"/>
      <c r="CRX9" s="161"/>
      <c r="CRY9" s="161"/>
      <c r="CRZ9" s="161"/>
      <c r="CSA9" s="161"/>
      <c r="CSB9" s="161"/>
      <c r="CSC9" s="161"/>
      <c r="CSD9" s="161"/>
      <c r="CSE9" s="161"/>
      <c r="CSF9" s="161"/>
      <c r="CSG9" s="161"/>
      <c r="CSH9" s="161"/>
      <c r="CSI9" s="161"/>
      <c r="CSJ9" s="161"/>
      <c r="CSK9" s="161"/>
      <c r="CSL9" s="161"/>
      <c r="CSM9" s="161"/>
      <c r="CSN9" s="161"/>
      <c r="CSO9" s="161"/>
      <c r="CSP9" s="161"/>
      <c r="CSQ9" s="161"/>
      <c r="CSR9" s="161"/>
      <c r="CSS9" s="161"/>
      <c r="CST9" s="161"/>
      <c r="CSU9" s="161"/>
      <c r="CSV9" s="161"/>
      <c r="CSW9" s="161"/>
      <c r="CSX9" s="161"/>
      <c r="CSY9" s="161"/>
      <c r="CSZ9" s="161"/>
      <c r="CTA9" s="161"/>
      <c r="CTB9" s="161"/>
      <c r="CTC9" s="161"/>
      <c r="CTD9" s="161"/>
      <c r="CTE9" s="161"/>
      <c r="CTF9" s="161"/>
      <c r="CTG9" s="161"/>
      <c r="CTH9" s="161"/>
      <c r="CTI9" s="161"/>
      <c r="CTJ9" s="161"/>
      <c r="CTK9" s="161"/>
      <c r="CTL9" s="161"/>
      <c r="CTM9" s="161"/>
      <c r="CTN9" s="161"/>
      <c r="CTO9" s="161"/>
      <c r="CTP9" s="161"/>
      <c r="CTQ9" s="161"/>
      <c r="CTR9" s="161"/>
      <c r="CTS9" s="161"/>
      <c r="CTT9" s="161"/>
      <c r="CTU9" s="161"/>
      <c r="CTV9" s="161"/>
      <c r="CTW9" s="161"/>
      <c r="CTX9" s="161"/>
      <c r="CTY9" s="161"/>
      <c r="CTZ9" s="161"/>
      <c r="CUA9" s="161"/>
      <c r="CUB9" s="161"/>
      <c r="CUC9" s="161"/>
      <c r="CUD9" s="161"/>
      <c r="CUE9" s="161"/>
      <c r="CUF9" s="161"/>
      <c r="CUG9" s="161"/>
      <c r="CUH9" s="161"/>
      <c r="CUI9" s="161"/>
      <c r="CUJ9" s="161"/>
      <c r="CUK9" s="161"/>
      <c r="CUL9" s="161"/>
      <c r="CUM9" s="161"/>
      <c r="CUN9" s="161"/>
      <c r="CUO9" s="161"/>
      <c r="CUP9" s="161"/>
      <c r="CUQ9" s="161"/>
      <c r="CUR9" s="161"/>
      <c r="CUS9" s="161"/>
      <c r="CUT9" s="161"/>
      <c r="CUU9" s="161"/>
      <c r="CUV9" s="161"/>
      <c r="CUW9" s="161"/>
      <c r="CUX9" s="161"/>
      <c r="CUY9" s="161"/>
      <c r="CUZ9" s="161"/>
      <c r="CVA9" s="161"/>
      <c r="CVB9" s="161"/>
      <c r="CVC9" s="161"/>
      <c r="CVD9" s="161"/>
      <c r="CVE9" s="161"/>
      <c r="CVF9" s="161"/>
      <c r="CVG9" s="161"/>
      <c r="CVH9" s="161"/>
      <c r="CVI9" s="161"/>
      <c r="CVJ9" s="161"/>
      <c r="CVK9" s="161"/>
      <c r="CVL9" s="161"/>
      <c r="CVM9" s="161"/>
      <c r="CVN9" s="161"/>
      <c r="CVO9" s="161"/>
      <c r="CVP9" s="161"/>
      <c r="CVQ9" s="161"/>
      <c r="CVR9" s="161"/>
      <c r="CVS9" s="161"/>
      <c r="CVT9" s="161"/>
      <c r="CVU9" s="161"/>
      <c r="CVV9" s="161"/>
      <c r="CVW9" s="161"/>
      <c r="CVX9" s="161"/>
      <c r="CVY9" s="161"/>
      <c r="CVZ9" s="161"/>
      <c r="CWA9" s="161"/>
      <c r="CWB9" s="161"/>
      <c r="CWC9" s="161"/>
      <c r="CWD9" s="161"/>
      <c r="CWE9" s="161"/>
      <c r="CWF9" s="161"/>
      <c r="CWG9" s="161"/>
      <c r="CWH9" s="161"/>
      <c r="CWI9" s="161"/>
      <c r="CWJ9" s="161"/>
      <c r="CWK9" s="161"/>
      <c r="CWL9" s="161"/>
      <c r="CWM9" s="161"/>
      <c r="CWN9" s="161"/>
      <c r="CWO9" s="161"/>
      <c r="CWP9" s="161"/>
      <c r="CWQ9" s="161"/>
      <c r="CWR9" s="161"/>
      <c r="CWS9" s="161"/>
      <c r="CWT9" s="161"/>
      <c r="CWU9" s="161"/>
      <c r="CWV9" s="161"/>
      <c r="CWW9" s="161"/>
      <c r="CWX9" s="161"/>
      <c r="CWY9" s="161"/>
      <c r="CWZ9" s="161"/>
      <c r="CXA9" s="161"/>
      <c r="CXB9" s="161"/>
      <c r="CXC9" s="161"/>
      <c r="CXD9" s="161"/>
      <c r="CXE9" s="161"/>
      <c r="CXF9" s="161"/>
      <c r="CXG9" s="161"/>
      <c r="CXH9" s="161"/>
      <c r="CXI9" s="161"/>
      <c r="CXJ9" s="161"/>
      <c r="CXK9" s="161"/>
      <c r="CXL9" s="161"/>
      <c r="CXM9" s="161"/>
      <c r="CXN9" s="161"/>
      <c r="CXO9" s="161"/>
      <c r="CXP9" s="161"/>
      <c r="CXQ9" s="161"/>
      <c r="CXR9" s="161"/>
      <c r="CXS9" s="161"/>
      <c r="CXT9" s="161"/>
      <c r="CXU9" s="161"/>
      <c r="CXV9" s="161"/>
      <c r="CXW9" s="161"/>
      <c r="CXX9" s="161"/>
      <c r="CXY9" s="161"/>
      <c r="CXZ9" s="161"/>
      <c r="CYA9" s="161"/>
      <c r="CYB9" s="161"/>
      <c r="CYC9" s="161"/>
      <c r="CYD9" s="161"/>
      <c r="CYE9" s="161"/>
      <c r="CYF9" s="161"/>
      <c r="CYG9" s="161"/>
      <c r="CYH9" s="161"/>
      <c r="CYI9" s="161"/>
      <c r="CYJ9" s="161"/>
      <c r="CYK9" s="161"/>
      <c r="CYL9" s="161"/>
      <c r="CYM9" s="161"/>
      <c r="CYN9" s="161"/>
      <c r="CYO9" s="161"/>
      <c r="CYP9" s="161"/>
      <c r="CYQ9" s="161"/>
      <c r="CYR9" s="161"/>
      <c r="CYS9" s="161"/>
      <c r="CYT9" s="161"/>
      <c r="CYU9" s="161"/>
      <c r="CYV9" s="161"/>
      <c r="CYW9" s="161"/>
      <c r="CYX9" s="161"/>
      <c r="CYY9" s="161"/>
      <c r="CYZ9" s="161"/>
      <c r="CZA9" s="161"/>
      <c r="CZB9" s="161"/>
      <c r="CZC9" s="161"/>
      <c r="CZD9" s="161"/>
      <c r="CZE9" s="161"/>
      <c r="CZF9" s="161"/>
      <c r="CZG9" s="161"/>
      <c r="CZH9" s="161"/>
      <c r="CZI9" s="161"/>
      <c r="CZJ9" s="161"/>
      <c r="CZK9" s="161"/>
      <c r="CZL9" s="161"/>
      <c r="CZM9" s="161"/>
      <c r="CZN9" s="161"/>
      <c r="CZO9" s="161"/>
      <c r="CZP9" s="161"/>
      <c r="CZQ9" s="161"/>
      <c r="CZR9" s="161"/>
      <c r="CZS9" s="161"/>
      <c r="CZT9" s="161"/>
      <c r="CZU9" s="161"/>
    </row>
    <row r="10" spans="1:3506" s="162" customFormat="1">
      <c r="A10" s="157"/>
      <c r="B10" s="157"/>
      <c r="C10" s="158"/>
      <c r="D10" s="163" t="s">
        <v>129</v>
      </c>
      <c r="E10" s="163" t="s">
        <v>124</v>
      </c>
      <c r="F10" s="160"/>
      <c r="G10" s="160">
        <v>1</v>
      </c>
      <c r="H10" s="160"/>
      <c r="I10" s="160"/>
      <c r="J10" s="160">
        <v>9</v>
      </c>
      <c r="K10" s="160">
        <v>2</v>
      </c>
      <c r="L10" s="160"/>
      <c r="M10" s="160"/>
      <c r="N10" s="160">
        <v>1</v>
      </c>
      <c r="O10" s="160"/>
      <c r="P10" s="160"/>
      <c r="Q10" s="160"/>
      <c r="R10" s="160">
        <v>1</v>
      </c>
      <c r="S10" s="160">
        <v>2</v>
      </c>
      <c r="T10" s="160">
        <v>1</v>
      </c>
      <c r="U10" s="160">
        <v>44</v>
      </c>
      <c r="V10" s="160">
        <v>13</v>
      </c>
      <c r="W10" s="160"/>
      <c r="X10" s="160">
        <v>7</v>
      </c>
      <c r="Y10" s="160">
        <v>9</v>
      </c>
      <c r="Z10" s="160">
        <v>8</v>
      </c>
      <c r="AA10" s="160">
        <v>5</v>
      </c>
      <c r="AB10" s="160">
        <v>19</v>
      </c>
      <c r="AC10" s="160"/>
      <c r="AD10" s="160">
        <v>12</v>
      </c>
      <c r="AE10" s="160"/>
      <c r="AF10" s="160">
        <v>21</v>
      </c>
      <c r="AG10" s="160">
        <v>25</v>
      </c>
      <c r="AH10" s="160">
        <v>16</v>
      </c>
      <c r="AI10" s="160">
        <v>20</v>
      </c>
      <c r="AJ10" s="160">
        <v>2</v>
      </c>
      <c r="AK10" s="160">
        <v>17</v>
      </c>
      <c r="AL10" s="160">
        <v>8</v>
      </c>
      <c r="AM10" s="160">
        <v>22</v>
      </c>
      <c r="AN10" s="160">
        <v>18</v>
      </c>
      <c r="AO10" s="160">
        <v>22</v>
      </c>
      <c r="AP10" s="160">
        <v>15</v>
      </c>
      <c r="AQ10" s="160">
        <v>19</v>
      </c>
      <c r="AR10" s="160">
        <v>14</v>
      </c>
      <c r="AS10" s="160">
        <v>40</v>
      </c>
      <c r="AT10" s="160">
        <v>18</v>
      </c>
      <c r="AU10" s="160">
        <v>10</v>
      </c>
      <c r="AV10" s="160">
        <v>11</v>
      </c>
      <c r="AW10" s="160">
        <v>11</v>
      </c>
      <c r="AX10" s="160">
        <v>13</v>
      </c>
      <c r="AY10" s="160">
        <v>5</v>
      </c>
      <c r="AZ10" s="160">
        <v>11</v>
      </c>
      <c r="BA10" s="160">
        <v>17</v>
      </c>
      <c r="BB10" s="160">
        <v>12</v>
      </c>
      <c r="BC10" s="160">
        <v>17</v>
      </c>
      <c r="BD10" s="160">
        <v>19</v>
      </c>
      <c r="BE10" s="160">
        <v>17</v>
      </c>
      <c r="BF10" s="160">
        <v>8</v>
      </c>
      <c r="BG10" s="160">
        <v>25</v>
      </c>
      <c r="BH10" s="160">
        <v>5</v>
      </c>
      <c r="BI10" s="160">
        <v>22</v>
      </c>
      <c r="BJ10" s="160">
        <v>11</v>
      </c>
      <c r="BK10" s="160">
        <v>19</v>
      </c>
      <c r="BL10" s="160">
        <v>23</v>
      </c>
      <c r="BM10" s="160">
        <v>22</v>
      </c>
      <c r="BN10" s="160">
        <v>14</v>
      </c>
      <c r="BO10" s="160">
        <v>22</v>
      </c>
      <c r="BP10" s="160">
        <v>5</v>
      </c>
      <c r="BQ10" s="160">
        <v>49</v>
      </c>
      <c r="BR10" s="160">
        <v>2</v>
      </c>
      <c r="BS10" s="160">
        <v>21</v>
      </c>
      <c r="BT10" s="160">
        <v>10</v>
      </c>
      <c r="BU10" s="160">
        <v>26</v>
      </c>
      <c r="BV10" s="160">
        <v>4</v>
      </c>
      <c r="BW10" s="160">
        <v>18</v>
      </c>
      <c r="BX10" s="160"/>
      <c r="BY10" s="160">
        <v>21</v>
      </c>
      <c r="BZ10" s="160">
        <v>8</v>
      </c>
      <c r="CA10" s="160">
        <v>9</v>
      </c>
      <c r="CB10" s="160">
        <v>15</v>
      </c>
      <c r="CC10" s="160">
        <v>6</v>
      </c>
      <c r="CD10" s="160">
        <v>10</v>
      </c>
      <c r="CE10" s="160">
        <v>3</v>
      </c>
      <c r="CF10" s="160"/>
      <c r="CG10" s="160">
        <v>15</v>
      </c>
      <c r="CH10" s="160">
        <v>3</v>
      </c>
      <c r="CI10" s="160">
        <v>32</v>
      </c>
      <c r="CJ10" s="160">
        <v>11</v>
      </c>
      <c r="CK10" s="160">
        <v>15</v>
      </c>
      <c r="CL10" s="160">
        <v>2</v>
      </c>
      <c r="CM10" s="160">
        <v>3</v>
      </c>
      <c r="CN10" s="160">
        <v>4</v>
      </c>
      <c r="CO10" s="160">
        <v>9</v>
      </c>
      <c r="CP10" s="160">
        <v>5</v>
      </c>
      <c r="CQ10" s="160">
        <v>1</v>
      </c>
      <c r="CR10" s="160">
        <v>11</v>
      </c>
      <c r="CS10" s="160">
        <v>12</v>
      </c>
      <c r="CT10" s="160"/>
      <c r="CU10" s="160">
        <v>9</v>
      </c>
      <c r="CV10" s="160">
        <v>7</v>
      </c>
      <c r="CW10" s="160">
        <v>21</v>
      </c>
      <c r="CX10" s="160">
        <v>7</v>
      </c>
      <c r="CY10" s="160">
        <v>9</v>
      </c>
      <c r="CZ10" s="160"/>
      <c r="DA10" s="160">
        <v>16</v>
      </c>
      <c r="DB10" s="160">
        <v>10</v>
      </c>
      <c r="DC10" s="160">
        <v>4</v>
      </c>
      <c r="DD10" s="160">
        <v>11</v>
      </c>
      <c r="DE10" s="160">
        <v>10</v>
      </c>
      <c r="DF10" s="160">
        <v>2</v>
      </c>
      <c r="DG10" s="160">
        <v>15</v>
      </c>
      <c r="DH10" s="160">
        <v>3</v>
      </c>
      <c r="DI10" s="160">
        <v>3</v>
      </c>
      <c r="DJ10" s="160">
        <v>5</v>
      </c>
      <c r="DK10" s="160">
        <v>7</v>
      </c>
      <c r="DL10" s="160">
        <v>7</v>
      </c>
      <c r="DM10" s="160"/>
      <c r="DN10" s="160">
        <v>3</v>
      </c>
      <c r="DO10" s="160"/>
      <c r="DP10" s="160">
        <v>3</v>
      </c>
      <c r="DQ10" s="160"/>
      <c r="DR10" s="160">
        <v>5</v>
      </c>
      <c r="DS10" s="160"/>
      <c r="DT10" s="160">
        <v>11</v>
      </c>
      <c r="DU10" s="160"/>
      <c r="DV10" s="160">
        <v>6</v>
      </c>
      <c r="DW10" s="160"/>
      <c r="DX10" s="160">
        <v>12</v>
      </c>
      <c r="DY10" s="160"/>
      <c r="DZ10" s="160">
        <v>8</v>
      </c>
      <c r="EA10" s="160"/>
      <c r="EB10" s="160">
        <v>4</v>
      </c>
      <c r="EC10" s="160"/>
      <c r="ED10" s="160"/>
      <c r="EE10" s="160"/>
      <c r="EF10" s="160"/>
      <c r="EG10" s="160"/>
      <c r="EH10" s="160">
        <v>3</v>
      </c>
      <c r="EI10" s="160"/>
      <c r="EJ10" s="160">
        <v>8</v>
      </c>
      <c r="EK10" s="160"/>
      <c r="EL10" s="160">
        <v>11</v>
      </c>
      <c r="EM10" s="160"/>
      <c r="EN10" s="160">
        <v>6</v>
      </c>
      <c r="EO10" s="160">
        <v>27</v>
      </c>
      <c r="EP10" s="160"/>
      <c r="EQ10" s="160"/>
      <c r="ER10" s="160">
        <v>37</v>
      </c>
      <c r="ES10" s="160"/>
      <c r="ET10" s="160">
        <v>10</v>
      </c>
      <c r="EU10" s="160"/>
      <c r="EV10" s="160">
        <v>3</v>
      </c>
      <c r="EW10" s="160"/>
      <c r="EX10" s="160"/>
      <c r="EY10" s="160"/>
      <c r="EZ10" s="160"/>
      <c r="FA10" s="160"/>
      <c r="FB10" s="160"/>
      <c r="FC10" s="160"/>
      <c r="FD10" s="160"/>
      <c r="FE10" s="160"/>
      <c r="FF10" s="160"/>
      <c r="FG10" s="160">
        <v>14</v>
      </c>
      <c r="FH10" s="160"/>
      <c r="FI10" s="160">
        <v>7</v>
      </c>
      <c r="FJ10" s="160"/>
      <c r="FK10" s="160">
        <v>175</v>
      </c>
      <c r="FL10" s="160"/>
      <c r="FM10" s="160"/>
      <c r="FN10" s="160"/>
      <c r="FO10" s="160"/>
      <c r="FP10" s="160"/>
      <c r="FQ10" s="160"/>
      <c r="FR10" s="160"/>
      <c r="FS10" s="160"/>
      <c r="FT10" s="160">
        <v>7</v>
      </c>
      <c r="FU10" s="160"/>
      <c r="FV10" s="160">
        <v>15</v>
      </c>
      <c r="FW10" s="160"/>
      <c r="FX10" s="160">
        <v>21</v>
      </c>
      <c r="FY10" s="160"/>
      <c r="FZ10" s="160">
        <v>31</v>
      </c>
      <c r="GA10" s="160"/>
      <c r="GB10" s="160">
        <v>15</v>
      </c>
      <c r="GC10" s="160"/>
      <c r="GD10" s="160">
        <v>30</v>
      </c>
      <c r="GE10" s="160"/>
      <c r="GF10" s="160">
        <v>20</v>
      </c>
      <c r="GG10" s="160"/>
      <c r="GH10" s="160">
        <v>15</v>
      </c>
      <c r="GI10" s="160"/>
      <c r="GJ10" s="160">
        <v>18</v>
      </c>
      <c r="GK10" s="160"/>
      <c r="GL10" s="160"/>
      <c r="GM10" s="160"/>
      <c r="GN10" s="160"/>
      <c r="GO10" s="160"/>
      <c r="GP10" s="160"/>
      <c r="GQ10" s="160"/>
      <c r="GR10" s="160"/>
      <c r="GS10" s="160"/>
      <c r="GT10" s="160"/>
      <c r="GU10" s="160">
        <v>175</v>
      </c>
      <c r="GV10" s="160"/>
      <c r="GW10" s="160"/>
      <c r="GX10" s="160">
        <v>18</v>
      </c>
      <c r="GY10" s="160"/>
      <c r="GZ10" s="160"/>
      <c r="HA10" s="160"/>
      <c r="HB10" s="160">
        <v>21</v>
      </c>
      <c r="HC10" s="160"/>
      <c r="HD10" s="160">
        <v>2</v>
      </c>
      <c r="HE10" s="160"/>
      <c r="HF10" s="160"/>
      <c r="HG10" s="160"/>
      <c r="HH10" s="160"/>
      <c r="HI10" s="160"/>
      <c r="HJ10" s="160"/>
      <c r="HK10" s="160"/>
      <c r="HL10" s="160"/>
      <c r="HM10" s="160"/>
      <c r="HN10" s="160"/>
      <c r="HO10" s="160"/>
      <c r="HP10" s="160"/>
      <c r="HQ10" s="160"/>
      <c r="HR10" s="160"/>
      <c r="HS10" s="160"/>
      <c r="HT10" s="160"/>
      <c r="HU10" s="160"/>
      <c r="HV10" s="160"/>
      <c r="HW10" s="160"/>
      <c r="HX10" s="160"/>
      <c r="HY10" s="160"/>
      <c r="HZ10" s="160"/>
      <c r="IA10" s="160"/>
      <c r="IB10" s="160"/>
      <c r="IC10" s="160"/>
      <c r="ID10" s="160"/>
      <c r="IE10" s="160"/>
      <c r="IF10" s="160"/>
      <c r="IG10" s="160"/>
      <c r="IH10" s="160"/>
      <c r="II10" s="160"/>
      <c r="IJ10" s="160"/>
      <c r="IK10" s="160"/>
      <c r="IL10" s="160"/>
      <c r="IM10" s="160"/>
      <c r="IN10" s="160"/>
      <c r="IO10" s="160"/>
      <c r="IP10" s="160"/>
      <c r="IQ10" s="160"/>
      <c r="IR10" s="160"/>
      <c r="IS10" s="160"/>
      <c r="IT10" s="160"/>
      <c r="IU10" s="160"/>
      <c r="IV10" s="160"/>
      <c r="IW10" s="160"/>
      <c r="IX10" s="160"/>
      <c r="IY10" s="160"/>
      <c r="IZ10" s="160"/>
      <c r="JA10" s="160"/>
      <c r="JB10" s="160"/>
      <c r="JC10" s="160"/>
      <c r="JD10" s="160"/>
      <c r="JE10" s="160"/>
      <c r="JF10" s="160"/>
      <c r="JG10" s="160"/>
      <c r="JH10" s="160"/>
      <c r="JI10" s="160"/>
      <c r="JJ10" s="160"/>
      <c r="JK10" s="160"/>
      <c r="JL10" s="160"/>
      <c r="JM10" s="160"/>
      <c r="JN10" s="160"/>
      <c r="JO10" s="160"/>
      <c r="JP10" s="160"/>
      <c r="JQ10" s="160"/>
      <c r="JR10" s="160"/>
      <c r="JS10" s="160"/>
      <c r="JT10" s="160"/>
      <c r="JU10" s="160"/>
      <c r="JV10" s="160"/>
      <c r="JW10" s="160"/>
      <c r="JX10" s="160"/>
      <c r="JY10" s="160"/>
      <c r="JZ10" s="160"/>
      <c r="KA10" s="160"/>
      <c r="KB10" s="160"/>
      <c r="KC10" s="160"/>
      <c r="KD10" s="160"/>
      <c r="KE10" s="160"/>
      <c r="KF10" s="160"/>
      <c r="KG10" s="160"/>
      <c r="KH10" s="160"/>
      <c r="KI10" s="160"/>
      <c r="KJ10" s="160"/>
      <c r="KK10" s="160"/>
      <c r="KL10" s="160"/>
      <c r="KM10" s="160"/>
      <c r="KN10" s="160"/>
      <c r="KO10" s="160"/>
      <c r="KP10" s="160"/>
      <c r="KQ10" s="160"/>
      <c r="KR10" s="160"/>
      <c r="KS10" s="160"/>
      <c r="KT10" s="160"/>
      <c r="KU10" s="160"/>
      <c r="KV10" s="160"/>
      <c r="KW10" s="160"/>
      <c r="KX10" s="160"/>
      <c r="KY10" s="160"/>
      <c r="KZ10" s="160"/>
      <c r="LA10" s="160"/>
      <c r="LB10" s="160"/>
      <c r="LC10" s="160"/>
      <c r="LD10" s="160"/>
      <c r="LE10" s="160"/>
      <c r="LF10" s="160"/>
      <c r="LG10" s="160"/>
      <c r="LH10" s="160"/>
      <c r="LI10" s="160"/>
      <c r="LJ10" s="160"/>
      <c r="LK10" s="160"/>
      <c r="LL10" s="160"/>
      <c r="LM10" s="160"/>
      <c r="LN10" s="160"/>
      <c r="LO10" s="160"/>
      <c r="LP10" s="160"/>
      <c r="LQ10" s="160"/>
      <c r="LR10" s="160"/>
      <c r="LS10" s="160"/>
      <c r="LT10" s="160"/>
      <c r="LU10" s="160"/>
      <c r="LV10" s="160"/>
      <c r="LW10" s="160"/>
      <c r="LX10" s="160"/>
      <c r="LY10" s="160"/>
      <c r="LZ10" s="160"/>
      <c r="MA10" s="160"/>
      <c r="MB10" s="160"/>
      <c r="MC10" s="160"/>
      <c r="MD10" s="160"/>
      <c r="ME10" s="160"/>
      <c r="MF10" s="160"/>
      <c r="MG10" s="160"/>
      <c r="MH10" s="160"/>
      <c r="MI10" s="160"/>
      <c r="MJ10" s="160"/>
      <c r="MK10" s="160"/>
      <c r="ML10" s="160"/>
      <c r="MM10" s="160"/>
      <c r="MN10" s="160"/>
      <c r="MO10" s="160"/>
      <c r="MP10" s="160"/>
      <c r="MQ10" s="160"/>
      <c r="MR10" s="160"/>
      <c r="MS10" s="160"/>
      <c r="MT10" s="160"/>
      <c r="MU10" s="160"/>
      <c r="MV10" s="160"/>
      <c r="MW10" s="160"/>
      <c r="MX10" s="160"/>
      <c r="MY10" s="160"/>
      <c r="MZ10" s="160"/>
      <c r="NA10" s="160"/>
      <c r="NB10" s="160"/>
      <c r="NC10" s="160"/>
      <c r="ND10" s="160"/>
      <c r="NE10" s="160"/>
      <c r="NF10" s="160"/>
      <c r="NG10" s="160"/>
      <c r="NH10" s="160"/>
      <c r="NI10" s="160"/>
      <c r="NJ10" s="160"/>
      <c r="NK10" s="160"/>
      <c r="NL10" s="160"/>
      <c r="NM10" s="160"/>
      <c r="NN10" s="160"/>
      <c r="NO10" s="160"/>
      <c r="NP10" s="160"/>
      <c r="NQ10" s="160"/>
      <c r="NR10" s="160"/>
      <c r="NS10" s="160"/>
      <c r="NT10" s="160"/>
      <c r="NU10" s="160"/>
      <c r="NV10" s="160"/>
      <c r="NW10" s="160"/>
      <c r="NX10" s="160"/>
      <c r="NY10" s="160"/>
      <c r="NZ10" s="160"/>
      <c r="OA10" s="160"/>
      <c r="OB10" s="160"/>
      <c r="OC10" s="160"/>
      <c r="OD10" s="160"/>
      <c r="OE10" s="160"/>
      <c r="OF10" s="160"/>
      <c r="OG10" s="160"/>
      <c r="OH10" s="160"/>
      <c r="OI10" s="160"/>
      <c r="OJ10" s="160"/>
      <c r="OK10" s="160"/>
      <c r="OL10" s="160"/>
      <c r="OM10" s="160"/>
      <c r="ON10" s="160"/>
      <c r="OO10" s="160"/>
      <c r="OP10" s="160"/>
      <c r="OQ10" s="160"/>
      <c r="OR10" s="160"/>
      <c r="OS10" s="160"/>
      <c r="OT10" s="160"/>
      <c r="OU10" s="160"/>
      <c r="OV10" s="160"/>
      <c r="OW10" s="160"/>
      <c r="OX10" s="160"/>
      <c r="OY10" s="160"/>
      <c r="OZ10" s="160"/>
      <c r="PA10" s="160"/>
      <c r="PB10" s="161"/>
      <c r="PC10" s="161"/>
      <c r="PD10" s="161"/>
      <c r="PE10" s="161"/>
      <c r="PF10" s="161"/>
      <c r="PG10" s="161"/>
      <c r="PH10" s="161"/>
      <c r="PI10" s="161"/>
      <c r="PJ10" s="161"/>
      <c r="PK10" s="161"/>
      <c r="PL10" s="161"/>
      <c r="PM10" s="161"/>
      <c r="PN10" s="161"/>
      <c r="PO10" s="161"/>
      <c r="PP10" s="161"/>
      <c r="PQ10" s="161"/>
      <c r="PR10" s="161"/>
      <c r="PS10" s="161"/>
      <c r="PT10" s="161"/>
      <c r="PU10" s="161"/>
      <c r="PV10" s="161"/>
      <c r="PW10" s="161"/>
      <c r="PX10" s="161"/>
      <c r="PY10" s="161"/>
      <c r="PZ10" s="161"/>
      <c r="QA10" s="161"/>
      <c r="QB10" s="161"/>
      <c r="QC10" s="161"/>
      <c r="QD10" s="161"/>
      <c r="QE10" s="161"/>
      <c r="QF10" s="161"/>
      <c r="QG10" s="161"/>
      <c r="QH10" s="161"/>
      <c r="QI10" s="161"/>
      <c r="QJ10" s="161"/>
      <c r="QK10" s="161"/>
      <c r="QL10" s="161"/>
      <c r="QM10" s="161"/>
      <c r="QN10" s="161"/>
      <c r="QO10" s="161"/>
      <c r="QP10" s="161"/>
      <c r="QQ10" s="161"/>
      <c r="QR10" s="161"/>
      <c r="QS10" s="161"/>
      <c r="QT10" s="161"/>
      <c r="QU10" s="161"/>
      <c r="QV10" s="161"/>
      <c r="QW10" s="161"/>
      <c r="QX10" s="161"/>
      <c r="QY10" s="161"/>
      <c r="QZ10" s="161"/>
      <c r="RA10" s="161"/>
      <c r="RB10" s="161"/>
      <c r="RC10" s="161"/>
      <c r="RD10" s="161"/>
      <c r="RE10" s="161"/>
      <c r="RF10" s="161"/>
      <c r="RG10" s="161"/>
      <c r="RH10" s="161"/>
      <c r="RI10" s="161"/>
      <c r="RJ10" s="161"/>
      <c r="RK10" s="161"/>
      <c r="RL10" s="161"/>
      <c r="RM10" s="161"/>
      <c r="RN10" s="161"/>
      <c r="RO10" s="161"/>
      <c r="RP10" s="161"/>
      <c r="RQ10" s="161"/>
      <c r="RR10" s="161"/>
      <c r="RS10" s="161"/>
      <c r="RT10" s="161"/>
      <c r="RU10" s="161"/>
      <c r="RV10" s="161"/>
      <c r="RW10" s="161"/>
      <c r="RX10" s="161"/>
      <c r="RY10" s="161"/>
      <c r="RZ10" s="161"/>
      <c r="SA10" s="161"/>
      <c r="SB10" s="161"/>
      <c r="SC10" s="161"/>
      <c r="SD10" s="161"/>
      <c r="SE10" s="161"/>
      <c r="SF10" s="161"/>
      <c r="SG10" s="161"/>
      <c r="SH10" s="161"/>
      <c r="SI10" s="161"/>
      <c r="SJ10" s="161"/>
      <c r="SK10" s="161"/>
      <c r="SL10" s="161"/>
      <c r="SM10" s="161"/>
      <c r="SN10" s="161"/>
      <c r="SO10" s="161"/>
      <c r="SP10" s="161"/>
      <c r="SQ10" s="161"/>
      <c r="SR10" s="161"/>
      <c r="SS10" s="161"/>
      <c r="ST10" s="161"/>
      <c r="SU10" s="161"/>
      <c r="SV10" s="161"/>
      <c r="SW10" s="161"/>
      <c r="SX10" s="161"/>
      <c r="SY10" s="161"/>
      <c r="SZ10" s="161"/>
      <c r="TA10" s="161"/>
      <c r="TB10" s="161"/>
      <c r="TC10" s="161"/>
      <c r="TD10" s="161"/>
      <c r="TE10" s="161"/>
      <c r="TF10" s="161"/>
      <c r="TG10" s="161"/>
      <c r="TH10" s="161"/>
      <c r="TI10" s="161"/>
      <c r="TJ10" s="161"/>
      <c r="TK10" s="161"/>
      <c r="TL10" s="161"/>
      <c r="TM10" s="161"/>
      <c r="TN10" s="161"/>
      <c r="TO10" s="161"/>
      <c r="TP10" s="161"/>
      <c r="TQ10" s="161"/>
      <c r="TR10" s="161"/>
      <c r="TS10" s="161"/>
      <c r="TT10" s="161"/>
      <c r="TU10" s="161"/>
      <c r="TV10" s="161"/>
      <c r="TW10" s="161"/>
      <c r="TX10" s="161"/>
      <c r="TY10" s="161"/>
      <c r="TZ10" s="161"/>
      <c r="UA10" s="161"/>
      <c r="UB10" s="161"/>
      <c r="UC10" s="161"/>
      <c r="UD10" s="161"/>
      <c r="UE10" s="161"/>
      <c r="UF10" s="161"/>
      <c r="UG10" s="161"/>
      <c r="UH10" s="161"/>
      <c r="UI10" s="161"/>
      <c r="UJ10" s="161"/>
      <c r="UK10" s="161"/>
      <c r="UL10" s="161"/>
      <c r="UM10" s="161"/>
      <c r="UN10" s="161"/>
      <c r="UO10" s="161"/>
      <c r="UP10" s="161"/>
      <c r="UQ10" s="161"/>
      <c r="UR10" s="161"/>
      <c r="US10" s="161"/>
      <c r="UT10" s="161"/>
      <c r="UU10" s="161"/>
      <c r="UV10" s="161"/>
      <c r="UW10" s="161"/>
      <c r="UX10" s="161"/>
      <c r="UY10" s="161"/>
      <c r="UZ10" s="161"/>
      <c r="VA10" s="161"/>
      <c r="VB10" s="161"/>
      <c r="VC10" s="161"/>
      <c r="VD10" s="161"/>
      <c r="VE10" s="161"/>
      <c r="VF10" s="161"/>
      <c r="VG10" s="161"/>
      <c r="VH10" s="161"/>
      <c r="VI10" s="161"/>
      <c r="VJ10" s="161"/>
      <c r="VK10" s="161"/>
      <c r="VL10" s="161"/>
      <c r="VM10" s="161"/>
      <c r="VN10" s="161"/>
      <c r="VO10" s="161"/>
      <c r="VP10" s="161"/>
      <c r="VQ10" s="161"/>
      <c r="VR10" s="161"/>
      <c r="VS10" s="161"/>
      <c r="VT10" s="161"/>
      <c r="VU10" s="161"/>
      <c r="VV10" s="161"/>
      <c r="VW10" s="161"/>
      <c r="VX10" s="161"/>
      <c r="VY10" s="161"/>
      <c r="VZ10" s="161"/>
      <c r="WA10" s="161"/>
      <c r="WB10" s="161"/>
      <c r="WC10" s="161"/>
      <c r="WD10" s="161"/>
      <c r="WE10" s="161"/>
      <c r="WF10" s="161"/>
      <c r="WG10" s="161"/>
      <c r="WH10" s="161"/>
      <c r="WI10" s="161"/>
      <c r="WJ10" s="161"/>
      <c r="WK10" s="161"/>
      <c r="WL10" s="161"/>
      <c r="WM10" s="161"/>
      <c r="WN10" s="161"/>
      <c r="WO10" s="161"/>
      <c r="WP10" s="161"/>
      <c r="WQ10" s="161"/>
      <c r="WR10" s="161"/>
      <c r="WS10" s="161"/>
      <c r="WT10" s="161"/>
      <c r="WU10" s="161"/>
      <c r="WV10" s="161"/>
      <c r="WW10" s="161"/>
      <c r="WX10" s="161"/>
      <c r="WY10" s="161"/>
      <c r="WZ10" s="161"/>
      <c r="XA10" s="161"/>
      <c r="XB10" s="161"/>
      <c r="XC10" s="161"/>
      <c r="XD10" s="161"/>
      <c r="XE10" s="161"/>
      <c r="XF10" s="161"/>
      <c r="XG10" s="161"/>
      <c r="XH10" s="161"/>
      <c r="XI10" s="161"/>
      <c r="XJ10" s="161"/>
      <c r="XK10" s="161"/>
      <c r="XL10" s="161"/>
      <c r="XM10" s="161"/>
      <c r="XN10" s="161"/>
      <c r="XO10" s="161"/>
      <c r="XP10" s="161"/>
      <c r="XQ10" s="161"/>
      <c r="XR10" s="161"/>
      <c r="XS10" s="161"/>
      <c r="XT10" s="161"/>
      <c r="XU10" s="161"/>
      <c r="XV10" s="161"/>
      <c r="XW10" s="161"/>
      <c r="XX10" s="161"/>
      <c r="XY10" s="161"/>
      <c r="XZ10" s="161"/>
      <c r="YA10" s="161"/>
      <c r="YB10" s="161"/>
      <c r="YC10" s="161"/>
      <c r="YD10" s="161"/>
      <c r="YE10" s="161"/>
      <c r="YF10" s="161"/>
      <c r="YG10" s="161"/>
      <c r="YH10" s="161"/>
      <c r="YI10" s="161"/>
      <c r="YJ10" s="161"/>
      <c r="YK10" s="161"/>
      <c r="YL10" s="161"/>
      <c r="YM10" s="161"/>
      <c r="YN10" s="161"/>
      <c r="YO10" s="161"/>
      <c r="YP10" s="161"/>
      <c r="YQ10" s="161"/>
      <c r="YR10" s="161"/>
      <c r="YS10" s="161"/>
      <c r="YT10" s="161"/>
      <c r="YU10" s="161"/>
      <c r="YV10" s="161"/>
      <c r="YW10" s="161"/>
      <c r="YX10" s="161"/>
      <c r="YY10" s="161"/>
      <c r="YZ10" s="161"/>
      <c r="ZA10" s="161"/>
      <c r="ZB10" s="161"/>
      <c r="ZC10" s="161"/>
      <c r="ZD10" s="161"/>
      <c r="ZE10" s="161"/>
      <c r="ZF10" s="161"/>
      <c r="ZG10" s="161"/>
      <c r="ZH10" s="161"/>
      <c r="ZI10" s="161"/>
      <c r="ZJ10" s="161"/>
      <c r="ZK10" s="161"/>
      <c r="ZL10" s="161"/>
      <c r="ZM10" s="161"/>
      <c r="ZN10" s="161"/>
      <c r="ZO10" s="161"/>
      <c r="ZP10" s="161"/>
      <c r="ZQ10" s="161"/>
      <c r="ZR10" s="161"/>
      <c r="ZS10" s="161"/>
      <c r="ZT10" s="161"/>
      <c r="ZU10" s="161"/>
      <c r="ZV10" s="161"/>
      <c r="ZW10" s="161"/>
      <c r="ZX10" s="161"/>
      <c r="ZY10" s="161"/>
      <c r="ZZ10" s="161"/>
      <c r="AAA10" s="161"/>
      <c r="AAB10" s="161"/>
      <c r="AAC10" s="161"/>
      <c r="AAD10" s="161"/>
      <c r="AAE10" s="161"/>
      <c r="AAF10" s="161"/>
      <c r="AAG10" s="161"/>
      <c r="AAH10" s="161"/>
      <c r="AAI10" s="161"/>
      <c r="AAJ10" s="161"/>
      <c r="AAK10" s="161"/>
      <c r="AAL10" s="161"/>
      <c r="AAM10" s="161"/>
      <c r="AAN10" s="161"/>
      <c r="AAO10" s="161"/>
      <c r="AAP10" s="161"/>
      <c r="AAQ10" s="161"/>
      <c r="AAR10" s="161"/>
      <c r="AAS10" s="161"/>
      <c r="AAT10" s="161"/>
      <c r="AAU10" s="161"/>
      <c r="AAV10" s="161"/>
      <c r="AAW10" s="161"/>
      <c r="AAX10" s="161"/>
      <c r="AAY10" s="161"/>
      <c r="AAZ10" s="161"/>
      <c r="ABA10" s="161"/>
      <c r="ABB10" s="161"/>
      <c r="ABC10" s="161"/>
      <c r="ABD10" s="161"/>
      <c r="ABE10" s="161"/>
      <c r="ABF10" s="161"/>
      <c r="ABG10" s="161"/>
      <c r="ABH10" s="161"/>
      <c r="ABI10" s="161"/>
      <c r="ABJ10" s="161"/>
      <c r="ABK10" s="161"/>
      <c r="ABL10" s="161"/>
      <c r="ABM10" s="161"/>
      <c r="ABN10" s="161"/>
      <c r="ABO10" s="161"/>
      <c r="ABP10" s="161"/>
      <c r="ABQ10" s="161"/>
      <c r="ABR10" s="161"/>
      <c r="ABS10" s="161"/>
      <c r="ABT10" s="161"/>
      <c r="ABU10" s="161"/>
      <c r="ABV10" s="161"/>
      <c r="ABW10" s="161"/>
      <c r="ABX10" s="161"/>
      <c r="ABY10" s="161"/>
      <c r="ABZ10" s="161"/>
      <c r="ACA10" s="161"/>
      <c r="ACB10" s="161"/>
      <c r="ACC10" s="161"/>
      <c r="ACD10" s="161"/>
      <c r="ACE10" s="161"/>
      <c r="ACF10" s="161"/>
      <c r="ACG10" s="161"/>
      <c r="ACH10" s="161"/>
      <c r="ACI10" s="161"/>
      <c r="ACJ10" s="161"/>
      <c r="ACK10" s="161"/>
      <c r="ACL10" s="161"/>
      <c r="ACM10" s="161"/>
      <c r="ACN10" s="161"/>
      <c r="ACO10" s="161"/>
      <c r="ACP10" s="161"/>
      <c r="ACQ10" s="161"/>
      <c r="ACR10" s="161"/>
      <c r="ACS10" s="161"/>
      <c r="ACT10" s="161"/>
      <c r="ACU10" s="161"/>
      <c r="ACV10" s="161"/>
      <c r="ACW10" s="161"/>
      <c r="ACX10" s="161"/>
      <c r="ACY10" s="161"/>
      <c r="ACZ10" s="161"/>
      <c r="ADA10" s="161"/>
      <c r="ADB10" s="161"/>
      <c r="ADC10" s="161"/>
      <c r="ADD10" s="161"/>
      <c r="ADE10" s="161"/>
      <c r="ADF10" s="161"/>
      <c r="ADG10" s="161"/>
      <c r="ADH10" s="161"/>
      <c r="ADI10" s="161"/>
      <c r="ADJ10" s="161"/>
      <c r="ADK10" s="161"/>
      <c r="ADL10" s="161"/>
      <c r="ADM10" s="161"/>
      <c r="ADN10" s="161"/>
      <c r="ADO10" s="161"/>
      <c r="ADP10" s="161"/>
      <c r="ADQ10" s="161"/>
      <c r="ADR10" s="161"/>
      <c r="ADS10" s="161"/>
      <c r="ADT10" s="161"/>
      <c r="ADU10" s="161"/>
      <c r="ADV10" s="161"/>
      <c r="ADW10" s="161"/>
      <c r="ADX10" s="161"/>
      <c r="ADY10" s="161"/>
      <c r="ADZ10" s="161"/>
      <c r="AEA10" s="161"/>
      <c r="AEB10" s="161"/>
      <c r="AEC10" s="161"/>
      <c r="AED10" s="161"/>
      <c r="AEE10" s="161"/>
      <c r="AEF10" s="161"/>
      <c r="AEG10" s="161"/>
      <c r="AEH10" s="161"/>
      <c r="AEI10" s="161"/>
      <c r="AEJ10" s="161"/>
      <c r="AEK10" s="161"/>
      <c r="AEL10" s="161"/>
      <c r="AEM10" s="161"/>
      <c r="AEN10" s="161"/>
      <c r="AEO10" s="161"/>
      <c r="AEP10" s="161"/>
      <c r="AEQ10" s="161"/>
      <c r="AER10" s="161"/>
      <c r="AES10" s="161"/>
      <c r="AET10" s="161"/>
      <c r="AEU10" s="161"/>
      <c r="AEV10" s="161"/>
      <c r="AEW10" s="161"/>
      <c r="AEX10" s="161"/>
      <c r="AEY10" s="161"/>
      <c r="AEZ10" s="161"/>
      <c r="AFA10" s="161"/>
      <c r="AFB10" s="161"/>
      <c r="AFC10" s="161"/>
      <c r="AFD10" s="161"/>
      <c r="AFE10" s="161"/>
      <c r="AFF10" s="161"/>
      <c r="AFG10" s="161"/>
      <c r="AFH10" s="161"/>
      <c r="AFI10" s="161"/>
      <c r="AFJ10" s="161"/>
      <c r="AFK10" s="161"/>
      <c r="AFL10" s="161"/>
      <c r="AFM10" s="161"/>
      <c r="AFN10" s="161"/>
      <c r="AFO10" s="161"/>
      <c r="AFP10" s="161"/>
      <c r="AFQ10" s="161"/>
      <c r="AFR10" s="161"/>
      <c r="AFS10" s="161"/>
      <c r="AFT10" s="161"/>
      <c r="AFU10" s="161"/>
      <c r="AFV10" s="161"/>
      <c r="AFW10" s="161"/>
      <c r="AFX10" s="161"/>
      <c r="AFY10" s="161"/>
      <c r="AFZ10" s="161"/>
      <c r="AGA10" s="161"/>
      <c r="AGB10" s="161"/>
      <c r="AGC10" s="161"/>
      <c r="AGD10" s="161"/>
      <c r="AGE10" s="161"/>
      <c r="AGF10" s="161"/>
      <c r="AGG10" s="161"/>
      <c r="AGH10" s="161"/>
      <c r="AGI10" s="161"/>
      <c r="AGJ10" s="161"/>
      <c r="AGK10" s="161"/>
      <c r="AGL10" s="161"/>
      <c r="AGM10" s="161"/>
      <c r="AGN10" s="161"/>
      <c r="AGO10" s="161"/>
      <c r="AGP10" s="161"/>
      <c r="AGQ10" s="161"/>
      <c r="AGR10" s="161"/>
      <c r="AGS10" s="161"/>
      <c r="AGT10" s="161"/>
      <c r="AGU10" s="161"/>
      <c r="AGV10" s="161"/>
      <c r="AGW10" s="161"/>
      <c r="AGX10" s="161"/>
      <c r="AGY10" s="161"/>
      <c r="AGZ10" s="161"/>
      <c r="AHA10" s="161"/>
      <c r="AHB10" s="161"/>
      <c r="AHC10" s="161"/>
      <c r="AHD10" s="161"/>
      <c r="AHE10" s="161"/>
      <c r="AHF10" s="161"/>
      <c r="AHG10" s="161"/>
      <c r="AHH10" s="161"/>
      <c r="AHI10" s="161"/>
      <c r="AHJ10" s="161"/>
      <c r="AHK10" s="161"/>
      <c r="AHL10" s="161"/>
      <c r="AHM10" s="161"/>
      <c r="AHN10" s="161"/>
      <c r="AHO10" s="161"/>
      <c r="AHP10" s="161"/>
      <c r="AHQ10" s="161"/>
      <c r="AHR10" s="161"/>
      <c r="AHS10" s="161"/>
      <c r="AHT10" s="161"/>
      <c r="AHU10" s="161"/>
      <c r="AHV10" s="161"/>
      <c r="AHW10" s="161"/>
      <c r="AHX10" s="161"/>
      <c r="AHY10" s="161"/>
      <c r="AHZ10" s="161"/>
      <c r="AIA10" s="161"/>
      <c r="AIB10" s="161"/>
      <c r="AIC10" s="161"/>
      <c r="AID10" s="161"/>
      <c r="AIE10" s="161"/>
      <c r="AIF10" s="161"/>
      <c r="AIG10" s="161"/>
      <c r="AIH10" s="161"/>
      <c r="AII10" s="161"/>
      <c r="AIJ10" s="161"/>
      <c r="AIK10" s="161"/>
      <c r="AIL10" s="161"/>
      <c r="AIM10" s="161"/>
      <c r="AIN10" s="161"/>
      <c r="AIO10" s="161"/>
      <c r="AIP10" s="161"/>
      <c r="AIQ10" s="161"/>
      <c r="AIR10" s="161"/>
      <c r="AIS10" s="161"/>
      <c r="AIT10" s="161"/>
      <c r="AIU10" s="161"/>
      <c r="AIV10" s="161"/>
      <c r="AIW10" s="161"/>
      <c r="AIX10" s="161"/>
      <c r="AIY10" s="161"/>
      <c r="AIZ10" s="161"/>
      <c r="AJA10" s="161"/>
      <c r="AJB10" s="161"/>
      <c r="AJC10" s="161"/>
      <c r="AJD10" s="161"/>
      <c r="AJE10" s="161"/>
      <c r="AJF10" s="161"/>
      <c r="AJG10" s="161"/>
      <c r="AJH10" s="161"/>
      <c r="AJI10" s="161"/>
      <c r="AJJ10" s="161"/>
      <c r="AJK10" s="161"/>
      <c r="AJL10" s="161"/>
      <c r="AJM10" s="161"/>
      <c r="AJN10" s="161"/>
      <c r="AJO10" s="161"/>
      <c r="AJP10" s="161"/>
      <c r="AJQ10" s="161"/>
      <c r="AJR10" s="161"/>
      <c r="AJS10" s="161"/>
      <c r="AJT10" s="161"/>
      <c r="AJU10" s="161"/>
      <c r="AJV10" s="161"/>
      <c r="AJW10" s="161"/>
      <c r="AJX10" s="161"/>
      <c r="AJY10" s="161"/>
      <c r="AJZ10" s="161"/>
      <c r="AKA10" s="161"/>
      <c r="AKB10" s="161"/>
      <c r="AKC10" s="161"/>
      <c r="AKD10" s="161"/>
      <c r="AKE10" s="161"/>
      <c r="AKF10" s="161"/>
      <c r="AKG10" s="161"/>
      <c r="AKH10" s="161"/>
      <c r="AKI10" s="161"/>
      <c r="AKJ10" s="161"/>
      <c r="AKK10" s="161"/>
      <c r="AKL10" s="161"/>
      <c r="AKM10" s="161"/>
      <c r="AKN10" s="161"/>
      <c r="AKO10" s="161"/>
      <c r="AKP10" s="161"/>
      <c r="AKQ10" s="161"/>
      <c r="AKR10" s="161"/>
      <c r="AKS10" s="161"/>
      <c r="AKT10" s="161"/>
      <c r="AKU10" s="161"/>
      <c r="AKV10" s="161"/>
      <c r="AKW10" s="161"/>
      <c r="AKX10" s="161"/>
      <c r="AKY10" s="161"/>
      <c r="AKZ10" s="161"/>
      <c r="ALA10" s="161"/>
      <c r="ALB10" s="161"/>
      <c r="ALC10" s="161"/>
      <c r="ALD10" s="161"/>
      <c r="ALE10" s="161"/>
      <c r="ALF10" s="161"/>
      <c r="ALG10" s="161"/>
      <c r="ALH10" s="161"/>
      <c r="ALI10" s="161"/>
      <c r="ALJ10" s="161"/>
      <c r="ALK10" s="161"/>
      <c r="ALL10" s="161"/>
      <c r="ALM10" s="161"/>
      <c r="ALN10" s="161"/>
      <c r="ALO10" s="161"/>
      <c r="ALP10" s="161"/>
      <c r="ALQ10" s="161"/>
      <c r="ALR10" s="161"/>
      <c r="ALS10" s="161"/>
      <c r="ALT10" s="161"/>
      <c r="ALU10" s="161"/>
      <c r="ALV10" s="161"/>
      <c r="ALW10" s="161"/>
      <c r="ALX10" s="161"/>
      <c r="ALY10" s="161"/>
      <c r="ALZ10" s="161"/>
      <c r="AMA10" s="161"/>
      <c r="AMB10" s="161"/>
      <c r="AMC10" s="161"/>
      <c r="AMD10" s="161"/>
      <c r="AME10" s="161"/>
      <c r="AMF10" s="161"/>
      <c r="AMG10" s="161"/>
      <c r="AMH10" s="161"/>
      <c r="AMI10" s="161"/>
      <c r="AMJ10" s="161"/>
      <c r="AMK10" s="161"/>
      <c r="AML10" s="161"/>
      <c r="AMM10" s="161"/>
      <c r="AMN10" s="161"/>
      <c r="AMO10" s="161"/>
      <c r="AMP10" s="161"/>
      <c r="AMQ10" s="161"/>
      <c r="AMR10" s="161"/>
      <c r="AMS10" s="161"/>
      <c r="AMT10" s="161"/>
      <c r="AMU10" s="161"/>
      <c r="AMV10" s="161"/>
      <c r="AMW10" s="161"/>
      <c r="AMX10" s="161"/>
      <c r="AMY10" s="161"/>
      <c r="AMZ10" s="161"/>
      <c r="ANA10" s="161"/>
      <c r="ANB10" s="161"/>
      <c r="ANC10" s="161"/>
      <c r="AND10" s="161"/>
      <c r="ANE10" s="161"/>
      <c r="ANF10" s="161"/>
      <c r="ANG10" s="161"/>
      <c r="ANH10" s="161"/>
      <c r="ANI10" s="161"/>
      <c r="ANJ10" s="161"/>
      <c r="ANK10" s="161"/>
      <c r="ANL10" s="161"/>
      <c r="ANM10" s="161"/>
      <c r="ANN10" s="161"/>
      <c r="ANO10" s="161"/>
      <c r="ANP10" s="161"/>
      <c r="ANQ10" s="161"/>
      <c r="ANR10" s="161"/>
      <c r="ANS10" s="161"/>
      <c r="ANT10" s="161"/>
      <c r="ANU10" s="161"/>
      <c r="ANV10" s="161"/>
      <c r="ANW10" s="161"/>
      <c r="ANX10" s="161"/>
      <c r="ANY10" s="161"/>
      <c r="ANZ10" s="161"/>
      <c r="AOA10" s="161"/>
      <c r="AOB10" s="161"/>
      <c r="AOC10" s="161"/>
      <c r="AOD10" s="161"/>
      <c r="AOE10" s="161"/>
      <c r="AOF10" s="161"/>
      <c r="AOG10" s="161"/>
      <c r="AOH10" s="161"/>
      <c r="AOI10" s="161"/>
      <c r="AOJ10" s="161"/>
      <c r="AOK10" s="161"/>
      <c r="AOL10" s="161"/>
      <c r="AOM10" s="161"/>
      <c r="AON10" s="161"/>
      <c r="AOO10" s="161"/>
      <c r="AOP10" s="161"/>
      <c r="AOQ10" s="161"/>
      <c r="AOR10" s="161"/>
      <c r="AOS10" s="161"/>
      <c r="AOT10" s="161"/>
      <c r="AOU10" s="161"/>
      <c r="AOV10" s="161"/>
      <c r="AOW10" s="161"/>
      <c r="AOX10" s="161"/>
      <c r="AOY10" s="161"/>
      <c r="AOZ10" s="161"/>
      <c r="APA10" s="161"/>
      <c r="APB10" s="161"/>
      <c r="APC10" s="161"/>
      <c r="APD10" s="161"/>
      <c r="APE10" s="161"/>
      <c r="APF10" s="161"/>
      <c r="APG10" s="161"/>
      <c r="APH10" s="161"/>
      <c r="API10" s="161"/>
      <c r="APJ10" s="161"/>
      <c r="APK10" s="161"/>
      <c r="APL10" s="161"/>
      <c r="APM10" s="161"/>
      <c r="APN10" s="161"/>
      <c r="APO10" s="161"/>
      <c r="APP10" s="161"/>
      <c r="APQ10" s="161"/>
      <c r="APR10" s="161"/>
      <c r="APS10" s="161"/>
      <c r="APT10" s="161"/>
      <c r="APU10" s="161"/>
      <c r="APV10" s="161"/>
      <c r="APW10" s="161"/>
      <c r="APX10" s="161"/>
      <c r="APY10" s="161"/>
      <c r="APZ10" s="161"/>
      <c r="AQA10" s="161"/>
      <c r="AQB10" s="161"/>
      <c r="AQC10" s="161"/>
      <c r="AQD10" s="161"/>
      <c r="AQE10" s="161"/>
      <c r="AQF10" s="161"/>
      <c r="AQG10" s="161"/>
      <c r="AQH10" s="161"/>
      <c r="AQI10" s="161"/>
      <c r="AQJ10" s="161"/>
      <c r="AQK10" s="161"/>
      <c r="AQL10" s="161"/>
      <c r="AQM10" s="161"/>
      <c r="AQN10" s="161"/>
      <c r="AQO10" s="161"/>
      <c r="AQP10" s="161"/>
      <c r="AQQ10" s="161"/>
      <c r="AQR10" s="161"/>
      <c r="AQS10" s="161"/>
      <c r="AQT10" s="161"/>
      <c r="AQU10" s="161"/>
      <c r="AQV10" s="161"/>
      <c r="AQW10" s="161"/>
      <c r="AQX10" s="161"/>
      <c r="AQY10" s="161"/>
      <c r="AQZ10" s="161"/>
      <c r="ARA10" s="161"/>
      <c r="ARB10" s="161"/>
      <c r="ARC10" s="161"/>
      <c r="ARD10" s="161"/>
      <c r="ARE10" s="161"/>
      <c r="ARF10" s="161"/>
      <c r="ARG10" s="161"/>
      <c r="ARH10" s="161"/>
      <c r="ARI10" s="161"/>
      <c r="ARJ10" s="161"/>
      <c r="ARK10" s="161"/>
      <c r="ARL10" s="161"/>
      <c r="ARM10" s="161"/>
      <c r="ARN10" s="161"/>
      <c r="ARO10" s="161"/>
      <c r="ARP10" s="161"/>
      <c r="ARQ10" s="161"/>
      <c r="ARR10" s="161"/>
      <c r="ARS10" s="161"/>
      <c r="ART10" s="161"/>
      <c r="ARU10" s="161"/>
      <c r="ARV10" s="161"/>
      <c r="ARW10" s="161"/>
      <c r="ARX10" s="161"/>
      <c r="ARY10" s="161"/>
      <c r="ARZ10" s="161"/>
      <c r="ASA10" s="161"/>
      <c r="ASB10" s="161"/>
      <c r="ASC10" s="161"/>
      <c r="ASD10" s="161"/>
      <c r="ASE10" s="161"/>
      <c r="ASF10" s="161"/>
      <c r="ASG10" s="161"/>
      <c r="ASH10" s="161"/>
      <c r="ASI10" s="161"/>
      <c r="ASJ10" s="161"/>
      <c r="ASK10" s="161"/>
      <c r="ASL10" s="161"/>
      <c r="ASM10" s="161"/>
      <c r="ASN10" s="161"/>
      <c r="ASO10" s="161"/>
      <c r="ASP10" s="161"/>
      <c r="ASQ10" s="161"/>
      <c r="ASR10" s="161"/>
      <c r="ASS10" s="161"/>
      <c r="AST10" s="161"/>
      <c r="ASU10" s="161"/>
      <c r="ASV10" s="161"/>
      <c r="ASW10" s="161"/>
      <c r="ASX10" s="161"/>
      <c r="ASY10" s="161"/>
      <c r="ASZ10" s="161"/>
      <c r="ATA10" s="161"/>
      <c r="ATB10" s="161"/>
      <c r="ATC10" s="161"/>
      <c r="ATD10" s="161"/>
      <c r="ATE10" s="161"/>
      <c r="ATF10" s="161"/>
      <c r="ATG10" s="161"/>
      <c r="ATH10" s="161"/>
      <c r="ATI10" s="161"/>
      <c r="ATJ10" s="161"/>
      <c r="ATK10" s="161"/>
      <c r="ATL10" s="161"/>
      <c r="ATM10" s="161"/>
      <c r="ATN10" s="161"/>
      <c r="ATO10" s="161"/>
      <c r="ATP10" s="161"/>
      <c r="ATQ10" s="161"/>
      <c r="ATR10" s="161"/>
      <c r="ATS10" s="161"/>
      <c r="ATT10" s="161"/>
      <c r="ATU10" s="161"/>
      <c r="ATV10" s="161"/>
      <c r="ATW10" s="161"/>
      <c r="ATX10" s="161"/>
      <c r="ATY10" s="161"/>
      <c r="ATZ10" s="161"/>
      <c r="AUA10" s="161"/>
      <c r="AUB10" s="161"/>
      <c r="AUC10" s="161"/>
      <c r="AUD10" s="161"/>
      <c r="AUE10" s="161"/>
      <c r="AUF10" s="161"/>
      <c r="AUG10" s="161"/>
      <c r="AUH10" s="161"/>
      <c r="AUI10" s="161"/>
      <c r="AUJ10" s="161"/>
      <c r="AUK10" s="161"/>
      <c r="AUL10" s="161"/>
      <c r="AUM10" s="161"/>
      <c r="AUN10" s="161"/>
      <c r="AUO10" s="161"/>
      <c r="AUP10" s="161"/>
      <c r="AUQ10" s="161"/>
      <c r="AUR10" s="161"/>
      <c r="AUS10" s="161"/>
      <c r="AUT10" s="161"/>
      <c r="AUU10" s="161"/>
      <c r="AUV10" s="161"/>
      <c r="AUW10" s="161"/>
      <c r="AUX10" s="161"/>
      <c r="AUY10" s="161"/>
      <c r="AUZ10" s="161"/>
      <c r="AVA10" s="161"/>
      <c r="AVB10" s="161"/>
      <c r="AVC10" s="161"/>
      <c r="AVD10" s="161"/>
      <c r="AVE10" s="161"/>
      <c r="AVF10" s="161"/>
      <c r="AVG10" s="161"/>
      <c r="AVH10" s="161"/>
      <c r="AVI10" s="161"/>
      <c r="AVJ10" s="161"/>
      <c r="AVK10" s="161"/>
      <c r="AVL10" s="161"/>
      <c r="AVM10" s="161"/>
      <c r="AVN10" s="161"/>
      <c r="AVO10" s="161"/>
      <c r="AVP10" s="161"/>
      <c r="AVQ10" s="161"/>
      <c r="AVR10" s="161"/>
      <c r="AVS10" s="161"/>
      <c r="AVT10" s="161"/>
      <c r="AVU10" s="161"/>
      <c r="AVV10" s="161"/>
      <c r="AVW10" s="161"/>
      <c r="AVX10" s="161"/>
      <c r="AVY10" s="161"/>
      <c r="AVZ10" s="161"/>
      <c r="AWA10" s="161"/>
      <c r="AWB10" s="161"/>
      <c r="AWC10" s="161"/>
      <c r="AWD10" s="161"/>
      <c r="AWE10" s="161"/>
      <c r="AWF10" s="161"/>
      <c r="AWG10" s="161"/>
      <c r="AWH10" s="161"/>
      <c r="AWI10" s="161"/>
      <c r="AWJ10" s="161"/>
      <c r="AWK10" s="161"/>
      <c r="AWL10" s="161"/>
      <c r="AWM10" s="161"/>
      <c r="AWN10" s="161"/>
      <c r="AWO10" s="161"/>
      <c r="AWP10" s="161"/>
      <c r="AWQ10" s="161"/>
      <c r="AWR10" s="161"/>
      <c r="AWS10" s="161"/>
      <c r="AWT10" s="161"/>
      <c r="AWU10" s="161"/>
      <c r="AWV10" s="161"/>
      <c r="AWW10" s="161"/>
      <c r="AWX10" s="161"/>
      <c r="AWY10" s="161"/>
      <c r="AWZ10" s="161"/>
      <c r="AXA10" s="161"/>
      <c r="AXB10" s="161"/>
      <c r="AXC10" s="161"/>
      <c r="AXD10" s="161"/>
      <c r="AXE10" s="161"/>
      <c r="AXF10" s="161"/>
      <c r="AXG10" s="161"/>
      <c r="AXH10" s="161"/>
      <c r="AXI10" s="161"/>
      <c r="AXJ10" s="161"/>
      <c r="AXK10" s="161"/>
      <c r="AXL10" s="161"/>
      <c r="AXM10" s="161"/>
      <c r="AXN10" s="161"/>
      <c r="AXO10" s="161"/>
      <c r="AXP10" s="161"/>
      <c r="AXQ10" s="161"/>
      <c r="AXR10" s="161"/>
      <c r="AXS10" s="161"/>
      <c r="AXT10" s="161"/>
      <c r="AXU10" s="161"/>
      <c r="AXV10" s="161"/>
      <c r="AXW10" s="161"/>
      <c r="AXX10" s="161"/>
      <c r="AXY10" s="161"/>
      <c r="AXZ10" s="161"/>
      <c r="AYA10" s="161"/>
      <c r="AYB10" s="161"/>
      <c r="AYC10" s="161"/>
      <c r="AYD10" s="161"/>
      <c r="AYE10" s="161"/>
      <c r="AYF10" s="161"/>
      <c r="AYG10" s="161"/>
      <c r="AYH10" s="161"/>
      <c r="AYI10" s="161"/>
      <c r="AYJ10" s="161"/>
      <c r="AYK10" s="161"/>
      <c r="AYL10" s="161"/>
      <c r="AYM10" s="161"/>
      <c r="AYN10" s="161"/>
      <c r="AYO10" s="161"/>
      <c r="AYP10" s="161"/>
      <c r="AYQ10" s="161"/>
      <c r="AYR10" s="161"/>
      <c r="AYS10" s="161"/>
      <c r="AYT10" s="161"/>
      <c r="AYU10" s="161"/>
      <c r="AYV10" s="161"/>
      <c r="AYW10" s="161"/>
      <c r="AYX10" s="161"/>
      <c r="AYY10" s="161"/>
      <c r="AYZ10" s="161"/>
      <c r="AZA10" s="161"/>
      <c r="AZB10" s="161"/>
      <c r="AZC10" s="161"/>
      <c r="AZD10" s="161"/>
      <c r="AZE10" s="161"/>
      <c r="AZF10" s="161"/>
      <c r="AZG10" s="161"/>
      <c r="AZH10" s="161"/>
      <c r="AZI10" s="161"/>
      <c r="AZJ10" s="161"/>
      <c r="AZK10" s="161"/>
      <c r="AZL10" s="161"/>
      <c r="AZM10" s="161"/>
      <c r="AZN10" s="161"/>
      <c r="AZO10" s="161"/>
      <c r="AZP10" s="161"/>
      <c r="AZQ10" s="161"/>
      <c r="AZR10" s="161"/>
      <c r="AZS10" s="161"/>
      <c r="AZT10" s="161"/>
      <c r="AZU10" s="161"/>
      <c r="AZV10" s="161"/>
      <c r="AZW10" s="161"/>
      <c r="AZX10" s="161"/>
      <c r="AZY10" s="161"/>
      <c r="AZZ10" s="161"/>
      <c r="BAA10" s="161"/>
      <c r="BAB10" s="161"/>
      <c r="BAC10" s="161"/>
      <c r="BAD10" s="161"/>
      <c r="BAE10" s="161"/>
      <c r="BAF10" s="161"/>
      <c r="BAG10" s="161"/>
      <c r="BAH10" s="161"/>
      <c r="BAI10" s="161"/>
      <c r="BAJ10" s="161"/>
      <c r="BAK10" s="161"/>
      <c r="BAL10" s="161"/>
      <c r="BAM10" s="161"/>
      <c r="BAN10" s="161"/>
      <c r="BAO10" s="161"/>
      <c r="BAP10" s="161"/>
      <c r="BAQ10" s="161"/>
      <c r="BAR10" s="161"/>
      <c r="BAS10" s="161"/>
      <c r="BAT10" s="161"/>
      <c r="BAU10" s="161"/>
      <c r="BAV10" s="161"/>
      <c r="BAW10" s="161"/>
      <c r="BAX10" s="161"/>
      <c r="BAY10" s="161"/>
      <c r="BAZ10" s="161"/>
      <c r="BBA10" s="161"/>
      <c r="BBB10" s="161"/>
      <c r="BBC10" s="161"/>
      <c r="BBD10" s="161"/>
      <c r="BBE10" s="161"/>
      <c r="BBF10" s="161"/>
      <c r="BBG10" s="161"/>
      <c r="BBH10" s="161"/>
      <c r="BBI10" s="161"/>
      <c r="BBJ10" s="161"/>
      <c r="BBK10" s="161"/>
      <c r="BBL10" s="161"/>
      <c r="BBM10" s="161"/>
      <c r="BBN10" s="161"/>
      <c r="BBO10" s="161"/>
      <c r="BBP10" s="161"/>
      <c r="BBQ10" s="161"/>
      <c r="BBR10" s="161"/>
      <c r="BBS10" s="161"/>
      <c r="BBT10" s="161"/>
      <c r="BBU10" s="161"/>
      <c r="BBV10" s="161"/>
      <c r="BBW10" s="161"/>
      <c r="BBX10" s="161"/>
      <c r="BBY10" s="161"/>
      <c r="BBZ10" s="161"/>
      <c r="BCA10" s="161"/>
      <c r="BCB10" s="161"/>
      <c r="BCC10" s="161"/>
      <c r="BCD10" s="161"/>
      <c r="BCE10" s="161"/>
      <c r="BCF10" s="161"/>
      <c r="BCG10" s="161"/>
      <c r="BCH10" s="161"/>
      <c r="BCI10" s="161"/>
      <c r="BCJ10" s="161"/>
      <c r="BCK10" s="161"/>
      <c r="BCL10" s="161"/>
      <c r="BCM10" s="161"/>
      <c r="BCN10" s="161"/>
      <c r="BCO10" s="161"/>
      <c r="BCP10" s="161"/>
      <c r="BCQ10" s="161"/>
      <c r="BCR10" s="161"/>
      <c r="BCS10" s="161"/>
      <c r="BCT10" s="161"/>
      <c r="BCU10" s="161"/>
      <c r="BCV10" s="161"/>
      <c r="BCW10" s="161"/>
      <c r="BCX10" s="161"/>
      <c r="BCY10" s="161"/>
      <c r="BCZ10" s="161"/>
      <c r="BDA10" s="161"/>
      <c r="BDB10" s="161"/>
      <c r="BDC10" s="161"/>
      <c r="BDD10" s="161"/>
      <c r="BDE10" s="161"/>
      <c r="BDF10" s="161"/>
      <c r="BDG10" s="161"/>
      <c r="BDH10" s="161"/>
      <c r="BDI10" s="161"/>
      <c r="BDJ10" s="161"/>
      <c r="BDK10" s="161"/>
      <c r="BDL10" s="161"/>
      <c r="BDM10" s="161"/>
      <c r="BDN10" s="161"/>
      <c r="BDO10" s="161"/>
      <c r="BDP10" s="161"/>
      <c r="BDQ10" s="161"/>
      <c r="BDR10" s="161"/>
      <c r="BDS10" s="161"/>
      <c r="BDT10" s="161"/>
      <c r="BDU10" s="161"/>
      <c r="BDV10" s="161"/>
      <c r="BDW10" s="161"/>
      <c r="BDX10" s="161"/>
      <c r="BDY10" s="161"/>
      <c r="BDZ10" s="161"/>
      <c r="BEA10" s="161"/>
      <c r="BEB10" s="161"/>
      <c r="BEC10" s="161"/>
      <c r="BED10" s="161"/>
      <c r="BEE10" s="161"/>
      <c r="BEF10" s="161"/>
      <c r="BEG10" s="161"/>
      <c r="BEH10" s="161"/>
      <c r="BEI10" s="161"/>
      <c r="BEJ10" s="161"/>
      <c r="BEK10" s="161"/>
      <c r="BEL10" s="161"/>
      <c r="BEM10" s="161"/>
      <c r="BEN10" s="161"/>
      <c r="BEO10" s="161"/>
      <c r="BEP10" s="161"/>
      <c r="BEQ10" s="161"/>
      <c r="BER10" s="161"/>
      <c r="BES10" s="161"/>
      <c r="BET10" s="161"/>
      <c r="BEU10" s="161"/>
      <c r="BEV10" s="161"/>
      <c r="BEW10" s="161"/>
      <c r="BEX10" s="161"/>
      <c r="BEY10" s="161"/>
      <c r="BEZ10" s="161"/>
      <c r="BFA10" s="161"/>
      <c r="BFB10" s="161"/>
      <c r="BFC10" s="161"/>
      <c r="BFD10" s="161"/>
      <c r="BFE10" s="161"/>
      <c r="BFF10" s="161"/>
      <c r="BFG10" s="161"/>
      <c r="BFH10" s="161"/>
      <c r="BFI10" s="161"/>
      <c r="BFJ10" s="161"/>
      <c r="BFK10" s="161"/>
      <c r="BFL10" s="161"/>
      <c r="BFM10" s="161"/>
      <c r="BFN10" s="161"/>
      <c r="BFO10" s="161"/>
      <c r="BFP10" s="161"/>
      <c r="BFQ10" s="161"/>
      <c r="BFR10" s="161"/>
      <c r="BFS10" s="161"/>
      <c r="BFT10" s="161"/>
      <c r="BFU10" s="161"/>
      <c r="BFV10" s="161"/>
      <c r="BFW10" s="161"/>
      <c r="BFX10" s="161"/>
      <c r="BFY10" s="161"/>
      <c r="BFZ10" s="161"/>
      <c r="BGA10" s="161"/>
      <c r="BGB10" s="161"/>
      <c r="BGC10" s="161"/>
      <c r="BGD10" s="161"/>
      <c r="BGE10" s="161"/>
      <c r="BGF10" s="161"/>
      <c r="BGG10" s="161"/>
      <c r="BGH10" s="161"/>
      <c r="BGI10" s="161"/>
      <c r="BGJ10" s="161"/>
      <c r="BGK10" s="161"/>
      <c r="BGL10" s="161"/>
      <c r="BGM10" s="161"/>
      <c r="BGN10" s="161"/>
      <c r="BGO10" s="161"/>
      <c r="BGP10" s="161"/>
      <c r="BGQ10" s="161"/>
      <c r="BGR10" s="161"/>
      <c r="BGS10" s="161"/>
      <c r="BGT10" s="161"/>
      <c r="BGU10" s="161"/>
      <c r="BGV10" s="161"/>
      <c r="BGW10" s="161"/>
      <c r="BGX10" s="161"/>
      <c r="BGY10" s="161"/>
      <c r="BGZ10" s="161"/>
      <c r="BHA10" s="161"/>
      <c r="BHB10" s="161"/>
      <c r="BHC10" s="161"/>
      <c r="BHD10" s="161"/>
      <c r="BHE10" s="161"/>
      <c r="BHF10" s="161"/>
      <c r="BHG10" s="161"/>
      <c r="BHH10" s="161"/>
      <c r="BHI10" s="161"/>
      <c r="BHJ10" s="161"/>
      <c r="BHK10" s="161"/>
      <c r="BHL10" s="161"/>
      <c r="BHM10" s="161"/>
      <c r="BHN10" s="161"/>
      <c r="BHO10" s="161"/>
      <c r="BHP10" s="161"/>
      <c r="BHQ10" s="161"/>
      <c r="BHR10" s="161"/>
      <c r="BHS10" s="161"/>
      <c r="BHT10" s="161"/>
      <c r="BHU10" s="161"/>
      <c r="BHV10" s="161"/>
      <c r="BHW10" s="161"/>
      <c r="BHX10" s="161"/>
      <c r="BHY10" s="161"/>
      <c r="BHZ10" s="161"/>
      <c r="BIA10" s="161"/>
      <c r="BIB10" s="161"/>
      <c r="BIC10" s="161"/>
      <c r="BID10" s="161"/>
      <c r="BIE10" s="161"/>
      <c r="BIF10" s="161"/>
      <c r="BIG10" s="161"/>
      <c r="BIH10" s="161"/>
      <c r="BII10" s="161"/>
      <c r="BIJ10" s="161"/>
      <c r="BIK10" s="161"/>
      <c r="BIL10" s="161"/>
      <c r="BIM10" s="161"/>
      <c r="BIN10" s="161"/>
      <c r="BIO10" s="161"/>
      <c r="BIP10" s="161"/>
      <c r="BIQ10" s="161"/>
      <c r="BIR10" s="161"/>
      <c r="BIS10" s="161"/>
      <c r="BIT10" s="161"/>
      <c r="BIU10" s="161"/>
      <c r="BIV10" s="161"/>
      <c r="BIW10" s="161"/>
      <c r="BIX10" s="161"/>
      <c r="BIY10" s="161"/>
      <c r="BIZ10" s="161"/>
      <c r="BJA10" s="161"/>
      <c r="BJB10" s="161"/>
      <c r="BJC10" s="161"/>
      <c r="BJD10" s="161"/>
      <c r="BJE10" s="161"/>
      <c r="BJF10" s="161"/>
      <c r="BJG10" s="161"/>
      <c r="BJH10" s="161"/>
      <c r="BJI10" s="161"/>
      <c r="BJJ10" s="161"/>
      <c r="BJK10" s="161"/>
      <c r="BJL10" s="161"/>
      <c r="BJM10" s="161"/>
      <c r="BJN10" s="161"/>
      <c r="BJO10" s="161"/>
      <c r="BJP10" s="161"/>
      <c r="BJQ10" s="161"/>
      <c r="BJR10" s="161"/>
      <c r="BJS10" s="161"/>
      <c r="BJT10" s="161"/>
      <c r="BJU10" s="161"/>
      <c r="BJV10" s="161"/>
      <c r="BJW10" s="161"/>
      <c r="BJX10" s="161"/>
      <c r="BJY10" s="161"/>
      <c r="BJZ10" s="161"/>
      <c r="BKA10" s="161"/>
      <c r="BKB10" s="161"/>
      <c r="BKC10" s="161"/>
      <c r="BKD10" s="161"/>
      <c r="BKE10" s="161"/>
      <c r="BKF10" s="161"/>
      <c r="BKG10" s="161"/>
      <c r="BKH10" s="161"/>
      <c r="BKI10" s="161"/>
      <c r="BKJ10" s="161"/>
      <c r="BKK10" s="161"/>
      <c r="BKL10" s="161"/>
      <c r="BKM10" s="161"/>
      <c r="BKN10" s="161"/>
      <c r="BKO10" s="161"/>
      <c r="BKP10" s="161"/>
      <c r="BKQ10" s="161"/>
      <c r="BKR10" s="161"/>
      <c r="BKS10" s="161"/>
      <c r="BKT10" s="161"/>
      <c r="BKU10" s="161"/>
      <c r="BKV10" s="161"/>
      <c r="BKW10" s="161"/>
      <c r="BKX10" s="161"/>
      <c r="BKY10" s="161"/>
      <c r="BKZ10" s="161"/>
      <c r="BLA10" s="161"/>
      <c r="BLB10" s="161"/>
      <c r="BLC10" s="161"/>
      <c r="BLD10" s="161"/>
      <c r="BLE10" s="161"/>
      <c r="BLF10" s="161"/>
      <c r="BLG10" s="161"/>
      <c r="BLH10" s="161"/>
      <c r="BLI10" s="161"/>
      <c r="BLJ10" s="161"/>
      <c r="BLK10" s="161"/>
      <c r="BLL10" s="161"/>
      <c r="BLM10" s="161"/>
      <c r="BLN10" s="161"/>
      <c r="BLO10" s="161"/>
      <c r="BLP10" s="161"/>
      <c r="BLQ10" s="161"/>
      <c r="BLR10" s="161"/>
      <c r="BLS10" s="161"/>
      <c r="BLT10" s="161"/>
      <c r="BLU10" s="161"/>
      <c r="BLV10" s="161"/>
      <c r="BLW10" s="161"/>
      <c r="BLX10" s="161"/>
      <c r="BLY10" s="161"/>
      <c r="BLZ10" s="161"/>
      <c r="BMA10" s="161"/>
      <c r="BMB10" s="161"/>
      <c r="BMC10" s="161"/>
      <c r="BMD10" s="161"/>
      <c r="BME10" s="161"/>
      <c r="BMF10" s="161"/>
      <c r="BMG10" s="161"/>
      <c r="BMH10" s="161"/>
      <c r="BMI10" s="161"/>
      <c r="BMJ10" s="161"/>
      <c r="BMK10" s="161"/>
      <c r="BML10" s="161"/>
      <c r="BMM10" s="161"/>
      <c r="BMN10" s="161"/>
      <c r="BMO10" s="161"/>
      <c r="BMP10" s="161"/>
      <c r="BMQ10" s="161"/>
      <c r="BMR10" s="161"/>
      <c r="BMS10" s="161"/>
      <c r="BMT10" s="161"/>
      <c r="BMU10" s="161"/>
      <c r="BMV10" s="161"/>
      <c r="BMW10" s="161"/>
      <c r="BMX10" s="161"/>
      <c r="BMY10" s="161"/>
      <c r="BMZ10" s="161"/>
      <c r="BNA10" s="161"/>
      <c r="BNB10" s="161"/>
      <c r="BNC10" s="161"/>
      <c r="BND10" s="161"/>
      <c r="BNE10" s="161"/>
      <c r="BNF10" s="161"/>
      <c r="BNG10" s="161"/>
      <c r="BNH10" s="161"/>
      <c r="BNI10" s="161"/>
      <c r="BNJ10" s="161"/>
      <c r="BNK10" s="161"/>
      <c r="BNL10" s="161"/>
      <c r="BNM10" s="161"/>
      <c r="BNN10" s="161"/>
      <c r="BNO10" s="161"/>
      <c r="BNP10" s="161"/>
      <c r="BNQ10" s="161"/>
      <c r="BNR10" s="161"/>
      <c r="BNS10" s="161"/>
      <c r="BNT10" s="161"/>
      <c r="BNU10" s="161"/>
      <c r="BNV10" s="161"/>
      <c r="BNW10" s="161"/>
      <c r="BNX10" s="161"/>
      <c r="BNY10" s="161"/>
      <c r="BNZ10" s="161"/>
      <c r="BOA10" s="161"/>
      <c r="BOB10" s="161"/>
      <c r="BOC10" s="161"/>
      <c r="BOD10" s="161"/>
      <c r="BOE10" s="161"/>
      <c r="BOF10" s="161"/>
      <c r="BOG10" s="161"/>
      <c r="BOH10" s="161"/>
      <c r="BOI10" s="161"/>
      <c r="BOJ10" s="161"/>
      <c r="BOK10" s="161"/>
      <c r="BOL10" s="161"/>
      <c r="BOM10" s="161"/>
      <c r="BON10" s="161"/>
      <c r="BOO10" s="161"/>
      <c r="BOP10" s="161"/>
      <c r="BOQ10" s="161"/>
      <c r="BOR10" s="161"/>
      <c r="BOS10" s="161"/>
      <c r="BOT10" s="161"/>
      <c r="BOU10" s="161"/>
      <c r="BOV10" s="161"/>
      <c r="BOW10" s="161"/>
      <c r="BOX10" s="161"/>
      <c r="BOY10" s="161"/>
      <c r="BOZ10" s="161"/>
      <c r="BPA10" s="161"/>
      <c r="BPB10" s="161"/>
      <c r="BPC10" s="161"/>
      <c r="BPD10" s="161"/>
      <c r="BPE10" s="161"/>
      <c r="BPF10" s="161"/>
      <c r="BPG10" s="161"/>
      <c r="BPH10" s="161"/>
      <c r="BPI10" s="161"/>
      <c r="BPJ10" s="161"/>
      <c r="BPK10" s="161"/>
      <c r="BPL10" s="161"/>
      <c r="BPM10" s="161"/>
      <c r="BPN10" s="161"/>
      <c r="BPO10" s="161"/>
      <c r="BPP10" s="161"/>
      <c r="BPQ10" s="161"/>
      <c r="BPR10" s="161"/>
      <c r="BPS10" s="161"/>
      <c r="BPT10" s="161"/>
      <c r="BPU10" s="161"/>
      <c r="BPV10" s="161"/>
      <c r="BPW10" s="161"/>
      <c r="BPX10" s="161"/>
      <c r="BPY10" s="161"/>
      <c r="BPZ10" s="161"/>
      <c r="BQA10" s="161"/>
      <c r="BQB10" s="161"/>
      <c r="BQC10" s="161"/>
      <c r="BQD10" s="161"/>
      <c r="BQE10" s="161"/>
      <c r="BQF10" s="161"/>
      <c r="BQG10" s="161"/>
      <c r="BQH10" s="161"/>
      <c r="BQI10" s="161"/>
      <c r="BQJ10" s="161"/>
      <c r="BQK10" s="161"/>
      <c r="BQL10" s="161"/>
      <c r="BQM10" s="161"/>
      <c r="BQN10" s="161"/>
      <c r="BQO10" s="161"/>
      <c r="BQP10" s="161"/>
      <c r="BQQ10" s="161"/>
      <c r="BQR10" s="161"/>
      <c r="BQS10" s="161"/>
      <c r="BQT10" s="161"/>
      <c r="BQU10" s="161"/>
      <c r="BQV10" s="161"/>
      <c r="BQW10" s="161"/>
      <c r="BQX10" s="161"/>
      <c r="BQY10" s="161"/>
      <c r="BQZ10" s="161"/>
      <c r="BRA10" s="161"/>
      <c r="BRB10" s="161"/>
      <c r="BRC10" s="161"/>
      <c r="BRD10" s="161"/>
      <c r="BRE10" s="161"/>
      <c r="BRF10" s="161"/>
      <c r="BRG10" s="161"/>
      <c r="BRH10" s="161"/>
      <c r="BRI10" s="161"/>
      <c r="BRJ10" s="161"/>
      <c r="BRK10" s="161"/>
      <c r="BRL10" s="161"/>
      <c r="BRM10" s="161"/>
      <c r="BRN10" s="161"/>
      <c r="BRO10" s="161"/>
      <c r="BRP10" s="161"/>
      <c r="BRQ10" s="161"/>
      <c r="BRR10" s="161"/>
      <c r="BRS10" s="161"/>
      <c r="BRT10" s="161"/>
      <c r="BRU10" s="161"/>
      <c r="BRV10" s="161"/>
      <c r="BRW10" s="161"/>
      <c r="BRX10" s="161"/>
      <c r="BRY10" s="161"/>
      <c r="BRZ10" s="161"/>
      <c r="BSA10" s="161"/>
      <c r="BSB10" s="161"/>
      <c r="BSC10" s="161"/>
      <c r="BSD10" s="161"/>
      <c r="BSE10" s="161"/>
      <c r="BSF10" s="161"/>
      <c r="BSG10" s="161"/>
      <c r="BSH10" s="161"/>
      <c r="BSI10" s="161"/>
      <c r="BSJ10" s="161"/>
      <c r="BSK10" s="161"/>
      <c r="BSL10" s="161"/>
      <c r="BSM10" s="161"/>
      <c r="BSN10" s="161"/>
      <c r="BSO10" s="161"/>
      <c r="BSP10" s="161"/>
      <c r="BSQ10" s="161"/>
      <c r="BSR10" s="161"/>
      <c r="BSS10" s="161"/>
      <c r="BST10" s="161"/>
      <c r="BSU10" s="161"/>
      <c r="BSV10" s="161"/>
      <c r="BSW10" s="161"/>
      <c r="BSX10" s="161"/>
      <c r="BSY10" s="161"/>
      <c r="BSZ10" s="161"/>
      <c r="BTA10" s="161"/>
      <c r="BTB10" s="161"/>
      <c r="BTC10" s="161"/>
      <c r="BTD10" s="161"/>
      <c r="BTE10" s="161"/>
      <c r="BTF10" s="161"/>
      <c r="BTG10" s="161"/>
      <c r="BTH10" s="161"/>
      <c r="BTI10" s="161"/>
      <c r="BTJ10" s="161"/>
      <c r="BTK10" s="161"/>
      <c r="BTL10" s="161"/>
      <c r="BTM10" s="161"/>
      <c r="BTN10" s="161"/>
      <c r="BTO10" s="161"/>
      <c r="BTP10" s="161"/>
      <c r="BTQ10" s="161"/>
      <c r="BTR10" s="161"/>
      <c r="BTS10" s="161"/>
      <c r="BTT10" s="161"/>
      <c r="BTU10" s="161"/>
      <c r="BTV10" s="161"/>
      <c r="BTW10" s="161"/>
      <c r="BTX10" s="161"/>
      <c r="BTY10" s="161"/>
      <c r="BTZ10" s="161"/>
      <c r="BUA10" s="161"/>
      <c r="BUB10" s="161"/>
      <c r="BUC10" s="161"/>
      <c r="BUD10" s="161"/>
      <c r="BUE10" s="161"/>
      <c r="BUF10" s="161"/>
      <c r="BUG10" s="161"/>
      <c r="BUH10" s="161"/>
      <c r="BUI10" s="161"/>
      <c r="BUJ10" s="161"/>
      <c r="BUK10" s="161"/>
      <c r="BUL10" s="161"/>
      <c r="BUM10" s="161"/>
      <c r="BUN10" s="161"/>
      <c r="BUO10" s="161"/>
      <c r="BUP10" s="161"/>
      <c r="BUQ10" s="161"/>
      <c r="BUR10" s="161"/>
      <c r="BUS10" s="161"/>
      <c r="BUT10" s="161"/>
      <c r="BUU10" s="161"/>
      <c r="BUV10" s="161"/>
      <c r="BUW10" s="161"/>
      <c r="BUX10" s="161"/>
      <c r="BUY10" s="161"/>
      <c r="BUZ10" s="161"/>
      <c r="BVA10" s="161"/>
      <c r="BVB10" s="161"/>
      <c r="BVC10" s="161"/>
      <c r="BVD10" s="161"/>
      <c r="BVE10" s="161"/>
      <c r="BVF10" s="161"/>
      <c r="BVG10" s="161"/>
      <c r="BVH10" s="161"/>
      <c r="BVI10" s="161"/>
      <c r="BVJ10" s="161"/>
      <c r="BVK10" s="161"/>
      <c r="BVL10" s="161"/>
      <c r="BVM10" s="161"/>
      <c r="BVN10" s="161"/>
      <c r="BVO10" s="161"/>
      <c r="BVP10" s="161"/>
      <c r="BVQ10" s="161"/>
      <c r="BVR10" s="161"/>
      <c r="BVS10" s="161"/>
      <c r="BVT10" s="161"/>
      <c r="BVU10" s="161"/>
      <c r="BVV10" s="161"/>
      <c r="BVW10" s="161"/>
      <c r="BVX10" s="161"/>
      <c r="BVY10" s="161"/>
      <c r="BVZ10" s="161"/>
      <c r="BWA10" s="161"/>
      <c r="BWB10" s="161"/>
      <c r="BWC10" s="161"/>
      <c r="BWD10" s="161"/>
      <c r="BWE10" s="161"/>
      <c r="BWF10" s="161"/>
      <c r="BWG10" s="161"/>
      <c r="BWH10" s="161"/>
      <c r="BWI10" s="161"/>
      <c r="BWJ10" s="161"/>
      <c r="BWK10" s="161"/>
      <c r="BWL10" s="161"/>
      <c r="BWM10" s="161"/>
      <c r="BWN10" s="161"/>
      <c r="BWO10" s="161"/>
      <c r="BWP10" s="161"/>
      <c r="BWQ10" s="161"/>
      <c r="BWR10" s="161"/>
      <c r="BWS10" s="161"/>
      <c r="BWT10" s="161"/>
      <c r="BWU10" s="161"/>
      <c r="BWV10" s="161"/>
      <c r="BWW10" s="161"/>
      <c r="BWX10" s="161"/>
      <c r="BWY10" s="161"/>
      <c r="BWZ10" s="161"/>
      <c r="BXA10" s="161"/>
      <c r="BXB10" s="161"/>
      <c r="BXC10" s="161"/>
      <c r="BXD10" s="161"/>
      <c r="BXE10" s="161"/>
      <c r="BXF10" s="161"/>
      <c r="BXG10" s="161"/>
      <c r="BXH10" s="161"/>
      <c r="BXI10" s="161"/>
      <c r="BXJ10" s="161"/>
      <c r="BXK10" s="161"/>
      <c r="BXL10" s="161"/>
      <c r="BXM10" s="161"/>
      <c r="BXN10" s="161"/>
      <c r="BXO10" s="161"/>
      <c r="BXP10" s="161"/>
      <c r="BXQ10" s="161"/>
      <c r="BXR10" s="161"/>
      <c r="BXS10" s="161"/>
      <c r="BXT10" s="161"/>
      <c r="BXU10" s="161"/>
      <c r="BXV10" s="161"/>
      <c r="BXW10" s="161"/>
      <c r="BXX10" s="161"/>
      <c r="BXY10" s="161"/>
      <c r="BXZ10" s="161"/>
      <c r="BYA10" s="161"/>
      <c r="BYB10" s="161"/>
      <c r="BYC10" s="161"/>
      <c r="BYD10" s="161"/>
      <c r="BYE10" s="161"/>
      <c r="BYF10" s="161"/>
      <c r="BYG10" s="161"/>
      <c r="BYH10" s="161"/>
      <c r="BYI10" s="161"/>
      <c r="BYJ10" s="161"/>
      <c r="BYK10" s="161"/>
      <c r="BYL10" s="161"/>
      <c r="BYM10" s="161"/>
      <c r="BYN10" s="161"/>
      <c r="BYO10" s="161"/>
      <c r="BYP10" s="161"/>
      <c r="BYQ10" s="161"/>
      <c r="BYR10" s="161"/>
      <c r="BYS10" s="161"/>
      <c r="BYT10" s="161"/>
      <c r="BYU10" s="161"/>
      <c r="BYV10" s="161"/>
      <c r="BYW10" s="161"/>
      <c r="BYX10" s="161"/>
      <c r="BYY10" s="161"/>
      <c r="BYZ10" s="161"/>
      <c r="BZA10" s="161"/>
      <c r="BZB10" s="161"/>
      <c r="BZC10" s="161"/>
      <c r="BZD10" s="161"/>
      <c r="BZE10" s="161"/>
      <c r="BZF10" s="161"/>
      <c r="BZG10" s="161"/>
      <c r="BZH10" s="161"/>
      <c r="BZI10" s="161"/>
      <c r="BZJ10" s="161"/>
      <c r="BZK10" s="161"/>
      <c r="BZL10" s="161"/>
      <c r="BZM10" s="161"/>
      <c r="BZN10" s="161"/>
      <c r="BZO10" s="161"/>
      <c r="BZP10" s="161"/>
      <c r="BZQ10" s="161"/>
      <c r="BZR10" s="161"/>
      <c r="BZS10" s="161"/>
      <c r="BZT10" s="161"/>
      <c r="BZU10" s="161"/>
      <c r="BZV10" s="161"/>
      <c r="BZW10" s="161"/>
      <c r="BZX10" s="161"/>
      <c r="BZY10" s="161"/>
      <c r="BZZ10" s="161"/>
      <c r="CAA10" s="161"/>
      <c r="CAB10" s="161"/>
      <c r="CAC10" s="161"/>
      <c r="CAD10" s="161"/>
      <c r="CAE10" s="161"/>
      <c r="CAF10" s="161"/>
      <c r="CAG10" s="161"/>
      <c r="CAH10" s="161"/>
      <c r="CAI10" s="161"/>
      <c r="CAJ10" s="161"/>
      <c r="CAK10" s="161"/>
      <c r="CAL10" s="161"/>
      <c r="CAM10" s="161"/>
      <c r="CAN10" s="161"/>
      <c r="CAO10" s="161"/>
      <c r="CAP10" s="161"/>
      <c r="CAQ10" s="161"/>
      <c r="CAR10" s="161"/>
      <c r="CAS10" s="161"/>
      <c r="CAT10" s="161"/>
      <c r="CAU10" s="161"/>
      <c r="CAV10" s="161"/>
      <c r="CAW10" s="161"/>
      <c r="CAX10" s="161"/>
      <c r="CAY10" s="161"/>
      <c r="CAZ10" s="161"/>
      <c r="CBA10" s="161"/>
      <c r="CBB10" s="161"/>
      <c r="CBC10" s="161"/>
      <c r="CBD10" s="161"/>
      <c r="CBE10" s="161"/>
      <c r="CBF10" s="161"/>
      <c r="CBG10" s="161"/>
      <c r="CBH10" s="161"/>
      <c r="CBI10" s="161"/>
      <c r="CBJ10" s="161"/>
      <c r="CBK10" s="161"/>
      <c r="CBL10" s="161"/>
      <c r="CBM10" s="161"/>
      <c r="CBN10" s="161"/>
      <c r="CBO10" s="161"/>
      <c r="CBP10" s="161"/>
      <c r="CBQ10" s="161"/>
      <c r="CBR10" s="161"/>
      <c r="CBS10" s="161"/>
      <c r="CBT10" s="161"/>
      <c r="CBU10" s="161"/>
      <c r="CBV10" s="161"/>
      <c r="CBW10" s="161"/>
      <c r="CBX10" s="161"/>
      <c r="CBY10" s="161"/>
      <c r="CBZ10" s="161"/>
      <c r="CCA10" s="161"/>
      <c r="CCB10" s="161"/>
      <c r="CCC10" s="161"/>
      <c r="CCD10" s="161"/>
      <c r="CCE10" s="161"/>
      <c r="CCF10" s="161"/>
      <c r="CCG10" s="161"/>
      <c r="CCH10" s="161"/>
      <c r="CCI10" s="161"/>
      <c r="CCJ10" s="161"/>
      <c r="CCK10" s="161"/>
      <c r="CCL10" s="161"/>
      <c r="CCM10" s="161"/>
      <c r="CCN10" s="161"/>
      <c r="CCO10" s="161"/>
      <c r="CCP10" s="161"/>
      <c r="CCQ10" s="161"/>
      <c r="CCR10" s="161"/>
      <c r="CCS10" s="161"/>
      <c r="CCT10" s="161"/>
      <c r="CCU10" s="161"/>
      <c r="CCV10" s="161"/>
      <c r="CCW10" s="161"/>
      <c r="CCX10" s="161"/>
      <c r="CCY10" s="161"/>
      <c r="CCZ10" s="161"/>
      <c r="CDA10" s="161"/>
      <c r="CDB10" s="161"/>
      <c r="CDC10" s="161"/>
      <c r="CDD10" s="161"/>
      <c r="CDE10" s="161"/>
      <c r="CDF10" s="161"/>
      <c r="CDG10" s="161"/>
      <c r="CDH10" s="161"/>
      <c r="CDI10" s="161"/>
      <c r="CDJ10" s="161"/>
      <c r="CDK10" s="161"/>
      <c r="CDL10" s="161"/>
      <c r="CDM10" s="161"/>
      <c r="CDN10" s="161"/>
      <c r="CDO10" s="161"/>
      <c r="CDP10" s="161"/>
      <c r="CDQ10" s="161"/>
      <c r="CDR10" s="161"/>
      <c r="CDS10" s="161"/>
      <c r="CDT10" s="161"/>
      <c r="CDU10" s="161"/>
      <c r="CDV10" s="161"/>
      <c r="CDW10" s="161"/>
      <c r="CDX10" s="161"/>
      <c r="CDY10" s="161"/>
      <c r="CDZ10" s="161"/>
      <c r="CEA10" s="161"/>
      <c r="CEB10" s="161"/>
      <c r="CEC10" s="161"/>
      <c r="CED10" s="161"/>
      <c r="CEE10" s="161"/>
      <c r="CEF10" s="161"/>
      <c r="CEG10" s="161"/>
      <c r="CEH10" s="161"/>
      <c r="CEI10" s="161"/>
      <c r="CEJ10" s="161"/>
      <c r="CEK10" s="161"/>
      <c r="CEL10" s="161"/>
      <c r="CEM10" s="161"/>
      <c r="CEN10" s="161"/>
      <c r="CEO10" s="161"/>
      <c r="CEP10" s="161"/>
      <c r="CEQ10" s="161"/>
      <c r="CER10" s="161"/>
      <c r="CES10" s="161"/>
      <c r="CET10" s="161"/>
      <c r="CEU10" s="161"/>
      <c r="CEV10" s="161"/>
      <c r="CEW10" s="161"/>
      <c r="CEX10" s="161"/>
      <c r="CEY10" s="161"/>
      <c r="CEZ10" s="161"/>
      <c r="CFA10" s="161"/>
      <c r="CFB10" s="161"/>
      <c r="CFC10" s="161"/>
      <c r="CFD10" s="161"/>
      <c r="CFE10" s="161"/>
      <c r="CFF10" s="161"/>
      <c r="CFG10" s="161"/>
      <c r="CFH10" s="161"/>
      <c r="CFI10" s="161"/>
      <c r="CFJ10" s="161"/>
      <c r="CFK10" s="161"/>
      <c r="CFL10" s="161"/>
      <c r="CFM10" s="161"/>
      <c r="CFN10" s="161"/>
      <c r="CFO10" s="161"/>
      <c r="CFP10" s="161"/>
      <c r="CFQ10" s="161"/>
      <c r="CFR10" s="161"/>
      <c r="CFS10" s="161"/>
      <c r="CFT10" s="161"/>
      <c r="CFU10" s="161"/>
      <c r="CFV10" s="161"/>
      <c r="CFW10" s="161"/>
      <c r="CFX10" s="161"/>
      <c r="CFY10" s="161"/>
      <c r="CFZ10" s="161"/>
      <c r="CGA10" s="161"/>
      <c r="CGB10" s="161"/>
      <c r="CGC10" s="161"/>
      <c r="CGD10" s="161"/>
      <c r="CGE10" s="161"/>
      <c r="CGF10" s="161"/>
      <c r="CGG10" s="161"/>
      <c r="CGH10" s="161"/>
      <c r="CGI10" s="161"/>
      <c r="CGJ10" s="161"/>
      <c r="CGK10" s="161"/>
      <c r="CGL10" s="161"/>
      <c r="CGM10" s="161"/>
      <c r="CGN10" s="161"/>
      <c r="CGO10" s="161"/>
      <c r="CGP10" s="161"/>
      <c r="CGQ10" s="161"/>
      <c r="CGR10" s="161"/>
      <c r="CGS10" s="161"/>
      <c r="CGT10" s="161"/>
      <c r="CGU10" s="161"/>
      <c r="CGV10" s="161"/>
      <c r="CGW10" s="161"/>
      <c r="CGX10" s="161"/>
      <c r="CGY10" s="161"/>
      <c r="CGZ10" s="161"/>
      <c r="CHA10" s="161"/>
      <c r="CHB10" s="161"/>
      <c r="CHC10" s="161"/>
      <c r="CHD10" s="161"/>
      <c r="CHE10" s="161"/>
      <c r="CHF10" s="161"/>
      <c r="CHG10" s="161"/>
      <c r="CHH10" s="161"/>
      <c r="CHI10" s="161"/>
      <c r="CHJ10" s="161"/>
      <c r="CHK10" s="161"/>
      <c r="CHL10" s="161"/>
      <c r="CHM10" s="161"/>
      <c r="CHN10" s="161"/>
      <c r="CHO10" s="161"/>
      <c r="CHP10" s="161"/>
      <c r="CHQ10" s="161"/>
      <c r="CHR10" s="161"/>
      <c r="CHS10" s="161"/>
      <c r="CHT10" s="161"/>
      <c r="CHU10" s="161"/>
      <c r="CHV10" s="161"/>
      <c r="CHW10" s="161"/>
      <c r="CHX10" s="161"/>
      <c r="CHY10" s="161"/>
      <c r="CHZ10" s="161"/>
      <c r="CIA10" s="161"/>
      <c r="CIB10" s="161"/>
      <c r="CIC10" s="161"/>
      <c r="CID10" s="161"/>
      <c r="CIE10" s="161"/>
      <c r="CIF10" s="161"/>
      <c r="CIG10" s="161"/>
      <c r="CIH10" s="161"/>
      <c r="CII10" s="161"/>
      <c r="CIJ10" s="161"/>
      <c r="CIK10" s="161"/>
      <c r="CIL10" s="161"/>
      <c r="CIM10" s="161"/>
      <c r="CIN10" s="161"/>
      <c r="CIO10" s="161"/>
      <c r="CIP10" s="161"/>
      <c r="CIQ10" s="161"/>
      <c r="CIR10" s="161"/>
      <c r="CIS10" s="161"/>
      <c r="CIT10" s="161"/>
      <c r="CIU10" s="161"/>
      <c r="CIV10" s="161"/>
      <c r="CIW10" s="161"/>
      <c r="CIX10" s="161"/>
      <c r="CIY10" s="161"/>
      <c r="CIZ10" s="161"/>
      <c r="CJA10" s="161"/>
      <c r="CJB10" s="161"/>
      <c r="CJC10" s="161"/>
      <c r="CJD10" s="161"/>
      <c r="CJE10" s="161"/>
      <c r="CJF10" s="161"/>
      <c r="CJG10" s="161"/>
      <c r="CJH10" s="161"/>
      <c r="CJI10" s="161"/>
      <c r="CJJ10" s="161"/>
      <c r="CJK10" s="161"/>
      <c r="CJL10" s="161"/>
      <c r="CJM10" s="161"/>
      <c r="CJN10" s="161"/>
      <c r="CJO10" s="161"/>
      <c r="CJP10" s="161"/>
      <c r="CJQ10" s="161"/>
      <c r="CJR10" s="161"/>
      <c r="CJS10" s="161"/>
      <c r="CJT10" s="161"/>
      <c r="CJU10" s="161"/>
      <c r="CJV10" s="161"/>
      <c r="CJW10" s="161"/>
      <c r="CJX10" s="161"/>
      <c r="CJY10" s="161"/>
      <c r="CJZ10" s="161"/>
      <c r="CKA10" s="161"/>
      <c r="CKB10" s="161"/>
      <c r="CKC10" s="161"/>
      <c r="CKD10" s="161"/>
      <c r="CKE10" s="161"/>
      <c r="CKF10" s="161"/>
      <c r="CKG10" s="161"/>
      <c r="CKH10" s="161"/>
      <c r="CKI10" s="161"/>
      <c r="CKJ10" s="161"/>
      <c r="CKK10" s="161"/>
      <c r="CKL10" s="161"/>
      <c r="CKM10" s="161"/>
      <c r="CKN10" s="161"/>
      <c r="CKO10" s="161"/>
      <c r="CKP10" s="161"/>
      <c r="CKQ10" s="161"/>
      <c r="CKR10" s="161"/>
      <c r="CKS10" s="161"/>
      <c r="CKT10" s="161"/>
      <c r="CKU10" s="161"/>
      <c r="CKV10" s="161"/>
      <c r="CKW10" s="161"/>
      <c r="CKX10" s="161"/>
      <c r="CKY10" s="161"/>
      <c r="CKZ10" s="161"/>
      <c r="CLA10" s="161"/>
      <c r="CLB10" s="161"/>
      <c r="CLC10" s="161"/>
      <c r="CLD10" s="161"/>
      <c r="CLE10" s="161"/>
      <c r="CLF10" s="161"/>
      <c r="CLG10" s="161"/>
      <c r="CLH10" s="161"/>
      <c r="CLI10" s="161"/>
      <c r="CLJ10" s="161"/>
      <c r="CLK10" s="161"/>
      <c r="CLL10" s="161"/>
      <c r="CLM10" s="161"/>
      <c r="CLN10" s="161"/>
      <c r="CLO10" s="161"/>
      <c r="CLP10" s="161"/>
      <c r="CLQ10" s="161"/>
      <c r="CLR10" s="161"/>
      <c r="CLS10" s="161"/>
      <c r="CLT10" s="161"/>
      <c r="CLU10" s="161"/>
      <c r="CLV10" s="161"/>
      <c r="CLW10" s="161"/>
      <c r="CLX10" s="161"/>
      <c r="CLY10" s="161"/>
      <c r="CLZ10" s="161"/>
      <c r="CMA10" s="161"/>
      <c r="CMB10" s="161"/>
      <c r="CMC10" s="161"/>
      <c r="CMD10" s="161"/>
      <c r="CME10" s="161"/>
      <c r="CMF10" s="161"/>
      <c r="CMG10" s="161"/>
      <c r="CMH10" s="161"/>
      <c r="CMI10" s="161"/>
      <c r="CMJ10" s="161"/>
      <c r="CMK10" s="161"/>
      <c r="CML10" s="161"/>
      <c r="CMM10" s="161"/>
      <c r="CMN10" s="161"/>
      <c r="CMO10" s="161"/>
      <c r="CMP10" s="161"/>
      <c r="CMQ10" s="161"/>
      <c r="CMR10" s="161"/>
      <c r="CMS10" s="161"/>
      <c r="CMT10" s="161"/>
      <c r="CMU10" s="161"/>
      <c r="CMV10" s="161"/>
      <c r="CMW10" s="161"/>
      <c r="CMX10" s="161"/>
      <c r="CMY10" s="161"/>
      <c r="CMZ10" s="161"/>
      <c r="CNA10" s="161"/>
      <c r="CNB10" s="161"/>
      <c r="CNC10" s="161"/>
      <c r="CND10" s="161"/>
      <c r="CNE10" s="161"/>
      <c r="CNF10" s="161"/>
      <c r="CNG10" s="161"/>
      <c r="CNH10" s="161"/>
      <c r="CNI10" s="161"/>
      <c r="CNJ10" s="161"/>
      <c r="CNK10" s="161"/>
      <c r="CNL10" s="161"/>
      <c r="CNM10" s="161"/>
      <c r="CNN10" s="161"/>
      <c r="CNO10" s="161"/>
      <c r="CNP10" s="161"/>
      <c r="CNQ10" s="161"/>
      <c r="CNR10" s="161"/>
      <c r="CNS10" s="161"/>
      <c r="CNT10" s="161"/>
      <c r="CNU10" s="161"/>
      <c r="CNV10" s="161"/>
      <c r="CNW10" s="161"/>
      <c r="CNX10" s="161"/>
      <c r="CNY10" s="161"/>
      <c r="CNZ10" s="161"/>
      <c r="COA10" s="161"/>
      <c r="COB10" s="161"/>
      <c r="COC10" s="161"/>
      <c r="COD10" s="161"/>
      <c r="COE10" s="161"/>
      <c r="COF10" s="161"/>
      <c r="COG10" s="161"/>
      <c r="COH10" s="161"/>
      <c r="COI10" s="161"/>
      <c r="COJ10" s="161"/>
      <c r="COK10" s="161"/>
      <c r="COL10" s="161"/>
      <c r="COM10" s="161"/>
      <c r="CON10" s="161"/>
      <c r="COO10" s="161"/>
      <c r="COP10" s="161"/>
      <c r="COQ10" s="161"/>
      <c r="COR10" s="161"/>
      <c r="COS10" s="161"/>
      <c r="COT10" s="161"/>
      <c r="COU10" s="161"/>
      <c r="COV10" s="161"/>
      <c r="COW10" s="161"/>
      <c r="COX10" s="161"/>
      <c r="COY10" s="161"/>
      <c r="COZ10" s="161"/>
      <c r="CPA10" s="161"/>
      <c r="CPB10" s="161"/>
      <c r="CPC10" s="161"/>
      <c r="CPD10" s="161"/>
      <c r="CPE10" s="161"/>
      <c r="CPF10" s="161"/>
      <c r="CPG10" s="161"/>
      <c r="CPH10" s="161"/>
      <c r="CPI10" s="161"/>
      <c r="CPJ10" s="161"/>
      <c r="CPK10" s="161"/>
      <c r="CPL10" s="161"/>
      <c r="CPM10" s="161"/>
      <c r="CPN10" s="161"/>
      <c r="CPO10" s="161"/>
      <c r="CPP10" s="161"/>
      <c r="CPQ10" s="161"/>
      <c r="CPR10" s="161"/>
      <c r="CPS10" s="161"/>
      <c r="CPT10" s="161"/>
      <c r="CPU10" s="161"/>
      <c r="CPV10" s="161"/>
      <c r="CPW10" s="161"/>
      <c r="CPX10" s="161"/>
      <c r="CPY10" s="161"/>
      <c r="CPZ10" s="161"/>
      <c r="CQA10" s="161"/>
      <c r="CQB10" s="161"/>
      <c r="CQC10" s="161"/>
      <c r="CQD10" s="161"/>
      <c r="CQE10" s="161"/>
      <c r="CQF10" s="161"/>
      <c r="CQG10" s="161"/>
      <c r="CQH10" s="161"/>
      <c r="CQI10" s="161"/>
      <c r="CQJ10" s="161"/>
      <c r="CQK10" s="161"/>
      <c r="CQL10" s="161"/>
      <c r="CQM10" s="161"/>
      <c r="CQN10" s="161"/>
      <c r="CQO10" s="161"/>
      <c r="CQP10" s="161"/>
      <c r="CQQ10" s="161"/>
      <c r="CQR10" s="161"/>
      <c r="CQS10" s="161"/>
      <c r="CQT10" s="161"/>
      <c r="CQU10" s="161"/>
      <c r="CQV10" s="161"/>
      <c r="CQW10" s="161"/>
      <c r="CQX10" s="161"/>
      <c r="CQY10" s="161"/>
      <c r="CQZ10" s="161"/>
      <c r="CRA10" s="161"/>
      <c r="CRB10" s="161"/>
      <c r="CRC10" s="161"/>
      <c r="CRD10" s="161"/>
      <c r="CRE10" s="161"/>
      <c r="CRF10" s="161"/>
      <c r="CRG10" s="161"/>
      <c r="CRH10" s="161"/>
      <c r="CRI10" s="161"/>
      <c r="CRJ10" s="161"/>
      <c r="CRK10" s="161"/>
      <c r="CRL10" s="161"/>
      <c r="CRM10" s="161"/>
      <c r="CRN10" s="161"/>
      <c r="CRO10" s="161"/>
      <c r="CRP10" s="161"/>
      <c r="CRQ10" s="161"/>
      <c r="CRR10" s="161"/>
      <c r="CRS10" s="161"/>
      <c r="CRT10" s="161"/>
      <c r="CRU10" s="161"/>
      <c r="CRV10" s="161"/>
      <c r="CRW10" s="161"/>
      <c r="CRX10" s="161"/>
      <c r="CRY10" s="161"/>
      <c r="CRZ10" s="161"/>
      <c r="CSA10" s="161"/>
      <c r="CSB10" s="161"/>
      <c r="CSC10" s="161"/>
      <c r="CSD10" s="161"/>
      <c r="CSE10" s="161"/>
      <c r="CSF10" s="161"/>
      <c r="CSG10" s="161"/>
      <c r="CSH10" s="161"/>
      <c r="CSI10" s="161"/>
      <c r="CSJ10" s="161"/>
      <c r="CSK10" s="161"/>
      <c r="CSL10" s="161"/>
      <c r="CSM10" s="161"/>
      <c r="CSN10" s="161"/>
      <c r="CSO10" s="161"/>
      <c r="CSP10" s="161"/>
      <c r="CSQ10" s="161"/>
      <c r="CSR10" s="161"/>
      <c r="CSS10" s="161"/>
      <c r="CST10" s="161"/>
      <c r="CSU10" s="161"/>
      <c r="CSV10" s="161"/>
      <c r="CSW10" s="161"/>
      <c r="CSX10" s="161"/>
      <c r="CSY10" s="161"/>
      <c r="CSZ10" s="161"/>
      <c r="CTA10" s="161"/>
      <c r="CTB10" s="161"/>
      <c r="CTC10" s="161"/>
      <c r="CTD10" s="161"/>
      <c r="CTE10" s="161"/>
      <c r="CTF10" s="161"/>
      <c r="CTG10" s="161"/>
      <c r="CTH10" s="161"/>
      <c r="CTI10" s="161"/>
      <c r="CTJ10" s="161"/>
      <c r="CTK10" s="161"/>
      <c r="CTL10" s="161"/>
      <c r="CTM10" s="161"/>
      <c r="CTN10" s="161"/>
      <c r="CTO10" s="161"/>
      <c r="CTP10" s="161"/>
      <c r="CTQ10" s="161"/>
      <c r="CTR10" s="161"/>
      <c r="CTS10" s="161"/>
      <c r="CTT10" s="161"/>
      <c r="CTU10" s="161"/>
      <c r="CTV10" s="161"/>
      <c r="CTW10" s="161"/>
      <c r="CTX10" s="161"/>
      <c r="CTY10" s="161"/>
      <c r="CTZ10" s="161"/>
      <c r="CUA10" s="161"/>
      <c r="CUB10" s="161"/>
      <c r="CUC10" s="161"/>
      <c r="CUD10" s="161"/>
      <c r="CUE10" s="161"/>
      <c r="CUF10" s="161"/>
      <c r="CUG10" s="161"/>
      <c r="CUH10" s="161"/>
      <c r="CUI10" s="161"/>
      <c r="CUJ10" s="161"/>
      <c r="CUK10" s="161"/>
      <c r="CUL10" s="161"/>
      <c r="CUM10" s="161"/>
      <c r="CUN10" s="161"/>
      <c r="CUO10" s="161"/>
      <c r="CUP10" s="161"/>
      <c r="CUQ10" s="161"/>
      <c r="CUR10" s="161"/>
      <c r="CUS10" s="161"/>
      <c r="CUT10" s="161"/>
      <c r="CUU10" s="161"/>
      <c r="CUV10" s="161"/>
      <c r="CUW10" s="161"/>
      <c r="CUX10" s="161"/>
      <c r="CUY10" s="161"/>
      <c r="CUZ10" s="161"/>
      <c r="CVA10" s="161"/>
      <c r="CVB10" s="161"/>
      <c r="CVC10" s="161"/>
      <c r="CVD10" s="161"/>
      <c r="CVE10" s="161"/>
      <c r="CVF10" s="161"/>
      <c r="CVG10" s="161"/>
      <c r="CVH10" s="161"/>
      <c r="CVI10" s="161"/>
      <c r="CVJ10" s="161"/>
      <c r="CVK10" s="161"/>
      <c r="CVL10" s="161"/>
      <c r="CVM10" s="161"/>
      <c r="CVN10" s="161"/>
      <c r="CVO10" s="161"/>
      <c r="CVP10" s="161"/>
      <c r="CVQ10" s="161"/>
      <c r="CVR10" s="161"/>
      <c r="CVS10" s="161"/>
      <c r="CVT10" s="161"/>
      <c r="CVU10" s="161"/>
      <c r="CVV10" s="161"/>
      <c r="CVW10" s="161"/>
      <c r="CVX10" s="161"/>
      <c r="CVY10" s="161"/>
      <c r="CVZ10" s="161"/>
      <c r="CWA10" s="161"/>
      <c r="CWB10" s="161"/>
      <c r="CWC10" s="161"/>
      <c r="CWD10" s="161"/>
      <c r="CWE10" s="161"/>
      <c r="CWF10" s="161"/>
      <c r="CWG10" s="161"/>
      <c r="CWH10" s="161"/>
      <c r="CWI10" s="161"/>
      <c r="CWJ10" s="161"/>
      <c r="CWK10" s="161"/>
      <c r="CWL10" s="161"/>
      <c r="CWM10" s="161"/>
      <c r="CWN10" s="161"/>
      <c r="CWO10" s="161"/>
      <c r="CWP10" s="161"/>
      <c r="CWQ10" s="161"/>
      <c r="CWR10" s="161"/>
      <c r="CWS10" s="161"/>
      <c r="CWT10" s="161"/>
      <c r="CWU10" s="161"/>
      <c r="CWV10" s="161"/>
      <c r="CWW10" s="161"/>
      <c r="CWX10" s="161"/>
      <c r="CWY10" s="161"/>
      <c r="CWZ10" s="161"/>
      <c r="CXA10" s="161"/>
      <c r="CXB10" s="161"/>
      <c r="CXC10" s="161"/>
      <c r="CXD10" s="161"/>
      <c r="CXE10" s="161"/>
      <c r="CXF10" s="161"/>
      <c r="CXG10" s="161"/>
      <c r="CXH10" s="161"/>
      <c r="CXI10" s="161"/>
      <c r="CXJ10" s="161"/>
      <c r="CXK10" s="161"/>
      <c r="CXL10" s="161"/>
      <c r="CXM10" s="161"/>
      <c r="CXN10" s="161"/>
      <c r="CXO10" s="161"/>
      <c r="CXP10" s="161"/>
      <c r="CXQ10" s="161"/>
      <c r="CXR10" s="161"/>
      <c r="CXS10" s="161"/>
      <c r="CXT10" s="161"/>
      <c r="CXU10" s="161"/>
      <c r="CXV10" s="161"/>
      <c r="CXW10" s="161"/>
      <c r="CXX10" s="161"/>
      <c r="CXY10" s="161"/>
      <c r="CXZ10" s="161"/>
      <c r="CYA10" s="161"/>
      <c r="CYB10" s="161"/>
      <c r="CYC10" s="161"/>
      <c r="CYD10" s="161"/>
      <c r="CYE10" s="161"/>
      <c r="CYF10" s="161"/>
      <c r="CYG10" s="161"/>
      <c r="CYH10" s="161"/>
      <c r="CYI10" s="161"/>
      <c r="CYJ10" s="161"/>
      <c r="CYK10" s="161"/>
      <c r="CYL10" s="161"/>
      <c r="CYM10" s="161"/>
      <c r="CYN10" s="161"/>
      <c r="CYO10" s="161"/>
      <c r="CYP10" s="161"/>
      <c r="CYQ10" s="161"/>
      <c r="CYR10" s="161"/>
      <c r="CYS10" s="161"/>
      <c r="CYT10" s="161"/>
      <c r="CYU10" s="161"/>
      <c r="CYV10" s="161"/>
      <c r="CYW10" s="161"/>
      <c r="CYX10" s="161"/>
      <c r="CYY10" s="161"/>
      <c r="CYZ10" s="161"/>
      <c r="CZA10" s="161"/>
      <c r="CZB10" s="161"/>
      <c r="CZC10" s="161"/>
      <c r="CZD10" s="161"/>
      <c r="CZE10" s="161"/>
      <c r="CZF10" s="161"/>
      <c r="CZG10" s="161"/>
      <c r="CZH10" s="161"/>
      <c r="CZI10" s="161"/>
      <c r="CZJ10" s="161"/>
      <c r="CZK10" s="161"/>
      <c r="CZL10" s="161"/>
      <c r="CZM10" s="161"/>
      <c r="CZN10" s="161"/>
      <c r="CZO10" s="161"/>
      <c r="CZP10" s="161"/>
      <c r="CZQ10" s="161"/>
      <c r="CZR10" s="161"/>
      <c r="CZS10" s="161"/>
      <c r="CZT10" s="161"/>
      <c r="CZU10" s="161"/>
    </row>
    <row r="11" spans="1:3506" s="162" customFormat="1">
      <c r="A11" s="157"/>
      <c r="B11" s="157"/>
      <c r="C11" s="158"/>
      <c r="D11" s="163" t="s">
        <v>129</v>
      </c>
      <c r="E11" s="163" t="s">
        <v>125</v>
      </c>
      <c r="F11" s="160">
        <v>9</v>
      </c>
      <c r="G11" s="160">
        <v>2</v>
      </c>
      <c r="H11" s="160">
        <v>6</v>
      </c>
      <c r="I11" s="160">
        <v>11</v>
      </c>
      <c r="J11" s="160">
        <v>12</v>
      </c>
      <c r="K11" s="160">
        <v>25</v>
      </c>
      <c r="L11" s="160">
        <v>18</v>
      </c>
      <c r="M11" s="160"/>
      <c r="N11" s="160">
        <v>20</v>
      </c>
      <c r="O11" s="160">
        <v>23</v>
      </c>
      <c r="P11" s="160">
        <v>91</v>
      </c>
      <c r="Q11" s="160">
        <v>20</v>
      </c>
      <c r="R11" s="160">
        <v>58</v>
      </c>
      <c r="S11" s="160">
        <v>247</v>
      </c>
      <c r="T11" s="160">
        <v>388</v>
      </c>
      <c r="U11" s="160">
        <v>45</v>
      </c>
      <c r="V11" s="160">
        <v>114</v>
      </c>
      <c r="W11" s="160">
        <v>32</v>
      </c>
      <c r="X11" s="160">
        <v>43</v>
      </c>
      <c r="Y11" s="160">
        <v>14</v>
      </c>
      <c r="Z11" s="160">
        <v>27</v>
      </c>
      <c r="AA11" s="160">
        <v>8</v>
      </c>
      <c r="AB11" s="160">
        <v>113</v>
      </c>
      <c r="AC11" s="160">
        <v>17</v>
      </c>
      <c r="AD11" s="160">
        <v>23</v>
      </c>
      <c r="AE11" s="160">
        <v>35</v>
      </c>
      <c r="AF11" s="160">
        <v>76</v>
      </c>
      <c r="AG11" s="160">
        <v>16</v>
      </c>
      <c r="AH11" s="160">
        <v>54</v>
      </c>
      <c r="AI11" s="160">
        <v>30</v>
      </c>
      <c r="AJ11" s="160">
        <v>61</v>
      </c>
      <c r="AK11" s="160">
        <v>46</v>
      </c>
      <c r="AL11" s="160">
        <v>101</v>
      </c>
      <c r="AM11" s="160">
        <v>46</v>
      </c>
      <c r="AN11" s="160">
        <v>114</v>
      </c>
      <c r="AO11" s="160">
        <v>89</v>
      </c>
      <c r="AP11" s="160">
        <v>80</v>
      </c>
      <c r="AQ11" s="160">
        <v>103</v>
      </c>
      <c r="AR11" s="160">
        <v>245</v>
      </c>
      <c r="AS11" s="160">
        <v>126</v>
      </c>
      <c r="AT11" s="160">
        <v>184</v>
      </c>
      <c r="AU11" s="160">
        <v>102</v>
      </c>
      <c r="AV11" s="160">
        <v>181</v>
      </c>
      <c r="AW11" s="160">
        <v>100</v>
      </c>
      <c r="AX11" s="160">
        <v>108</v>
      </c>
      <c r="AY11" s="160">
        <v>88</v>
      </c>
      <c r="AZ11" s="160">
        <v>55</v>
      </c>
      <c r="BA11" s="160">
        <v>106</v>
      </c>
      <c r="BB11" s="160">
        <v>58</v>
      </c>
      <c r="BC11" s="160">
        <v>122</v>
      </c>
      <c r="BD11" s="160">
        <v>63</v>
      </c>
      <c r="BE11" s="160">
        <v>162</v>
      </c>
      <c r="BF11" s="160">
        <v>118</v>
      </c>
      <c r="BG11" s="160">
        <v>194</v>
      </c>
      <c r="BH11" s="160">
        <v>145</v>
      </c>
      <c r="BI11" s="160">
        <v>93</v>
      </c>
      <c r="BJ11" s="160">
        <v>232</v>
      </c>
      <c r="BK11" s="160">
        <v>234</v>
      </c>
      <c r="BL11" s="160">
        <v>148</v>
      </c>
      <c r="BM11" s="160">
        <v>215</v>
      </c>
      <c r="BN11" s="160">
        <v>124</v>
      </c>
      <c r="BO11" s="160">
        <v>225</v>
      </c>
      <c r="BP11" s="160">
        <v>194</v>
      </c>
      <c r="BQ11" s="160">
        <v>192</v>
      </c>
      <c r="BR11" s="160">
        <v>157</v>
      </c>
      <c r="BS11" s="160">
        <v>122</v>
      </c>
      <c r="BT11" s="160">
        <v>291</v>
      </c>
      <c r="BU11" s="160">
        <v>157</v>
      </c>
      <c r="BV11" s="160">
        <v>315</v>
      </c>
      <c r="BW11" s="160">
        <v>196</v>
      </c>
      <c r="BX11" s="160">
        <v>366</v>
      </c>
      <c r="BY11" s="160">
        <v>176</v>
      </c>
      <c r="BZ11" s="160">
        <v>261</v>
      </c>
      <c r="CA11" s="160">
        <v>79</v>
      </c>
      <c r="CB11" s="160">
        <v>378</v>
      </c>
      <c r="CC11" s="160">
        <v>168</v>
      </c>
      <c r="CD11" s="160">
        <v>233</v>
      </c>
      <c r="CE11" s="160">
        <v>90</v>
      </c>
      <c r="CF11" s="160">
        <v>256</v>
      </c>
      <c r="CG11" s="160">
        <v>121</v>
      </c>
      <c r="CH11" s="160">
        <v>348</v>
      </c>
      <c r="CI11" s="160">
        <v>146</v>
      </c>
      <c r="CJ11" s="160">
        <v>318</v>
      </c>
      <c r="CK11" s="160">
        <v>173</v>
      </c>
      <c r="CL11" s="160">
        <v>345</v>
      </c>
      <c r="CM11" s="160">
        <v>127</v>
      </c>
      <c r="CN11" s="160">
        <v>390</v>
      </c>
      <c r="CO11" s="160">
        <v>124</v>
      </c>
      <c r="CP11" s="160">
        <v>378</v>
      </c>
      <c r="CQ11" s="160">
        <v>188</v>
      </c>
      <c r="CR11" s="160">
        <v>510</v>
      </c>
      <c r="CS11" s="160">
        <v>169</v>
      </c>
      <c r="CT11" s="160">
        <v>305</v>
      </c>
      <c r="CU11" s="160">
        <v>207</v>
      </c>
      <c r="CV11" s="160">
        <v>422</v>
      </c>
      <c r="CW11" s="160">
        <v>209</v>
      </c>
      <c r="CX11" s="160">
        <v>549</v>
      </c>
      <c r="CY11" s="160">
        <v>220</v>
      </c>
      <c r="CZ11" s="160">
        <v>468</v>
      </c>
      <c r="DA11" s="160">
        <v>262</v>
      </c>
      <c r="DB11" s="160">
        <v>452</v>
      </c>
      <c r="DC11" s="160">
        <v>345</v>
      </c>
      <c r="DD11" s="160">
        <v>335</v>
      </c>
      <c r="DE11" s="160">
        <v>278</v>
      </c>
      <c r="DF11" s="160">
        <v>299</v>
      </c>
      <c r="DG11" s="160">
        <v>353</v>
      </c>
      <c r="DH11" s="160">
        <v>207</v>
      </c>
      <c r="DI11" s="160">
        <v>224</v>
      </c>
      <c r="DJ11" s="160">
        <v>244</v>
      </c>
      <c r="DK11" s="160">
        <v>180</v>
      </c>
      <c r="DL11" s="160">
        <v>198</v>
      </c>
      <c r="DM11" s="160">
        <v>261</v>
      </c>
      <c r="DN11" s="160">
        <v>159</v>
      </c>
      <c r="DO11" s="160">
        <v>247</v>
      </c>
      <c r="DP11" s="160">
        <v>160</v>
      </c>
      <c r="DQ11" s="160">
        <v>257</v>
      </c>
      <c r="DR11" s="160">
        <v>148</v>
      </c>
      <c r="DS11" s="160">
        <v>220</v>
      </c>
      <c r="DT11" s="160">
        <v>110</v>
      </c>
      <c r="DU11" s="160">
        <v>199</v>
      </c>
      <c r="DV11" s="160">
        <v>147</v>
      </c>
      <c r="DW11" s="160">
        <v>204</v>
      </c>
      <c r="DX11" s="160">
        <v>119</v>
      </c>
      <c r="DY11" s="160">
        <v>209</v>
      </c>
      <c r="DZ11" s="160">
        <v>129</v>
      </c>
      <c r="EA11" s="160">
        <v>160</v>
      </c>
      <c r="EB11" s="160">
        <v>140</v>
      </c>
      <c r="EC11" s="160">
        <v>221</v>
      </c>
      <c r="ED11" s="160">
        <v>184</v>
      </c>
      <c r="EE11" s="160">
        <v>217</v>
      </c>
      <c r="EF11" s="160">
        <v>170</v>
      </c>
      <c r="EG11" s="160">
        <v>261</v>
      </c>
      <c r="EH11" s="160">
        <v>140</v>
      </c>
      <c r="EI11" s="160">
        <v>241</v>
      </c>
      <c r="EJ11" s="160">
        <v>136</v>
      </c>
      <c r="EK11" s="160">
        <v>282</v>
      </c>
      <c r="EL11" s="160">
        <v>176</v>
      </c>
      <c r="EM11" s="160">
        <v>332</v>
      </c>
      <c r="EN11" s="160">
        <v>243</v>
      </c>
      <c r="EO11" s="160">
        <v>250</v>
      </c>
      <c r="EP11" s="160">
        <v>140</v>
      </c>
      <c r="EQ11" s="160">
        <v>560</v>
      </c>
      <c r="ER11" s="160">
        <v>171</v>
      </c>
      <c r="ES11" s="160">
        <v>192</v>
      </c>
      <c r="ET11" s="160">
        <v>149</v>
      </c>
      <c r="EU11" s="160">
        <v>260</v>
      </c>
      <c r="EV11" s="160">
        <v>209</v>
      </c>
      <c r="EW11" s="160">
        <v>233</v>
      </c>
      <c r="EX11" s="160">
        <v>196</v>
      </c>
      <c r="EY11" s="164">
        <v>291</v>
      </c>
      <c r="EZ11" s="160">
        <v>159</v>
      </c>
      <c r="FA11" s="160">
        <v>210</v>
      </c>
      <c r="FB11" s="160">
        <v>176</v>
      </c>
      <c r="FC11" s="160">
        <v>213</v>
      </c>
      <c r="FD11" s="160">
        <v>235</v>
      </c>
      <c r="FE11" s="160">
        <v>225</v>
      </c>
      <c r="FF11" s="160">
        <v>128</v>
      </c>
      <c r="FG11" s="160">
        <v>148</v>
      </c>
      <c r="FH11" s="160">
        <v>205</v>
      </c>
      <c r="FI11" s="160">
        <v>198</v>
      </c>
      <c r="FJ11" s="160">
        <v>241</v>
      </c>
      <c r="FK11" s="160">
        <v>115</v>
      </c>
      <c r="FL11" s="160">
        <v>170</v>
      </c>
      <c r="FM11" s="160">
        <v>151</v>
      </c>
      <c r="FN11" s="160">
        <v>224</v>
      </c>
      <c r="FO11" s="160">
        <v>180</v>
      </c>
      <c r="FP11" s="160">
        <v>196</v>
      </c>
      <c r="FQ11" s="160">
        <v>244</v>
      </c>
      <c r="FR11" s="160">
        <v>214</v>
      </c>
      <c r="FS11" s="160">
        <v>175</v>
      </c>
      <c r="FT11" s="160">
        <v>175</v>
      </c>
      <c r="FU11" s="160">
        <v>174</v>
      </c>
      <c r="FV11" s="160">
        <v>226</v>
      </c>
      <c r="FW11" s="160">
        <v>132</v>
      </c>
      <c r="FX11" s="160">
        <v>212</v>
      </c>
      <c r="FY11" s="160">
        <v>238</v>
      </c>
      <c r="FZ11" s="160">
        <v>230</v>
      </c>
      <c r="GA11" s="160">
        <v>158</v>
      </c>
      <c r="GB11" s="160">
        <v>226</v>
      </c>
      <c r="GC11" s="160">
        <v>203</v>
      </c>
      <c r="GD11" s="160">
        <v>207</v>
      </c>
      <c r="GE11" s="160">
        <v>192</v>
      </c>
      <c r="GF11" s="160">
        <v>203</v>
      </c>
      <c r="GG11" s="160">
        <v>165</v>
      </c>
      <c r="GH11" s="160">
        <v>283</v>
      </c>
      <c r="GI11" s="160">
        <v>191</v>
      </c>
      <c r="GJ11" s="160">
        <v>244</v>
      </c>
      <c r="GK11" s="160">
        <v>259</v>
      </c>
      <c r="GL11" s="160">
        <v>163</v>
      </c>
      <c r="GM11" s="160">
        <v>213</v>
      </c>
      <c r="GN11" s="160">
        <v>249</v>
      </c>
      <c r="GO11" s="160">
        <v>206</v>
      </c>
      <c r="GP11" s="160">
        <v>307</v>
      </c>
      <c r="GQ11" s="160">
        <v>174</v>
      </c>
      <c r="GR11" s="160">
        <v>327</v>
      </c>
      <c r="GS11" s="160">
        <v>251</v>
      </c>
      <c r="GT11" s="160">
        <v>361</v>
      </c>
      <c r="GU11" s="160">
        <v>202</v>
      </c>
      <c r="GV11" s="160">
        <v>247</v>
      </c>
      <c r="GW11" s="160">
        <v>170</v>
      </c>
      <c r="GX11" s="160">
        <v>280</v>
      </c>
      <c r="GY11" s="160">
        <v>205</v>
      </c>
      <c r="GZ11" s="160">
        <v>331</v>
      </c>
      <c r="HA11" s="160">
        <v>230</v>
      </c>
      <c r="HB11" s="160">
        <v>323</v>
      </c>
      <c r="HC11" s="160">
        <v>204</v>
      </c>
      <c r="HD11" s="160">
        <v>363</v>
      </c>
      <c r="HE11" s="160">
        <v>182</v>
      </c>
      <c r="HF11" s="160">
        <v>278</v>
      </c>
      <c r="HG11" s="160">
        <v>164</v>
      </c>
      <c r="HH11" s="160">
        <f>18+25+15+35+33+55+47+28+65</f>
        <v>321</v>
      </c>
      <c r="HI11" s="160">
        <f>48+20+17+28+35+31+27+28+102</f>
        <v>336</v>
      </c>
      <c r="HJ11" s="160">
        <f>21+33+24+14+52+23+19+20</f>
        <v>206</v>
      </c>
      <c r="HK11" s="160">
        <f>26+16+14+28+26+36+3+26+83</f>
        <v>258</v>
      </c>
      <c r="HL11" s="160">
        <f>11+18+52+27+18+39+39+27+114</f>
        <v>345</v>
      </c>
      <c r="HM11" s="160">
        <f>35+25+26+21+26+45+38+21+110</f>
        <v>347</v>
      </c>
      <c r="HN11" s="160">
        <f>20+37+9+45+49+15+13+27+166</f>
        <v>381</v>
      </c>
      <c r="HO11" s="160"/>
      <c r="HP11" s="160"/>
      <c r="HQ11" s="160"/>
      <c r="HR11" s="160"/>
      <c r="HS11" s="160"/>
      <c r="HT11" s="160"/>
      <c r="HU11" s="160"/>
      <c r="HV11" s="160"/>
      <c r="HW11" s="160"/>
      <c r="HX11" s="160"/>
      <c r="HY11" s="160"/>
      <c r="HZ11" s="160"/>
      <c r="IA11" s="160"/>
      <c r="IB11" s="160"/>
      <c r="IC11" s="160"/>
      <c r="ID11" s="160"/>
      <c r="IE11" s="160"/>
      <c r="IF11" s="160"/>
      <c r="IG11" s="160"/>
      <c r="IH11" s="160"/>
      <c r="II11" s="160"/>
      <c r="IJ11" s="160"/>
      <c r="IK11" s="160"/>
      <c r="IL11" s="160"/>
      <c r="IM11" s="160"/>
      <c r="IN11" s="160"/>
      <c r="IO11" s="160"/>
      <c r="IP11" s="160"/>
      <c r="IQ11" s="160"/>
      <c r="IR11" s="160"/>
      <c r="IS11" s="160"/>
      <c r="IT11" s="160"/>
      <c r="IU11" s="160"/>
      <c r="IV11" s="160"/>
      <c r="IW11" s="160"/>
      <c r="IX11" s="160"/>
      <c r="IY11" s="160"/>
      <c r="IZ11" s="160"/>
      <c r="JA11" s="160"/>
      <c r="JB11" s="160"/>
      <c r="JC11" s="160"/>
      <c r="JD11" s="160"/>
      <c r="JE11" s="160"/>
      <c r="JF11" s="160"/>
      <c r="JG11" s="160"/>
      <c r="JH11" s="160"/>
      <c r="JI11" s="160"/>
      <c r="JJ11" s="160"/>
      <c r="JK11" s="160"/>
      <c r="JL11" s="160"/>
      <c r="JM11" s="160"/>
      <c r="JN11" s="160"/>
      <c r="JO11" s="160"/>
      <c r="JP11" s="160"/>
      <c r="JQ11" s="160"/>
      <c r="JR11" s="160"/>
      <c r="JS11" s="160"/>
      <c r="JT11" s="160"/>
      <c r="JU11" s="160"/>
      <c r="JV11" s="160"/>
      <c r="JW11" s="160"/>
      <c r="JX11" s="160"/>
      <c r="JY11" s="160"/>
      <c r="JZ11" s="160"/>
      <c r="KA11" s="160"/>
      <c r="KB11" s="160"/>
      <c r="KC11" s="160"/>
      <c r="KD11" s="160"/>
      <c r="KE11" s="160"/>
      <c r="KF11" s="160"/>
      <c r="KG11" s="160"/>
      <c r="KH11" s="160"/>
      <c r="KI11" s="160"/>
      <c r="KJ11" s="160"/>
      <c r="KK11" s="160"/>
      <c r="KL11" s="160"/>
      <c r="KM11" s="160"/>
      <c r="KN11" s="160"/>
      <c r="KO11" s="160"/>
      <c r="KP11" s="160"/>
      <c r="KQ11" s="160"/>
      <c r="KR11" s="160"/>
      <c r="KS11" s="160"/>
      <c r="KT11" s="160"/>
      <c r="KU11" s="160"/>
      <c r="KV11" s="160"/>
      <c r="KW11" s="160"/>
      <c r="KX11" s="160"/>
      <c r="KY11" s="160"/>
      <c r="KZ11" s="160"/>
      <c r="LA11" s="160"/>
      <c r="LB11" s="160"/>
      <c r="LC11" s="160"/>
      <c r="LD11" s="160"/>
      <c r="LE11" s="160"/>
      <c r="LF11" s="160"/>
      <c r="LG11" s="160"/>
      <c r="LH11" s="160"/>
      <c r="LI11" s="160"/>
      <c r="LJ11" s="160"/>
      <c r="LK11" s="160"/>
      <c r="LL11" s="160"/>
      <c r="LM11" s="160"/>
      <c r="LN11" s="160"/>
      <c r="LO11" s="160"/>
      <c r="LP11" s="160"/>
      <c r="LQ11" s="160"/>
      <c r="LR11" s="160"/>
      <c r="LS11" s="160"/>
      <c r="LT11" s="160"/>
      <c r="LU11" s="160"/>
      <c r="LV11" s="160"/>
      <c r="LW11" s="160"/>
      <c r="LX11" s="160"/>
      <c r="LY11" s="160"/>
      <c r="LZ11" s="160"/>
      <c r="MA11" s="160"/>
      <c r="MB11" s="160"/>
      <c r="MC11" s="160"/>
      <c r="MD11" s="160"/>
      <c r="ME11" s="160"/>
      <c r="MF11" s="160"/>
      <c r="MG11" s="160"/>
      <c r="MH11" s="160"/>
      <c r="MI11" s="160"/>
      <c r="MJ11" s="160"/>
      <c r="MK11" s="160"/>
      <c r="ML11" s="160"/>
      <c r="MM11" s="160"/>
      <c r="MN11" s="160"/>
      <c r="MO11" s="160"/>
      <c r="MP11" s="160"/>
      <c r="MQ11" s="160"/>
      <c r="MR11" s="160"/>
      <c r="MS11" s="160"/>
      <c r="MT11" s="160"/>
      <c r="MU11" s="160"/>
      <c r="MV11" s="160"/>
      <c r="MW11" s="160"/>
      <c r="MX11" s="160"/>
      <c r="MY11" s="160"/>
      <c r="MZ11" s="160"/>
      <c r="NA11" s="160"/>
      <c r="NB11" s="160"/>
      <c r="NC11" s="160"/>
      <c r="ND11" s="160"/>
      <c r="NE11" s="160"/>
      <c r="NF11" s="160"/>
      <c r="NG11" s="160"/>
      <c r="NH11" s="160"/>
      <c r="NI11" s="160"/>
      <c r="NJ11" s="160"/>
      <c r="NK11" s="160"/>
      <c r="NL11" s="160"/>
      <c r="NM11" s="160"/>
      <c r="NN11" s="160"/>
      <c r="NO11" s="160"/>
      <c r="NP11" s="160"/>
      <c r="NQ11" s="160"/>
      <c r="NR11" s="160"/>
      <c r="NS11" s="160"/>
      <c r="NT11" s="160"/>
      <c r="NU11" s="160"/>
      <c r="NV11" s="160"/>
      <c r="NW11" s="160"/>
      <c r="NX11" s="160"/>
      <c r="NY11" s="160"/>
      <c r="NZ11" s="160"/>
      <c r="OA11" s="160"/>
      <c r="OB11" s="160"/>
      <c r="OC11" s="160"/>
      <c r="OD11" s="160"/>
      <c r="OE11" s="160"/>
      <c r="OF11" s="160"/>
      <c r="OG11" s="160"/>
      <c r="OH11" s="160"/>
      <c r="OI11" s="160"/>
      <c r="OJ11" s="160"/>
      <c r="OK11" s="160"/>
      <c r="OL11" s="160"/>
      <c r="OM11" s="160"/>
      <c r="ON11" s="160"/>
      <c r="OO11" s="160"/>
      <c r="OP11" s="160"/>
      <c r="OQ11" s="160"/>
      <c r="OR11" s="160"/>
      <c r="OS11" s="160"/>
      <c r="OT11" s="160"/>
      <c r="OU11" s="160"/>
      <c r="OV11" s="160"/>
      <c r="OW11" s="160"/>
      <c r="OX11" s="160"/>
      <c r="OY11" s="160"/>
      <c r="OZ11" s="160"/>
      <c r="PA11" s="160"/>
      <c r="PB11" s="161"/>
      <c r="PC11" s="161"/>
      <c r="PD11" s="161"/>
      <c r="PE11" s="161"/>
      <c r="PF11" s="161"/>
      <c r="PG11" s="161"/>
      <c r="PH11" s="161"/>
      <c r="PI11" s="161"/>
      <c r="PJ11" s="161"/>
      <c r="PK11" s="161"/>
      <c r="PL11" s="161"/>
      <c r="PM11" s="161"/>
      <c r="PN11" s="161"/>
      <c r="PO11" s="161"/>
      <c r="PP11" s="161"/>
      <c r="PQ11" s="161"/>
      <c r="PR11" s="161"/>
      <c r="PS11" s="161"/>
      <c r="PT11" s="161"/>
      <c r="PU11" s="161"/>
      <c r="PV11" s="161"/>
      <c r="PW11" s="161"/>
      <c r="PX11" s="161"/>
      <c r="PY11" s="161"/>
      <c r="PZ11" s="161"/>
      <c r="QA11" s="161"/>
      <c r="QB11" s="161"/>
      <c r="QC11" s="161"/>
      <c r="QD11" s="161"/>
      <c r="QE11" s="161"/>
      <c r="QF11" s="161"/>
      <c r="QG11" s="161"/>
      <c r="QH11" s="161"/>
      <c r="QI11" s="161"/>
      <c r="QJ11" s="161"/>
      <c r="QK11" s="161"/>
      <c r="QL11" s="161"/>
      <c r="QM11" s="161"/>
      <c r="QN11" s="161"/>
      <c r="QO11" s="161"/>
      <c r="QP11" s="161"/>
      <c r="QQ11" s="161"/>
      <c r="QR11" s="161"/>
      <c r="QS11" s="161"/>
      <c r="QT11" s="161"/>
      <c r="QU11" s="161"/>
      <c r="QV11" s="161"/>
      <c r="QW11" s="161"/>
      <c r="QX11" s="161"/>
      <c r="QY11" s="161"/>
      <c r="QZ11" s="161"/>
      <c r="RA11" s="161"/>
      <c r="RB11" s="161"/>
      <c r="RC11" s="161"/>
      <c r="RD11" s="161"/>
      <c r="RE11" s="161"/>
      <c r="RF11" s="161"/>
      <c r="RG11" s="161"/>
      <c r="RH11" s="161"/>
      <c r="RI11" s="161"/>
      <c r="RJ11" s="161"/>
      <c r="RK11" s="161"/>
      <c r="RL11" s="161"/>
      <c r="RM11" s="161"/>
      <c r="RN11" s="161"/>
      <c r="RO11" s="161"/>
      <c r="RP11" s="161"/>
      <c r="RQ11" s="161"/>
      <c r="RR11" s="161"/>
      <c r="RS11" s="161"/>
      <c r="RT11" s="161"/>
      <c r="RU11" s="161"/>
      <c r="RV11" s="161"/>
      <c r="RW11" s="161"/>
      <c r="RX11" s="161"/>
      <c r="RY11" s="161"/>
      <c r="RZ11" s="161"/>
      <c r="SA11" s="161"/>
      <c r="SB11" s="161"/>
      <c r="SC11" s="161"/>
      <c r="SD11" s="161"/>
      <c r="SE11" s="161"/>
      <c r="SF11" s="161"/>
      <c r="SG11" s="161"/>
      <c r="SH11" s="161"/>
      <c r="SI11" s="161"/>
      <c r="SJ11" s="161"/>
      <c r="SK11" s="161"/>
      <c r="SL11" s="161"/>
      <c r="SM11" s="161"/>
      <c r="SN11" s="161"/>
      <c r="SO11" s="161"/>
      <c r="SP11" s="161"/>
      <c r="SQ11" s="161"/>
      <c r="SR11" s="161"/>
      <c r="SS11" s="161"/>
      <c r="ST11" s="161"/>
      <c r="SU11" s="161"/>
      <c r="SV11" s="161"/>
      <c r="SW11" s="161"/>
      <c r="SX11" s="161"/>
      <c r="SY11" s="161"/>
      <c r="SZ11" s="161"/>
      <c r="TA11" s="161"/>
      <c r="TB11" s="161"/>
      <c r="TC11" s="161"/>
      <c r="TD11" s="161"/>
      <c r="TE11" s="161"/>
      <c r="TF11" s="161"/>
      <c r="TG11" s="161"/>
      <c r="TH11" s="161"/>
      <c r="TI11" s="161"/>
      <c r="TJ11" s="161"/>
      <c r="TK11" s="161"/>
      <c r="TL11" s="161"/>
      <c r="TM11" s="161"/>
      <c r="TN11" s="161"/>
      <c r="TO11" s="161"/>
      <c r="TP11" s="161"/>
      <c r="TQ11" s="161"/>
      <c r="TR11" s="161"/>
      <c r="TS11" s="161"/>
      <c r="TT11" s="161"/>
      <c r="TU11" s="161"/>
      <c r="TV11" s="161"/>
      <c r="TW11" s="161"/>
      <c r="TX11" s="161"/>
      <c r="TY11" s="161"/>
      <c r="TZ11" s="161"/>
      <c r="UA11" s="161"/>
      <c r="UB11" s="161"/>
      <c r="UC11" s="161"/>
      <c r="UD11" s="161"/>
      <c r="UE11" s="161"/>
      <c r="UF11" s="161"/>
      <c r="UG11" s="161"/>
      <c r="UH11" s="161"/>
      <c r="UI11" s="161"/>
      <c r="UJ11" s="161"/>
      <c r="UK11" s="161"/>
      <c r="UL11" s="161"/>
      <c r="UM11" s="161"/>
      <c r="UN11" s="161"/>
      <c r="UO11" s="161"/>
      <c r="UP11" s="161"/>
      <c r="UQ11" s="161"/>
      <c r="UR11" s="161"/>
      <c r="US11" s="161"/>
      <c r="UT11" s="161"/>
      <c r="UU11" s="161"/>
      <c r="UV11" s="161"/>
      <c r="UW11" s="161"/>
      <c r="UX11" s="161"/>
      <c r="UY11" s="161"/>
      <c r="UZ11" s="161"/>
      <c r="VA11" s="161"/>
      <c r="VB11" s="161"/>
      <c r="VC11" s="161"/>
      <c r="VD11" s="161"/>
      <c r="VE11" s="161"/>
      <c r="VF11" s="161"/>
      <c r="VG11" s="161"/>
      <c r="VH11" s="161"/>
      <c r="VI11" s="161"/>
      <c r="VJ11" s="161"/>
      <c r="VK11" s="161"/>
      <c r="VL11" s="161"/>
      <c r="VM11" s="161"/>
      <c r="VN11" s="161"/>
      <c r="VO11" s="161"/>
      <c r="VP11" s="161"/>
      <c r="VQ11" s="161"/>
      <c r="VR11" s="161"/>
      <c r="VS11" s="161"/>
      <c r="VT11" s="161"/>
      <c r="VU11" s="161"/>
      <c r="VV11" s="161"/>
      <c r="VW11" s="161"/>
      <c r="VX11" s="161"/>
      <c r="VY11" s="161"/>
      <c r="VZ11" s="161"/>
      <c r="WA11" s="161"/>
      <c r="WB11" s="161"/>
      <c r="WC11" s="161"/>
      <c r="WD11" s="161"/>
      <c r="WE11" s="161"/>
      <c r="WF11" s="161"/>
      <c r="WG11" s="161"/>
      <c r="WH11" s="161"/>
      <c r="WI11" s="161"/>
      <c r="WJ11" s="161"/>
      <c r="WK11" s="161"/>
      <c r="WL11" s="161"/>
      <c r="WM11" s="161"/>
      <c r="WN11" s="161"/>
      <c r="WO11" s="161"/>
      <c r="WP11" s="161"/>
      <c r="WQ11" s="161"/>
      <c r="WR11" s="161"/>
      <c r="WS11" s="161"/>
      <c r="WT11" s="161"/>
      <c r="WU11" s="161"/>
      <c r="WV11" s="161"/>
      <c r="WW11" s="161"/>
      <c r="WX11" s="161"/>
      <c r="WY11" s="161"/>
      <c r="WZ11" s="161"/>
      <c r="XA11" s="161"/>
      <c r="XB11" s="161"/>
      <c r="XC11" s="161"/>
      <c r="XD11" s="161"/>
      <c r="XE11" s="161"/>
      <c r="XF11" s="161"/>
      <c r="XG11" s="161"/>
      <c r="XH11" s="161"/>
      <c r="XI11" s="161"/>
      <c r="XJ11" s="161"/>
      <c r="XK11" s="161"/>
      <c r="XL11" s="161"/>
      <c r="XM11" s="161"/>
      <c r="XN11" s="161"/>
      <c r="XO11" s="161"/>
      <c r="XP11" s="161"/>
      <c r="XQ11" s="161"/>
      <c r="XR11" s="161"/>
      <c r="XS11" s="161"/>
      <c r="XT11" s="161"/>
      <c r="XU11" s="161"/>
      <c r="XV11" s="161"/>
      <c r="XW11" s="161"/>
      <c r="XX11" s="161"/>
      <c r="XY11" s="161"/>
      <c r="XZ11" s="161"/>
      <c r="YA11" s="161"/>
      <c r="YB11" s="161"/>
      <c r="YC11" s="161"/>
      <c r="YD11" s="161"/>
      <c r="YE11" s="161"/>
      <c r="YF11" s="161"/>
      <c r="YG11" s="161"/>
      <c r="YH11" s="161"/>
      <c r="YI11" s="161"/>
      <c r="YJ11" s="161"/>
      <c r="YK11" s="161"/>
      <c r="YL11" s="161"/>
      <c r="YM11" s="161"/>
      <c r="YN11" s="161"/>
      <c r="YO11" s="161"/>
      <c r="YP11" s="161"/>
      <c r="YQ11" s="161"/>
      <c r="YR11" s="161"/>
      <c r="YS11" s="161"/>
      <c r="YT11" s="161"/>
      <c r="YU11" s="161"/>
      <c r="YV11" s="161"/>
      <c r="YW11" s="161"/>
      <c r="YX11" s="161"/>
      <c r="YY11" s="161"/>
      <c r="YZ11" s="161"/>
      <c r="ZA11" s="161"/>
      <c r="ZB11" s="161"/>
      <c r="ZC11" s="161"/>
      <c r="ZD11" s="161"/>
      <c r="ZE11" s="161"/>
      <c r="ZF11" s="161"/>
      <c r="ZG11" s="161"/>
      <c r="ZH11" s="161"/>
      <c r="ZI11" s="161"/>
      <c r="ZJ11" s="161"/>
      <c r="ZK11" s="161"/>
      <c r="ZL11" s="161"/>
      <c r="ZM11" s="161"/>
      <c r="ZN11" s="161"/>
      <c r="ZO11" s="161"/>
      <c r="ZP11" s="161"/>
      <c r="ZQ11" s="161"/>
      <c r="ZR11" s="161"/>
      <c r="ZS11" s="161"/>
      <c r="ZT11" s="161"/>
      <c r="ZU11" s="161"/>
      <c r="ZV11" s="161"/>
      <c r="ZW11" s="161"/>
      <c r="ZX11" s="161"/>
      <c r="ZY11" s="161"/>
      <c r="ZZ11" s="161"/>
      <c r="AAA11" s="161"/>
      <c r="AAB11" s="161"/>
      <c r="AAC11" s="161"/>
      <c r="AAD11" s="161"/>
      <c r="AAE11" s="161"/>
      <c r="AAF11" s="161"/>
      <c r="AAG11" s="161"/>
      <c r="AAH11" s="161"/>
      <c r="AAI11" s="161"/>
      <c r="AAJ11" s="161"/>
      <c r="AAK11" s="161"/>
      <c r="AAL11" s="161"/>
      <c r="AAM11" s="161"/>
      <c r="AAN11" s="161"/>
      <c r="AAO11" s="161"/>
      <c r="AAP11" s="161"/>
      <c r="AAQ11" s="161"/>
      <c r="AAR11" s="161"/>
      <c r="AAS11" s="161"/>
      <c r="AAT11" s="161"/>
      <c r="AAU11" s="161"/>
      <c r="AAV11" s="161"/>
      <c r="AAW11" s="161"/>
      <c r="AAX11" s="161"/>
      <c r="AAY11" s="161"/>
      <c r="AAZ11" s="161"/>
      <c r="ABA11" s="161"/>
      <c r="ABB11" s="161"/>
      <c r="ABC11" s="161"/>
      <c r="ABD11" s="161"/>
      <c r="ABE11" s="161"/>
      <c r="ABF11" s="161"/>
      <c r="ABG11" s="161"/>
      <c r="ABH11" s="161"/>
      <c r="ABI11" s="161"/>
      <c r="ABJ11" s="161"/>
      <c r="ABK11" s="161"/>
      <c r="ABL11" s="161"/>
      <c r="ABM11" s="161"/>
      <c r="ABN11" s="161"/>
      <c r="ABO11" s="161"/>
      <c r="ABP11" s="161"/>
      <c r="ABQ11" s="161"/>
      <c r="ABR11" s="161"/>
      <c r="ABS11" s="161"/>
      <c r="ABT11" s="161"/>
      <c r="ABU11" s="161"/>
      <c r="ABV11" s="161"/>
      <c r="ABW11" s="161"/>
      <c r="ABX11" s="161"/>
      <c r="ABY11" s="161"/>
      <c r="ABZ11" s="161"/>
      <c r="ACA11" s="161"/>
      <c r="ACB11" s="161"/>
      <c r="ACC11" s="161"/>
      <c r="ACD11" s="161"/>
      <c r="ACE11" s="161"/>
      <c r="ACF11" s="161"/>
      <c r="ACG11" s="161"/>
      <c r="ACH11" s="161"/>
      <c r="ACI11" s="161"/>
      <c r="ACJ11" s="161"/>
      <c r="ACK11" s="161"/>
      <c r="ACL11" s="161"/>
      <c r="ACM11" s="161"/>
      <c r="ACN11" s="161"/>
      <c r="ACO11" s="161"/>
      <c r="ACP11" s="161"/>
      <c r="ACQ11" s="161"/>
      <c r="ACR11" s="161"/>
      <c r="ACS11" s="161"/>
      <c r="ACT11" s="161"/>
      <c r="ACU11" s="161"/>
      <c r="ACV11" s="161"/>
      <c r="ACW11" s="161"/>
      <c r="ACX11" s="161"/>
      <c r="ACY11" s="161"/>
      <c r="ACZ11" s="161"/>
      <c r="ADA11" s="161"/>
      <c r="ADB11" s="161"/>
      <c r="ADC11" s="161"/>
      <c r="ADD11" s="161"/>
      <c r="ADE11" s="161"/>
      <c r="ADF11" s="161"/>
      <c r="ADG11" s="161"/>
      <c r="ADH11" s="161"/>
      <c r="ADI11" s="161"/>
      <c r="ADJ11" s="161"/>
      <c r="ADK11" s="161"/>
      <c r="ADL11" s="161"/>
      <c r="ADM11" s="161"/>
      <c r="ADN11" s="161"/>
      <c r="ADO11" s="161"/>
      <c r="ADP11" s="161"/>
      <c r="ADQ11" s="161"/>
      <c r="ADR11" s="161"/>
      <c r="ADS11" s="161"/>
      <c r="ADT11" s="161"/>
      <c r="ADU11" s="161"/>
      <c r="ADV11" s="161"/>
      <c r="ADW11" s="161"/>
      <c r="ADX11" s="161"/>
      <c r="ADY11" s="161"/>
      <c r="ADZ11" s="161"/>
      <c r="AEA11" s="161"/>
      <c r="AEB11" s="161"/>
      <c r="AEC11" s="161"/>
      <c r="AED11" s="161"/>
      <c r="AEE11" s="161"/>
      <c r="AEF11" s="161"/>
      <c r="AEG11" s="161"/>
      <c r="AEH11" s="161"/>
      <c r="AEI11" s="161"/>
      <c r="AEJ11" s="161"/>
      <c r="AEK11" s="161"/>
      <c r="AEL11" s="161"/>
      <c r="AEM11" s="161"/>
      <c r="AEN11" s="161"/>
      <c r="AEO11" s="161"/>
      <c r="AEP11" s="161"/>
      <c r="AEQ11" s="161"/>
      <c r="AER11" s="161"/>
      <c r="AES11" s="161"/>
      <c r="AET11" s="161"/>
      <c r="AEU11" s="161"/>
      <c r="AEV11" s="161"/>
      <c r="AEW11" s="161"/>
      <c r="AEX11" s="161"/>
      <c r="AEY11" s="161"/>
      <c r="AEZ11" s="161"/>
      <c r="AFA11" s="161"/>
      <c r="AFB11" s="161"/>
      <c r="AFC11" s="161"/>
      <c r="AFD11" s="161"/>
      <c r="AFE11" s="161"/>
      <c r="AFF11" s="161"/>
      <c r="AFG11" s="161"/>
      <c r="AFH11" s="161"/>
      <c r="AFI11" s="161"/>
      <c r="AFJ11" s="161"/>
      <c r="AFK11" s="161"/>
      <c r="AFL11" s="161"/>
      <c r="AFM11" s="161"/>
      <c r="AFN11" s="161"/>
      <c r="AFO11" s="161"/>
      <c r="AFP11" s="161"/>
      <c r="AFQ11" s="161"/>
      <c r="AFR11" s="161"/>
      <c r="AFS11" s="161"/>
      <c r="AFT11" s="161"/>
      <c r="AFU11" s="161"/>
      <c r="AFV11" s="161"/>
      <c r="AFW11" s="161"/>
      <c r="AFX11" s="161"/>
      <c r="AFY11" s="161"/>
      <c r="AFZ11" s="161"/>
      <c r="AGA11" s="161"/>
      <c r="AGB11" s="161"/>
      <c r="AGC11" s="161"/>
      <c r="AGD11" s="161"/>
      <c r="AGE11" s="161"/>
      <c r="AGF11" s="161"/>
      <c r="AGG11" s="161"/>
      <c r="AGH11" s="161"/>
      <c r="AGI11" s="161"/>
      <c r="AGJ11" s="161"/>
      <c r="AGK11" s="161"/>
      <c r="AGL11" s="161"/>
      <c r="AGM11" s="161"/>
      <c r="AGN11" s="161"/>
      <c r="AGO11" s="161"/>
      <c r="AGP11" s="161"/>
      <c r="AGQ11" s="161"/>
      <c r="AGR11" s="161"/>
      <c r="AGS11" s="161"/>
      <c r="AGT11" s="161"/>
      <c r="AGU11" s="161"/>
      <c r="AGV11" s="161"/>
      <c r="AGW11" s="161"/>
      <c r="AGX11" s="161"/>
      <c r="AGY11" s="161"/>
      <c r="AGZ11" s="161"/>
      <c r="AHA11" s="161"/>
      <c r="AHB11" s="161"/>
      <c r="AHC11" s="161"/>
      <c r="AHD11" s="161"/>
      <c r="AHE11" s="161"/>
      <c r="AHF11" s="161"/>
      <c r="AHG11" s="161"/>
      <c r="AHH11" s="161"/>
      <c r="AHI11" s="161"/>
      <c r="AHJ11" s="161"/>
      <c r="AHK11" s="161"/>
      <c r="AHL11" s="161"/>
      <c r="AHM11" s="161"/>
      <c r="AHN11" s="161"/>
      <c r="AHO11" s="161"/>
      <c r="AHP11" s="161"/>
      <c r="AHQ11" s="161"/>
      <c r="AHR11" s="161"/>
      <c r="AHS11" s="161"/>
      <c r="AHT11" s="161"/>
      <c r="AHU11" s="161"/>
      <c r="AHV11" s="161"/>
      <c r="AHW11" s="161"/>
      <c r="AHX11" s="161"/>
      <c r="AHY11" s="161"/>
      <c r="AHZ11" s="161"/>
      <c r="AIA11" s="161"/>
      <c r="AIB11" s="161"/>
      <c r="AIC11" s="161"/>
      <c r="AID11" s="161"/>
      <c r="AIE11" s="161"/>
      <c r="AIF11" s="161"/>
      <c r="AIG11" s="161"/>
      <c r="AIH11" s="161"/>
      <c r="AII11" s="161"/>
      <c r="AIJ11" s="161"/>
      <c r="AIK11" s="161"/>
      <c r="AIL11" s="161"/>
      <c r="AIM11" s="161"/>
      <c r="AIN11" s="161"/>
      <c r="AIO11" s="161"/>
      <c r="AIP11" s="161"/>
      <c r="AIQ11" s="161"/>
      <c r="AIR11" s="161"/>
      <c r="AIS11" s="161"/>
      <c r="AIT11" s="161"/>
      <c r="AIU11" s="161"/>
      <c r="AIV11" s="161"/>
      <c r="AIW11" s="161"/>
      <c r="AIX11" s="161"/>
      <c r="AIY11" s="161"/>
      <c r="AIZ11" s="161"/>
      <c r="AJA11" s="161"/>
      <c r="AJB11" s="161"/>
      <c r="AJC11" s="161"/>
      <c r="AJD11" s="161"/>
      <c r="AJE11" s="161"/>
      <c r="AJF11" s="161"/>
      <c r="AJG11" s="161"/>
      <c r="AJH11" s="161"/>
      <c r="AJI11" s="161"/>
      <c r="AJJ11" s="161"/>
      <c r="AJK11" s="161"/>
      <c r="AJL11" s="161"/>
      <c r="AJM11" s="161"/>
      <c r="AJN11" s="161"/>
      <c r="AJO11" s="161"/>
      <c r="AJP11" s="161"/>
      <c r="AJQ11" s="161"/>
      <c r="AJR11" s="161"/>
      <c r="AJS11" s="161"/>
      <c r="AJT11" s="161"/>
      <c r="AJU11" s="161"/>
      <c r="AJV11" s="161"/>
      <c r="AJW11" s="161"/>
      <c r="AJX11" s="161"/>
      <c r="AJY11" s="161"/>
      <c r="AJZ11" s="161"/>
      <c r="AKA11" s="161"/>
      <c r="AKB11" s="161"/>
      <c r="AKC11" s="161"/>
      <c r="AKD11" s="161"/>
      <c r="AKE11" s="161"/>
      <c r="AKF11" s="161"/>
      <c r="AKG11" s="161"/>
      <c r="AKH11" s="161"/>
      <c r="AKI11" s="161"/>
      <c r="AKJ11" s="161"/>
      <c r="AKK11" s="161"/>
      <c r="AKL11" s="161"/>
      <c r="AKM11" s="161"/>
      <c r="AKN11" s="161"/>
      <c r="AKO11" s="161"/>
      <c r="AKP11" s="161"/>
      <c r="AKQ11" s="161"/>
      <c r="AKR11" s="161"/>
      <c r="AKS11" s="161"/>
      <c r="AKT11" s="161"/>
      <c r="AKU11" s="161"/>
      <c r="AKV11" s="161"/>
      <c r="AKW11" s="161"/>
      <c r="AKX11" s="161"/>
      <c r="AKY11" s="161"/>
      <c r="AKZ11" s="161"/>
      <c r="ALA11" s="161"/>
      <c r="ALB11" s="161"/>
      <c r="ALC11" s="161"/>
      <c r="ALD11" s="161"/>
      <c r="ALE11" s="161"/>
      <c r="ALF11" s="161"/>
      <c r="ALG11" s="161"/>
      <c r="ALH11" s="161"/>
      <c r="ALI11" s="161"/>
      <c r="ALJ11" s="161"/>
      <c r="ALK11" s="161"/>
      <c r="ALL11" s="161"/>
      <c r="ALM11" s="161"/>
      <c r="ALN11" s="161"/>
      <c r="ALO11" s="161"/>
      <c r="ALP11" s="161"/>
      <c r="ALQ11" s="161"/>
      <c r="ALR11" s="161"/>
      <c r="ALS11" s="161"/>
      <c r="ALT11" s="161"/>
      <c r="ALU11" s="161"/>
      <c r="ALV11" s="161"/>
      <c r="ALW11" s="161"/>
      <c r="ALX11" s="161"/>
      <c r="ALY11" s="161"/>
      <c r="ALZ11" s="161"/>
      <c r="AMA11" s="161"/>
      <c r="AMB11" s="161"/>
      <c r="AMC11" s="161"/>
      <c r="AMD11" s="161"/>
      <c r="AME11" s="161"/>
      <c r="AMF11" s="161"/>
      <c r="AMG11" s="161"/>
      <c r="AMH11" s="161"/>
      <c r="AMI11" s="161"/>
      <c r="AMJ11" s="161"/>
      <c r="AMK11" s="161"/>
      <c r="AML11" s="161"/>
      <c r="AMM11" s="161"/>
      <c r="AMN11" s="161"/>
      <c r="AMO11" s="161"/>
      <c r="AMP11" s="161"/>
      <c r="AMQ11" s="161"/>
      <c r="AMR11" s="161"/>
      <c r="AMS11" s="161"/>
      <c r="AMT11" s="161"/>
      <c r="AMU11" s="161"/>
      <c r="AMV11" s="161"/>
      <c r="AMW11" s="161"/>
      <c r="AMX11" s="161"/>
      <c r="AMY11" s="161"/>
      <c r="AMZ11" s="161"/>
      <c r="ANA11" s="161"/>
      <c r="ANB11" s="161"/>
      <c r="ANC11" s="161"/>
      <c r="AND11" s="161"/>
      <c r="ANE11" s="161"/>
      <c r="ANF11" s="161"/>
      <c r="ANG11" s="161"/>
      <c r="ANH11" s="161"/>
      <c r="ANI11" s="161"/>
      <c r="ANJ11" s="161"/>
      <c r="ANK11" s="161"/>
      <c r="ANL11" s="161"/>
      <c r="ANM11" s="161"/>
      <c r="ANN11" s="161"/>
      <c r="ANO11" s="161"/>
      <c r="ANP11" s="161"/>
      <c r="ANQ11" s="161"/>
      <c r="ANR11" s="161"/>
      <c r="ANS11" s="161"/>
      <c r="ANT11" s="161"/>
      <c r="ANU11" s="161"/>
      <c r="ANV11" s="161"/>
      <c r="ANW11" s="161"/>
      <c r="ANX11" s="161"/>
      <c r="ANY11" s="161"/>
      <c r="ANZ11" s="161"/>
      <c r="AOA11" s="161"/>
      <c r="AOB11" s="161"/>
      <c r="AOC11" s="161"/>
      <c r="AOD11" s="161"/>
      <c r="AOE11" s="161"/>
      <c r="AOF11" s="161"/>
      <c r="AOG11" s="161"/>
      <c r="AOH11" s="161"/>
      <c r="AOI11" s="161"/>
      <c r="AOJ11" s="161"/>
      <c r="AOK11" s="161"/>
      <c r="AOL11" s="161"/>
      <c r="AOM11" s="161"/>
      <c r="AON11" s="161"/>
      <c r="AOO11" s="161"/>
      <c r="AOP11" s="161"/>
      <c r="AOQ11" s="161"/>
      <c r="AOR11" s="161"/>
      <c r="AOS11" s="161"/>
      <c r="AOT11" s="161"/>
      <c r="AOU11" s="161"/>
      <c r="AOV11" s="161"/>
      <c r="AOW11" s="161"/>
      <c r="AOX11" s="161"/>
      <c r="AOY11" s="161"/>
      <c r="AOZ11" s="161"/>
      <c r="APA11" s="161"/>
      <c r="APB11" s="161"/>
      <c r="APC11" s="161"/>
      <c r="APD11" s="161"/>
      <c r="APE11" s="161"/>
      <c r="APF11" s="161"/>
      <c r="APG11" s="161"/>
      <c r="APH11" s="161"/>
      <c r="API11" s="161"/>
      <c r="APJ11" s="161"/>
      <c r="APK11" s="161"/>
      <c r="APL11" s="161"/>
      <c r="APM11" s="161"/>
      <c r="APN11" s="161"/>
      <c r="APO11" s="161"/>
      <c r="APP11" s="161"/>
      <c r="APQ11" s="161"/>
      <c r="APR11" s="161"/>
      <c r="APS11" s="161"/>
      <c r="APT11" s="161"/>
      <c r="APU11" s="161"/>
      <c r="APV11" s="161"/>
      <c r="APW11" s="161"/>
      <c r="APX11" s="161"/>
      <c r="APY11" s="161"/>
      <c r="APZ11" s="161"/>
      <c r="AQA11" s="161"/>
      <c r="AQB11" s="161"/>
      <c r="AQC11" s="161"/>
      <c r="AQD11" s="161"/>
      <c r="AQE11" s="161"/>
      <c r="AQF11" s="161"/>
      <c r="AQG11" s="161"/>
      <c r="AQH11" s="161"/>
      <c r="AQI11" s="161"/>
      <c r="AQJ11" s="161"/>
      <c r="AQK11" s="161"/>
      <c r="AQL11" s="161"/>
      <c r="AQM11" s="161"/>
      <c r="AQN11" s="161"/>
      <c r="AQO11" s="161"/>
      <c r="AQP11" s="161"/>
      <c r="AQQ11" s="161"/>
      <c r="AQR11" s="161"/>
      <c r="AQS11" s="161"/>
      <c r="AQT11" s="161"/>
      <c r="AQU11" s="161"/>
      <c r="AQV11" s="161"/>
      <c r="AQW11" s="161"/>
      <c r="AQX11" s="161"/>
      <c r="AQY11" s="161"/>
      <c r="AQZ11" s="161"/>
      <c r="ARA11" s="161"/>
      <c r="ARB11" s="161"/>
      <c r="ARC11" s="161"/>
      <c r="ARD11" s="161"/>
      <c r="ARE11" s="161"/>
      <c r="ARF11" s="161"/>
      <c r="ARG11" s="161"/>
      <c r="ARH11" s="161"/>
      <c r="ARI11" s="161"/>
      <c r="ARJ11" s="161"/>
      <c r="ARK11" s="161"/>
      <c r="ARL11" s="161"/>
      <c r="ARM11" s="161"/>
      <c r="ARN11" s="161"/>
      <c r="ARO11" s="161"/>
      <c r="ARP11" s="161"/>
      <c r="ARQ11" s="161"/>
      <c r="ARR11" s="161"/>
      <c r="ARS11" s="161"/>
      <c r="ART11" s="161"/>
      <c r="ARU11" s="161"/>
      <c r="ARV11" s="161"/>
      <c r="ARW11" s="161"/>
      <c r="ARX11" s="161"/>
      <c r="ARY11" s="161"/>
      <c r="ARZ11" s="161"/>
      <c r="ASA11" s="161"/>
      <c r="ASB11" s="161"/>
      <c r="ASC11" s="161"/>
      <c r="ASD11" s="161"/>
      <c r="ASE11" s="161"/>
      <c r="ASF11" s="161"/>
      <c r="ASG11" s="161"/>
      <c r="ASH11" s="161"/>
      <c r="ASI11" s="161"/>
      <c r="ASJ11" s="161"/>
      <c r="ASK11" s="161"/>
      <c r="ASL11" s="161"/>
      <c r="ASM11" s="161"/>
      <c r="ASN11" s="161"/>
      <c r="ASO11" s="161"/>
      <c r="ASP11" s="161"/>
      <c r="ASQ11" s="161"/>
      <c r="ASR11" s="161"/>
      <c r="ASS11" s="161"/>
      <c r="AST11" s="161"/>
      <c r="ASU11" s="161"/>
      <c r="ASV11" s="161"/>
      <c r="ASW11" s="161"/>
      <c r="ASX11" s="161"/>
      <c r="ASY11" s="161"/>
      <c r="ASZ11" s="161"/>
      <c r="ATA11" s="161"/>
      <c r="ATB11" s="161"/>
      <c r="ATC11" s="161"/>
      <c r="ATD11" s="161"/>
      <c r="ATE11" s="161"/>
      <c r="ATF11" s="161"/>
      <c r="ATG11" s="161"/>
      <c r="ATH11" s="161"/>
      <c r="ATI11" s="161"/>
      <c r="ATJ11" s="161"/>
      <c r="ATK11" s="161"/>
      <c r="ATL11" s="161"/>
      <c r="ATM11" s="161"/>
      <c r="ATN11" s="161"/>
      <c r="ATO11" s="161"/>
      <c r="ATP11" s="161"/>
      <c r="ATQ11" s="161"/>
      <c r="ATR11" s="161"/>
      <c r="ATS11" s="161"/>
      <c r="ATT11" s="161"/>
      <c r="ATU11" s="161"/>
      <c r="ATV11" s="161"/>
      <c r="ATW11" s="161"/>
      <c r="ATX11" s="161"/>
      <c r="ATY11" s="161"/>
      <c r="ATZ11" s="161"/>
      <c r="AUA11" s="161"/>
      <c r="AUB11" s="161"/>
      <c r="AUC11" s="161"/>
      <c r="AUD11" s="161"/>
      <c r="AUE11" s="161"/>
      <c r="AUF11" s="161"/>
      <c r="AUG11" s="161"/>
      <c r="AUH11" s="161"/>
      <c r="AUI11" s="161"/>
      <c r="AUJ11" s="161"/>
      <c r="AUK11" s="161"/>
      <c r="AUL11" s="161"/>
      <c r="AUM11" s="161"/>
      <c r="AUN11" s="161"/>
      <c r="AUO11" s="161"/>
      <c r="AUP11" s="161"/>
      <c r="AUQ11" s="161"/>
      <c r="AUR11" s="161"/>
      <c r="AUS11" s="161"/>
      <c r="AUT11" s="161"/>
      <c r="AUU11" s="161"/>
      <c r="AUV11" s="161"/>
      <c r="AUW11" s="161"/>
      <c r="AUX11" s="161"/>
      <c r="AUY11" s="161"/>
      <c r="AUZ11" s="161"/>
      <c r="AVA11" s="161"/>
      <c r="AVB11" s="161"/>
      <c r="AVC11" s="161"/>
      <c r="AVD11" s="161"/>
      <c r="AVE11" s="161"/>
      <c r="AVF11" s="161"/>
      <c r="AVG11" s="161"/>
      <c r="AVH11" s="161"/>
      <c r="AVI11" s="161"/>
      <c r="AVJ11" s="161"/>
      <c r="AVK11" s="161"/>
      <c r="AVL11" s="161"/>
      <c r="AVM11" s="161"/>
      <c r="AVN11" s="161"/>
      <c r="AVO11" s="161"/>
      <c r="AVP11" s="161"/>
      <c r="AVQ11" s="161"/>
      <c r="AVR11" s="161"/>
      <c r="AVS11" s="161"/>
      <c r="AVT11" s="161"/>
      <c r="AVU11" s="161"/>
      <c r="AVV11" s="161"/>
      <c r="AVW11" s="161"/>
      <c r="AVX11" s="161"/>
      <c r="AVY11" s="161"/>
      <c r="AVZ11" s="161"/>
      <c r="AWA11" s="161"/>
      <c r="AWB11" s="161"/>
      <c r="AWC11" s="161"/>
      <c r="AWD11" s="161"/>
      <c r="AWE11" s="161"/>
      <c r="AWF11" s="161"/>
      <c r="AWG11" s="161"/>
      <c r="AWH11" s="161"/>
      <c r="AWI11" s="161"/>
      <c r="AWJ11" s="161"/>
      <c r="AWK11" s="161"/>
      <c r="AWL11" s="161"/>
      <c r="AWM11" s="161"/>
      <c r="AWN11" s="161"/>
      <c r="AWO11" s="161"/>
      <c r="AWP11" s="161"/>
      <c r="AWQ11" s="161"/>
      <c r="AWR11" s="161"/>
      <c r="AWS11" s="161"/>
      <c r="AWT11" s="161"/>
      <c r="AWU11" s="161"/>
      <c r="AWV11" s="161"/>
      <c r="AWW11" s="161"/>
      <c r="AWX11" s="161"/>
      <c r="AWY11" s="161"/>
      <c r="AWZ11" s="161"/>
      <c r="AXA11" s="161"/>
      <c r="AXB11" s="161"/>
      <c r="AXC11" s="161"/>
      <c r="AXD11" s="161"/>
      <c r="AXE11" s="161"/>
      <c r="AXF11" s="161"/>
      <c r="AXG11" s="161"/>
      <c r="AXH11" s="161"/>
      <c r="AXI11" s="161"/>
      <c r="AXJ11" s="161"/>
      <c r="AXK11" s="161"/>
      <c r="AXL11" s="161"/>
      <c r="AXM11" s="161"/>
      <c r="AXN11" s="161"/>
      <c r="AXO11" s="161"/>
      <c r="AXP11" s="161"/>
      <c r="AXQ11" s="161"/>
      <c r="AXR11" s="161"/>
      <c r="AXS11" s="161"/>
      <c r="AXT11" s="161"/>
      <c r="AXU11" s="161"/>
      <c r="AXV11" s="161"/>
      <c r="AXW11" s="161"/>
      <c r="AXX11" s="161"/>
      <c r="AXY11" s="161"/>
      <c r="AXZ11" s="161"/>
      <c r="AYA11" s="161"/>
      <c r="AYB11" s="161"/>
      <c r="AYC11" s="161"/>
      <c r="AYD11" s="161"/>
      <c r="AYE11" s="161"/>
      <c r="AYF11" s="161"/>
      <c r="AYG11" s="161"/>
      <c r="AYH11" s="161"/>
      <c r="AYI11" s="161"/>
      <c r="AYJ11" s="161"/>
      <c r="AYK11" s="161"/>
      <c r="AYL11" s="161"/>
      <c r="AYM11" s="161"/>
      <c r="AYN11" s="161"/>
      <c r="AYO11" s="161"/>
      <c r="AYP11" s="161"/>
      <c r="AYQ11" s="161"/>
      <c r="AYR11" s="161"/>
      <c r="AYS11" s="161"/>
      <c r="AYT11" s="161"/>
      <c r="AYU11" s="161"/>
      <c r="AYV11" s="161"/>
      <c r="AYW11" s="161"/>
      <c r="AYX11" s="161"/>
      <c r="AYY11" s="161"/>
      <c r="AYZ11" s="161"/>
      <c r="AZA11" s="161"/>
      <c r="AZB11" s="161"/>
      <c r="AZC11" s="161"/>
      <c r="AZD11" s="161"/>
      <c r="AZE11" s="161"/>
      <c r="AZF11" s="161"/>
      <c r="AZG11" s="161"/>
      <c r="AZH11" s="161"/>
      <c r="AZI11" s="161"/>
      <c r="AZJ11" s="161"/>
      <c r="AZK11" s="161"/>
      <c r="AZL11" s="161"/>
      <c r="AZM11" s="161"/>
      <c r="AZN11" s="161"/>
      <c r="AZO11" s="161"/>
      <c r="AZP11" s="161"/>
      <c r="AZQ11" s="161"/>
      <c r="AZR11" s="161"/>
      <c r="AZS11" s="161"/>
      <c r="AZT11" s="161"/>
      <c r="AZU11" s="161"/>
      <c r="AZV11" s="161"/>
      <c r="AZW11" s="161"/>
      <c r="AZX11" s="161"/>
      <c r="AZY11" s="161"/>
      <c r="AZZ11" s="161"/>
      <c r="BAA11" s="161"/>
      <c r="BAB11" s="161"/>
      <c r="BAC11" s="161"/>
      <c r="BAD11" s="161"/>
      <c r="BAE11" s="161"/>
      <c r="BAF11" s="161"/>
      <c r="BAG11" s="161"/>
      <c r="BAH11" s="161"/>
      <c r="BAI11" s="161"/>
      <c r="BAJ11" s="161"/>
      <c r="BAK11" s="161"/>
      <c r="BAL11" s="161"/>
      <c r="BAM11" s="161"/>
      <c r="BAN11" s="161"/>
      <c r="BAO11" s="161"/>
      <c r="BAP11" s="161"/>
      <c r="BAQ11" s="161"/>
      <c r="BAR11" s="161"/>
      <c r="BAS11" s="161"/>
      <c r="BAT11" s="161"/>
      <c r="BAU11" s="161"/>
      <c r="BAV11" s="161"/>
      <c r="BAW11" s="161"/>
      <c r="BAX11" s="161"/>
      <c r="BAY11" s="161"/>
      <c r="BAZ11" s="161"/>
      <c r="BBA11" s="161"/>
      <c r="BBB11" s="161"/>
      <c r="BBC11" s="161"/>
      <c r="BBD11" s="161"/>
      <c r="BBE11" s="161"/>
      <c r="BBF11" s="161"/>
      <c r="BBG11" s="161"/>
      <c r="BBH11" s="161"/>
      <c r="BBI11" s="161"/>
      <c r="BBJ11" s="161"/>
      <c r="BBK11" s="161"/>
      <c r="BBL11" s="161"/>
      <c r="BBM11" s="161"/>
      <c r="BBN11" s="161"/>
      <c r="BBO11" s="161"/>
      <c r="BBP11" s="161"/>
      <c r="BBQ11" s="161"/>
      <c r="BBR11" s="161"/>
      <c r="BBS11" s="161"/>
      <c r="BBT11" s="161"/>
      <c r="BBU11" s="161"/>
      <c r="BBV11" s="161"/>
      <c r="BBW11" s="161"/>
      <c r="BBX11" s="161"/>
      <c r="BBY11" s="161"/>
      <c r="BBZ11" s="161"/>
      <c r="BCA11" s="161"/>
      <c r="BCB11" s="161"/>
      <c r="BCC11" s="161"/>
      <c r="BCD11" s="161"/>
      <c r="BCE11" s="161"/>
      <c r="BCF11" s="161"/>
      <c r="BCG11" s="161"/>
      <c r="BCH11" s="161"/>
      <c r="BCI11" s="161"/>
      <c r="BCJ11" s="161"/>
      <c r="BCK11" s="161"/>
      <c r="BCL11" s="161"/>
      <c r="BCM11" s="161"/>
      <c r="BCN11" s="161"/>
      <c r="BCO11" s="161"/>
      <c r="BCP11" s="161"/>
      <c r="BCQ11" s="161"/>
      <c r="BCR11" s="161"/>
      <c r="BCS11" s="161"/>
      <c r="BCT11" s="161"/>
      <c r="BCU11" s="161"/>
      <c r="BCV11" s="161"/>
      <c r="BCW11" s="161"/>
      <c r="BCX11" s="161"/>
      <c r="BCY11" s="161"/>
      <c r="BCZ11" s="161"/>
      <c r="BDA11" s="161"/>
      <c r="BDB11" s="161"/>
      <c r="BDC11" s="161"/>
      <c r="BDD11" s="161"/>
      <c r="BDE11" s="161"/>
      <c r="BDF11" s="161"/>
      <c r="BDG11" s="161"/>
      <c r="BDH11" s="161"/>
      <c r="BDI11" s="161"/>
      <c r="BDJ11" s="161"/>
      <c r="BDK11" s="161"/>
      <c r="BDL11" s="161"/>
      <c r="BDM11" s="161"/>
      <c r="BDN11" s="161"/>
      <c r="BDO11" s="161"/>
      <c r="BDP11" s="161"/>
      <c r="BDQ11" s="161"/>
      <c r="BDR11" s="161"/>
      <c r="BDS11" s="161"/>
      <c r="BDT11" s="161"/>
      <c r="BDU11" s="161"/>
      <c r="BDV11" s="161"/>
      <c r="BDW11" s="161"/>
      <c r="BDX11" s="161"/>
      <c r="BDY11" s="161"/>
      <c r="BDZ11" s="161"/>
      <c r="BEA11" s="161"/>
      <c r="BEB11" s="161"/>
      <c r="BEC11" s="161"/>
      <c r="BED11" s="161"/>
      <c r="BEE11" s="161"/>
      <c r="BEF11" s="161"/>
      <c r="BEG11" s="161"/>
      <c r="BEH11" s="161"/>
      <c r="BEI11" s="161"/>
      <c r="BEJ11" s="161"/>
      <c r="BEK11" s="161"/>
      <c r="BEL11" s="161"/>
      <c r="BEM11" s="161"/>
      <c r="BEN11" s="161"/>
      <c r="BEO11" s="161"/>
      <c r="BEP11" s="161"/>
      <c r="BEQ11" s="161"/>
      <c r="BER11" s="161"/>
      <c r="BES11" s="161"/>
      <c r="BET11" s="161"/>
      <c r="BEU11" s="161"/>
      <c r="BEV11" s="161"/>
      <c r="BEW11" s="161"/>
      <c r="BEX11" s="161"/>
      <c r="BEY11" s="161"/>
      <c r="BEZ11" s="161"/>
      <c r="BFA11" s="161"/>
      <c r="BFB11" s="161"/>
      <c r="BFC11" s="161"/>
      <c r="BFD11" s="161"/>
      <c r="BFE11" s="161"/>
      <c r="BFF11" s="161"/>
      <c r="BFG11" s="161"/>
      <c r="BFH11" s="161"/>
      <c r="BFI11" s="161"/>
      <c r="BFJ11" s="161"/>
      <c r="BFK11" s="161"/>
      <c r="BFL11" s="161"/>
      <c r="BFM11" s="161"/>
      <c r="BFN11" s="161"/>
      <c r="BFO11" s="161"/>
      <c r="BFP11" s="161"/>
      <c r="BFQ11" s="161"/>
      <c r="BFR11" s="161"/>
      <c r="BFS11" s="161"/>
      <c r="BFT11" s="161"/>
      <c r="BFU11" s="161"/>
      <c r="BFV11" s="161"/>
      <c r="BFW11" s="161"/>
      <c r="BFX11" s="161"/>
      <c r="BFY11" s="161"/>
      <c r="BFZ11" s="161"/>
      <c r="BGA11" s="161"/>
      <c r="BGB11" s="161"/>
      <c r="BGC11" s="161"/>
      <c r="BGD11" s="161"/>
      <c r="BGE11" s="161"/>
      <c r="BGF11" s="161"/>
      <c r="BGG11" s="161"/>
      <c r="BGH11" s="161"/>
      <c r="BGI11" s="161"/>
      <c r="BGJ11" s="161"/>
      <c r="BGK11" s="161"/>
      <c r="BGL11" s="161"/>
      <c r="BGM11" s="161"/>
      <c r="BGN11" s="161"/>
      <c r="BGO11" s="161"/>
      <c r="BGP11" s="161"/>
      <c r="BGQ11" s="161"/>
      <c r="BGR11" s="161"/>
      <c r="BGS11" s="161"/>
      <c r="BGT11" s="161"/>
      <c r="BGU11" s="161"/>
      <c r="BGV11" s="161"/>
      <c r="BGW11" s="161"/>
      <c r="BGX11" s="161"/>
      <c r="BGY11" s="161"/>
      <c r="BGZ11" s="161"/>
      <c r="BHA11" s="161"/>
      <c r="BHB11" s="161"/>
      <c r="BHC11" s="161"/>
      <c r="BHD11" s="161"/>
      <c r="BHE11" s="161"/>
      <c r="BHF11" s="161"/>
      <c r="BHG11" s="161"/>
      <c r="BHH11" s="161"/>
      <c r="BHI11" s="161"/>
      <c r="BHJ11" s="161"/>
      <c r="BHK11" s="161"/>
      <c r="BHL11" s="161"/>
      <c r="BHM11" s="161"/>
      <c r="BHN11" s="161"/>
      <c r="BHO11" s="161"/>
      <c r="BHP11" s="161"/>
      <c r="BHQ11" s="161"/>
      <c r="BHR11" s="161"/>
      <c r="BHS11" s="161"/>
      <c r="BHT11" s="161"/>
      <c r="BHU11" s="161"/>
      <c r="BHV11" s="161"/>
      <c r="BHW11" s="161"/>
      <c r="BHX11" s="161"/>
      <c r="BHY11" s="161"/>
      <c r="BHZ11" s="161"/>
      <c r="BIA11" s="161"/>
      <c r="BIB11" s="161"/>
      <c r="BIC11" s="161"/>
      <c r="BID11" s="161"/>
      <c r="BIE11" s="161"/>
      <c r="BIF11" s="161"/>
      <c r="BIG11" s="161"/>
      <c r="BIH11" s="161"/>
      <c r="BII11" s="161"/>
      <c r="BIJ11" s="161"/>
      <c r="BIK11" s="161"/>
      <c r="BIL11" s="161"/>
      <c r="BIM11" s="161"/>
      <c r="BIN11" s="161"/>
      <c r="BIO11" s="161"/>
      <c r="BIP11" s="161"/>
      <c r="BIQ11" s="161"/>
      <c r="BIR11" s="161"/>
      <c r="BIS11" s="161"/>
      <c r="BIT11" s="161"/>
      <c r="BIU11" s="161"/>
      <c r="BIV11" s="161"/>
      <c r="BIW11" s="161"/>
      <c r="BIX11" s="161"/>
      <c r="BIY11" s="161"/>
      <c r="BIZ11" s="161"/>
      <c r="BJA11" s="161"/>
      <c r="BJB11" s="161"/>
      <c r="BJC11" s="161"/>
      <c r="BJD11" s="161"/>
      <c r="BJE11" s="161"/>
      <c r="BJF11" s="161"/>
      <c r="BJG11" s="161"/>
      <c r="BJH11" s="161"/>
      <c r="BJI11" s="161"/>
      <c r="BJJ11" s="161"/>
      <c r="BJK11" s="161"/>
      <c r="BJL11" s="161"/>
      <c r="BJM11" s="161"/>
      <c r="BJN11" s="161"/>
      <c r="BJO11" s="161"/>
      <c r="BJP11" s="161"/>
      <c r="BJQ11" s="161"/>
      <c r="BJR11" s="161"/>
      <c r="BJS11" s="161"/>
      <c r="BJT11" s="161"/>
      <c r="BJU11" s="161"/>
      <c r="BJV11" s="161"/>
      <c r="BJW11" s="161"/>
      <c r="BJX11" s="161"/>
      <c r="BJY11" s="161"/>
      <c r="BJZ11" s="161"/>
      <c r="BKA11" s="161"/>
      <c r="BKB11" s="161"/>
      <c r="BKC11" s="161"/>
      <c r="BKD11" s="161"/>
      <c r="BKE11" s="161"/>
      <c r="BKF11" s="161"/>
      <c r="BKG11" s="161"/>
      <c r="BKH11" s="161"/>
      <c r="BKI11" s="161"/>
      <c r="BKJ11" s="161"/>
      <c r="BKK11" s="161"/>
      <c r="BKL11" s="161"/>
      <c r="BKM11" s="161"/>
      <c r="BKN11" s="161"/>
      <c r="BKO11" s="161"/>
      <c r="BKP11" s="161"/>
      <c r="BKQ11" s="161"/>
      <c r="BKR11" s="161"/>
      <c r="BKS11" s="161"/>
      <c r="BKT11" s="161"/>
      <c r="BKU11" s="161"/>
      <c r="BKV11" s="161"/>
      <c r="BKW11" s="161"/>
      <c r="BKX11" s="161"/>
      <c r="BKY11" s="161"/>
      <c r="BKZ11" s="161"/>
      <c r="BLA11" s="161"/>
      <c r="BLB11" s="161"/>
      <c r="BLC11" s="161"/>
      <c r="BLD11" s="161"/>
      <c r="BLE11" s="161"/>
      <c r="BLF11" s="161"/>
      <c r="BLG11" s="161"/>
      <c r="BLH11" s="161"/>
      <c r="BLI11" s="161"/>
      <c r="BLJ11" s="161"/>
      <c r="BLK11" s="161"/>
      <c r="BLL11" s="161"/>
      <c r="BLM11" s="161"/>
      <c r="BLN11" s="161"/>
      <c r="BLO11" s="161"/>
      <c r="BLP11" s="161"/>
      <c r="BLQ11" s="161"/>
      <c r="BLR11" s="161"/>
      <c r="BLS11" s="161"/>
      <c r="BLT11" s="161"/>
      <c r="BLU11" s="161"/>
      <c r="BLV11" s="161"/>
      <c r="BLW11" s="161"/>
      <c r="BLX11" s="161"/>
      <c r="BLY11" s="161"/>
      <c r="BLZ11" s="161"/>
      <c r="BMA11" s="161"/>
      <c r="BMB11" s="161"/>
      <c r="BMC11" s="161"/>
      <c r="BMD11" s="161"/>
      <c r="BME11" s="161"/>
      <c r="BMF11" s="161"/>
      <c r="BMG11" s="161"/>
      <c r="BMH11" s="161"/>
      <c r="BMI11" s="161"/>
      <c r="BMJ11" s="161"/>
      <c r="BMK11" s="161"/>
      <c r="BML11" s="161"/>
      <c r="BMM11" s="161"/>
      <c r="BMN11" s="161"/>
      <c r="BMO11" s="161"/>
      <c r="BMP11" s="161"/>
      <c r="BMQ11" s="161"/>
      <c r="BMR11" s="161"/>
      <c r="BMS11" s="161"/>
      <c r="BMT11" s="161"/>
      <c r="BMU11" s="161"/>
      <c r="BMV11" s="161"/>
      <c r="BMW11" s="161"/>
      <c r="BMX11" s="161"/>
      <c r="BMY11" s="161"/>
      <c r="BMZ11" s="161"/>
      <c r="BNA11" s="161"/>
      <c r="BNB11" s="161"/>
      <c r="BNC11" s="161"/>
      <c r="BND11" s="161"/>
      <c r="BNE11" s="161"/>
      <c r="BNF11" s="161"/>
      <c r="BNG11" s="161"/>
      <c r="BNH11" s="161"/>
      <c r="BNI11" s="161"/>
      <c r="BNJ11" s="161"/>
      <c r="BNK11" s="161"/>
      <c r="BNL11" s="161"/>
      <c r="BNM11" s="161"/>
      <c r="BNN11" s="161"/>
      <c r="BNO11" s="161"/>
      <c r="BNP11" s="161"/>
      <c r="BNQ11" s="161"/>
      <c r="BNR11" s="161"/>
      <c r="BNS11" s="161"/>
      <c r="BNT11" s="161"/>
      <c r="BNU11" s="161"/>
      <c r="BNV11" s="161"/>
      <c r="BNW11" s="161"/>
      <c r="BNX11" s="161"/>
      <c r="BNY11" s="161"/>
      <c r="BNZ11" s="161"/>
      <c r="BOA11" s="161"/>
      <c r="BOB11" s="161"/>
      <c r="BOC11" s="161"/>
      <c r="BOD11" s="161"/>
      <c r="BOE11" s="161"/>
      <c r="BOF11" s="161"/>
      <c r="BOG11" s="161"/>
      <c r="BOH11" s="161"/>
      <c r="BOI11" s="161"/>
      <c r="BOJ11" s="161"/>
      <c r="BOK11" s="161"/>
      <c r="BOL11" s="161"/>
      <c r="BOM11" s="161"/>
      <c r="BON11" s="161"/>
      <c r="BOO11" s="161"/>
      <c r="BOP11" s="161"/>
      <c r="BOQ11" s="161"/>
      <c r="BOR11" s="161"/>
      <c r="BOS11" s="161"/>
      <c r="BOT11" s="161"/>
      <c r="BOU11" s="161"/>
      <c r="BOV11" s="161"/>
      <c r="BOW11" s="161"/>
      <c r="BOX11" s="161"/>
      <c r="BOY11" s="161"/>
      <c r="BOZ11" s="161"/>
      <c r="BPA11" s="161"/>
      <c r="BPB11" s="161"/>
      <c r="BPC11" s="161"/>
      <c r="BPD11" s="161"/>
      <c r="BPE11" s="161"/>
      <c r="BPF11" s="161"/>
      <c r="BPG11" s="161"/>
      <c r="BPH11" s="161"/>
      <c r="BPI11" s="161"/>
      <c r="BPJ11" s="161"/>
      <c r="BPK11" s="161"/>
      <c r="BPL11" s="161"/>
      <c r="BPM11" s="161"/>
      <c r="BPN11" s="161"/>
      <c r="BPO11" s="161"/>
      <c r="BPP11" s="161"/>
      <c r="BPQ11" s="161"/>
      <c r="BPR11" s="161"/>
      <c r="BPS11" s="161"/>
      <c r="BPT11" s="161"/>
      <c r="BPU11" s="161"/>
      <c r="BPV11" s="161"/>
      <c r="BPW11" s="161"/>
      <c r="BPX11" s="161"/>
      <c r="BPY11" s="161"/>
      <c r="BPZ11" s="161"/>
      <c r="BQA11" s="161"/>
      <c r="BQB11" s="161"/>
      <c r="BQC11" s="161"/>
      <c r="BQD11" s="161"/>
      <c r="BQE11" s="161"/>
      <c r="BQF11" s="161"/>
      <c r="BQG11" s="161"/>
      <c r="BQH11" s="161"/>
      <c r="BQI11" s="161"/>
      <c r="BQJ11" s="161"/>
      <c r="BQK11" s="161"/>
      <c r="BQL11" s="161"/>
      <c r="BQM11" s="161"/>
      <c r="BQN11" s="161"/>
      <c r="BQO11" s="161"/>
      <c r="BQP11" s="161"/>
      <c r="BQQ11" s="161"/>
      <c r="BQR11" s="161"/>
      <c r="BQS11" s="161"/>
      <c r="BQT11" s="161"/>
      <c r="BQU11" s="161"/>
      <c r="BQV11" s="161"/>
      <c r="BQW11" s="161"/>
      <c r="BQX11" s="161"/>
      <c r="BQY11" s="161"/>
      <c r="BQZ11" s="161"/>
      <c r="BRA11" s="161"/>
      <c r="BRB11" s="161"/>
      <c r="BRC11" s="161"/>
      <c r="BRD11" s="161"/>
      <c r="BRE11" s="161"/>
      <c r="BRF11" s="161"/>
      <c r="BRG11" s="161"/>
      <c r="BRH11" s="161"/>
      <c r="BRI11" s="161"/>
      <c r="BRJ11" s="161"/>
      <c r="BRK11" s="161"/>
      <c r="BRL11" s="161"/>
      <c r="BRM11" s="161"/>
      <c r="BRN11" s="161"/>
      <c r="BRO11" s="161"/>
      <c r="BRP11" s="161"/>
      <c r="BRQ11" s="161"/>
      <c r="BRR11" s="161"/>
      <c r="BRS11" s="161"/>
      <c r="BRT11" s="161"/>
      <c r="BRU11" s="161"/>
      <c r="BRV11" s="161"/>
      <c r="BRW11" s="161"/>
      <c r="BRX11" s="161"/>
      <c r="BRY11" s="161"/>
      <c r="BRZ11" s="161"/>
      <c r="BSA11" s="161"/>
      <c r="BSB11" s="161"/>
      <c r="BSC11" s="161"/>
      <c r="BSD11" s="161"/>
      <c r="BSE11" s="161"/>
      <c r="BSF11" s="161"/>
      <c r="BSG11" s="161"/>
      <c r="BSH11" s="161"/>
      <c r="BSI11" s="161"/>
      <c r="BSJ11" s="161"/>
      <c r="BSK11" s="161"/>
      <c r="BSL11" s="161"/>
      <c r="BSM11" s="161"/>
      <c r="BSN11" s="161"/>
      <c r="BSO11" s="161"/>
      <c r="BSP11" s="161"/>
      <c r="BSQ11" s="161"/>
      <c r="BSR11" s="161"/>
      <c r="BSS11" s="161"/>
      <c r="BST11" s="161"/>
      <c r="BSU11" s="161"/>
      <c r="BSV11" s="161"/>
      <c r="BSW11" s="161"/>
      <c r="BSX11" s="161"/>
      <c r="BSY11" s="161"/>
      <c r="BSZ11" s="161"/>
      <c r="BTA11" s="161"/>
      <c r="BTB11" s="161"/>
      <c r="BTC11" s="161"/>
      <c r="BTD11" s="161"/>
      <c r="BTE11" s="161"/>
      <c r="BTF11" s="161"/>
      <c r="BTG11" s="161"/>
      <c r="BTH11" s="161"/>
      <c r="BTI11" s="161"/>
      <c r="BTJ11" s="161"/>
      <c r="BTK11" s="161"/>
      <c r="BTL11" s="161"/>
      <c r="BTM11" s="161"/>
      <c r="BTN11" s="161"/>
      <c r="BTO11" s="161"/>
      <c r="BTP11" s="161"/>
      <c r="BTQ11" s="161"/>
      <c r="BTR11" s="161"/>
      <c r="BTS11" s="161"/>
      <c r="BTT11" s="161"/>
      <c r="BTU11" s="161"/>
      <c r="BTV11" s="161"/>
      <c r="BTW11" s="161"/>
      <c r="BTX11" s="161"/>
      <c r="BTY11" s="161"/>
      <c r="BTZ11" s="161"/>
      <c r="BUA11" s="161"/>
      <c r="BUB11" s="161"/>
      <c r="BUC11" s="161"/>
      <c r="BUD11" s="161"/>
      <c r="BUE11" s="161"/>
      <c r="BUF11" s="161"/>
      <c r="BUG11" s="161"/>
      <c r="BUH11" s="161"/>
      <c r="BUI11" s="161"/>
      <c r="BUJ11" s="161"/>
      <c r="BUK11" s="161"/>
      <c r="BUL11" s="161"/>
      <c r="BUM11" s="161"/>
      <c r="BUN11" s="161"/>
      <c r="BUO11" s="161"/>
      <c r="BUP11" s="161"/>
      <c r="BUQ11" s="161"/>
      <c r="BUR11" s="161"/>
      <c r="BUS11" s="161"/>
      <c r="BUT11" s="161"/>
      <c r="BUU11" s="161"/>
      <c r="BUV11" s="161"/>
      <c r="BUW11" s="161"/>
      <c r="BUX11" s="161"/>
      <c r="BUY11" s="161"/>
      <c r="BUZ11" s="161"/>
      <c r="BVA11" s="161"/>
      <c r="BVB11" s="161"/>
      <c r="BVC11" s="161"/>
      <c r="BVD11" s="161"/>
      <c r="BVE11" s="161"/>
      <c r="BVF11" s="161"/>
      <c r="BVG11" s="161"/>
      <c r="BVH11" s="161"/>
      <c r="BVI11" s="161"/>
      <c r="BVJ11" s="161"/>
      <c r="BVK11" s="161"/>
      <c r="BVL11" s="161"/>
      <c r="BVM11" s="161"/>
      <c r="BVN11" s="161"/>
      <c r="BVO11" s="161"/>
      <c r="BVP11" s="161"/>
      <c r="BVQ11" s="161"/>
      <c r="BVR11" s="161"/>
      <c r="BVS11" s="161"/>
      <c r="BVT11" s="161"/>
      <c r="BVU11" s="161"/>
      <c r="BVV11" s="161"/>
      <c r="BVW11" s="161"/>
      <c r="BVX11" s="161"/>
      <c r="BVY11" s="161"/>
      <c r="BVZ11" s="161"/>
      <c r="BWA11" s="161"/>
      <c r="BWB11" s="161"/>
      <c r="BWC11" s="161"/>
      <c r="BWD11" s="161"/>
      <c r="BWE11" s="161"/>
      <c r="BWF11" s="161"/>
      <c r="BWG11" s="161"/>
      <c r="BWH11" s="161"/>
      <c r="BWI11" s="161"/>
      <c r="BWJ11" s="161"/>
      <c r="BWK11" s="161"/>
      <c r="BWL11" s="161"/>
      <c r="BWM11" s="161"/>
      <c r="BWN11" s="161"/>
      <c r="BWO11" s="161"/>
      <c r="BWP11" s="161"/>
      <c r="BWQ11" s="161"/>
      <c r="BWR11" s="161"/>
      <c r="BWS11" s="161"/>
      <c r="BWT11" s="161"/>
      <c r="BWU11" s="161"/>
      <c r="BWV11" s="161"/>
      <c r="BWW11" s="161"/>
      <c r="BWX11" s="161"/>
      <c r="BWY11" s="161"/>
      <c r="BWZ11" s="161"/>
      <c r="BXA11" s="161"/>
      <c r="BXB11" s="161"/>
      <c r="BXC11" s="161"/>
      <c r="BXD11" s="161"/>
      <c r="BXE11" s="161"/>
      <c r="BXF11" s="161"/>
      <c r="BXG11" s="161"/>
      <c r="BXH11" s="161"/>
      <c r="BXI11" s="161"/>
      <c r="BXJ11" s="161"/>
      <c r="BXK11" s="161"/>
      <c r="BXL11" s="161"/>
      <c r="BXM11" s="161"/>
      <c r="BXN11" s="161"/>
      <c r="BXO11" s="161"/>
      <c r="BXP11" s="161"/>
      <c r="BXQ11" s="161"/>
      <c r="BXR11" s="161"/>
      <c r="BXS11" s="161"/>
      <c r="BXT11" s="161"/>
      <c r="BXU11" s="161"/>
      <c r="BXV11" s="161"/>
      <c r="BXW11" s="161"/>
      <c r="BXX11" s="161"/>
      <c r="BXY11" s="161"/>
      <c r="BXZ11" s="161"/>
      <c r="BYA11" s="161"/>
      <c r="BYB11" s="161"/>
      <c r="BYC11" s="161"/>
      <c r="BYD11" s="161"/>
      <c r="BYE11" s="161"/>
      <c r="BYF11" s="161"/>
      <c r="BYG11" s="161"/>
      <c r="BYH11" s="161"/>
      <c r="BYI11" s="161"/>
      <c r="BYJ11" s="161"/>
      <c r="BYK11" s="161"/>
      <c r="BYL11" s="161"/>
      <c r="BYM11" s="161"/>
      <c r="BYN11" s="161"/>
      <c r="BYO11" s="161"/>
      <c r="BYP11" s="161"/>
      <c r="BYQ11" s="161"/>
      <c r="BYR11" s="161"/>
      <c r="BYS11" s="161"/>
      <c r="BYT11" s="161"/>
      <c r="BYU11" s="161"/>
      <c r="BYV11" s="161"/>
      <c r="BYW11" s="161"/>
      <c r="BYX11" s="161"/>
      <c r="BYY11" s="161"/>
      <c r="BYZ11" s="161"/>
      <c r="BZA11" s="161"/>
      <c r="BZB11" s="161"/>
      <c r="BZC11" s="161"/>
      <c r="BZD11" s="161"/>
      <c r="BZE11" s="161"/>
      <c r="BZF11" s="161"/>
      <c r="BZG11" s="161"/>
      <c r="BZH11" s="161"/>
      <c r="BZI11" s="161"/>
      <c r="BZJ11" s="161"/>
      <c r="BZK11" s="161"/>
      <c r="BZL11" s="161"/>
      <c r="BZM11" s="161"/>
      <c r="BZN11" s="161"/>
      <c r="BZO11" s="161"/>
      <c r="BZP11" s="161"/>
      <c r="BZQ11" s="161"/>
      <c r="BZR11" s="161"/>
      <c r="BZS11" s="161"/>
      <c r="BZT11" s="161"/>
      <c r="BZU11" s="161"/>
      <c r="BZV11" s="161"/>
      <c r="BZW11" s="161"/>
      <c r="BZX11" s="161"/>
      <c r="BZY11" s="161"/>
      <c r="BZZ11" s="161"/>
      <c r="CAA11" s="161"/>
      <c r="CAB11" s="161"/>
      <c r="CAC11" s="161"/>
      <c r="CAD11" s="161"/>
      <c r="CAE11" s="161"/>
      <c r="CAF11" s="161"/>
      <c r="CAG11" s="161"/>
      <c r="CAH11" s="161"/>
      <c r="CAI11" s="161"/>
      <c r="CAJ11" s="161"/>
      <c r="CAK11" s="161"/>
      <c r="CAL11" s="161"/>
      <c r="CAM11" s="161"/>
      <c r="CAN11" s="161"/>
      <c r="CAO11" s="161"/>
      <c r="CAP11" s="161"/>
      <c r="CAQ11" s="161"/>
      <c r="CAR11" s="161"/>
      <c r="CAS11" s="161"/>
      <c r="CAT11" s="161"/>
      <c r="CAU11" s="161"/>
      <c r="CAV11" s="161"/>
      <c r="CAW11" s="161"/>
      <c r="CAX11" s="161"/>
      <c r="CAY11" s="161"/>
      <c r="CAZ11" s="161"/>
      <c r="CBA11" s="161"/>
      <c r="CBB11" s="161"/>
      <c r="CBC11" s="161"/>
      <c r="CBD11" s="161"/>
      <c r="CBE11" s="161"/>
      <c r="CBF11" s="161"/>
      <c r="CBG11" s="161"/>
      <c r="CBH11" s="161"/>
      <c r="CBI11" s="161"/>
      <c r="CBJ11" s="161"/>
      <c r="CBK11" s="161"/>
      <c r="CBL11" s="161"/>
      <c r="CBM11" s="161"/>
      <c r="CBN11" s="161"/>
      <c r="CBO11" s="161"/>
      <c r="CBP11" s="161"/>
      <c r="CBQ11" s="161"/>
      <c r="CBR11" s="161"/>
      <c r="CBS11" s="161"/>
      <c r="CBT11" s="161"/>
      <c r="CBU11" s="161"/>
      <c r="CBV11" s="161"/>
      <c r="CBW11" s="161"/>
      <c r="CBX11" s="161"/>
      <c r="CBY11" s="161"/>
      <c r="CBZ11" s="161"/>
      <c r="CCA11" s="161"/>
      <c r="CCB11" s="161"/>
      <c r="CCC11" s="161"/>
      <c r="CCD11" s="161"/>
      <c r="CCE11" s="161"/>
      <c r="CCF11" s="161"/>
      <c r="CCG11" s="161"/>
      <c r="CCH11" s="161"/>
      <c r="CCI11" s="161"/>
      <c r="CCJ11" s="161"/>
      <c r="CCK11" s="161"/>
      <c r="CCL11" s="161"/>
      <c r="CCM11" s="161"/>
      <c r="CCN11" s="161"/>
      <c r="CCO11" s="161"/>
      <c r="CCP11" s="161"/>
      <c r="CCQ11" s="161"/>
      <c r="CCR11" s="161"/>
      <c r="CCS11" s="161"/>
      <c r="CCT11" s="161"/>
      <c r="CCU11" s="161"/>
      <c r="CCV11" s="161"/>
      <c r="CCW11" s="161"/>
      <c r="CCX11" s="161"/>
      <c r="CCY11" s="161"/>
      <c r="CCZ11" s="161"/>
      <c r="CDA11" s="161"/>
      <c r="CDB11" s="161"/>
      <c r="CDC11" s="161"/>
      <c r="CDD11" s="161"/>
      <c r="CDE11" s="161"/>
      <c r="CDF11" s="161"/>
      <c r="CDG11" s="161"/>
      <c r="CDH11" s="161"/>
      <c r="CDI11" s="161"/>
      <c r="CDJ11" s="161"/>
      <c r="CDK11" s="161"/>
      <c r="CDL11" s="161"/>
      <c r="CDM11" s="161"/>
      <c r="CDN11" s="161"/>
      <c r="CDO11" s="161"/>
      <c r="CDP11" s="161"/>
      <c r="CDQ11" s="161"/>
      <c r="CDR11" s="161"/>
      <c r="CDS11" s="161"/>
      <c r="CDT11" s="161"/>
      <c r="CDU11" s="161"/>
      <c r="CDV11" s="161"/>
      <c r="CDW11" s="161"/>
      <c r="CDX11" s="161"/>
      <c r="CDY11" s="161"/>
      <c r="CDZ11" s="161"/>
      <c r="CEA11" s="161"/>
      <c r="CEB11" s="161"/>
      <c r="CEC11" s="161"/>
      <c r="CED11" s="161"/>
      <c r="CEE11" s="161"/>
      <c r="CEF11" s="161"/>
      <c r="CEG11" s="161"/>
      <c r="CEH11" s="161"/>
      <c r="CEI11" s="161"/>
      <c r="CEJ11" s="161"/>
      <c r="CEK11" s="161"/>
      <c r="CEL11" s="161"/>
      <c r="CEM11" s="161"/>
      <c r="CEN11" s="161"/>
      <c r="CEO11" s="161"/>
      <c r="CEP11" s="161"/>
      <c r="CEQ11" s="161"/>
      <c r="CER11" s="161"/>
      <c r="CES11" s="161"/>
      <c r="CET11" s="161"/>
      <c r="CEU11" s="161"/>
      <c r="CEV11" s="161"/>
      <c r="CEW11" s="161"/>
      <c r="CEX11" s="161"/>
      <c r="CEY11" s="161"/>
      <c r="CEZ11" s="161"/>
      <c r="CFA11" s="161"/>
      <c r="CFB11" s="161"/>
      <c r="CFC11" s="161"/>
      <c r="CFD11" s="161"/>
      <c r="CFE11" s="161"/>
      <c r="CFF11" s="161"/>
      <c r="CFG11" s="161"/>
      <c r="CFH11" s="161"/>
      <c r="CFI11" s="161"/>
      <c r="CFJ11" s="161"/>
      <c r="CFK11" s="161"/>
      <c r="CFL11" s="161"/>
      <c r="CFM11" s="161"/>
      <c r="CFN11" s="161"/>
      <c r="CFO11" s="161"/>
      <c r="CFP11" s="161"/>
      <c r="CFQ11" s="161"/>
      <c r="CFR11" s="161"/>
      <c r="CFS11" s="161"/>
      <c r="CFT11" s="161"/>
      <c r="CFU11" s="161"/>
      <c r="CFV11" s="161"/>
      <c r="CFW11" s="161"/>
      <c r="CFX11" s="161"/>
      <c r="CFY11" s="161"/>
      <c r="CFZ11" s="161"/>
      <c r="CGA11" s="161"/>
      <c r="CGB11" s="161"/>
      <c r="CGC11" s="161"/>
      <c r="CGD11" s="161"/>
      <c r="CGE11" s="161"/>
      <c r="CGF11" s="161"/>
      <c r="CGG11" s="161"/>
      <c r="CGH11" s="161"/>
      <c r="CGI11" s="161"/>
      <c r="CGJ11" s="161"/>
      <c r="CGK11" s="161"/>
      <c r="CGL11" s="161"/>
      <c r="CGM11" s="161"/>
      <c r="CGN11" s="161"/>
      <c r="CGO11" s="161"/>
      <c r="CGP11" s="161"/>
      <c r="CGQ11" s="161"/>
      <c r="CGR11" s="161"/>
      <c r="CGS11" s="161"/>
      <c r="CGT11" s="161"/>
      <c r="CGU11" s="161"/>
      <c r="CGV11" s="161"/>
      <c r="CGW11" s="161"/>
      <c r="CGX11" s="161"/>
      <c r="CGY11" s="161"/>
      <c r="CGZ11" s="161"/>
      <c r="CHA11" s="161"/>
      <c r="CHB11" s="161"/>
      <c r="CHC11" s="161"/>
      <c r="CHD11" s="161"/>
      <c r="CHE11" s="161"/>
      <c r="CHF11" s="161"/>
      <c r="CHG11" s="161"/>
      <c r="CHH11" s="161"/>
      <c r="CHI11" s="161"/>
      <c r="CHJ11" s="161"/>
      <c r="CHK11" s="161"/>
      <c r="CHL11" s="161"/>
      <c r="CHM11" s="161"/>
      <c r="CHN11" s="161"/>
      <c r="CHO11" s="161"/>
      <c r="CHP11" s="161"/>
      <c r="CHQ11" s="161"/>
      <c r="CHR11" s="161"/>
      <c r="CHS11" s="161"/>
      <c r="CHT11" s="161"/>
      <c r="CHU11" s="161"/>
      <c r="CHV11" s="161"/>
      <c r="CHW11" s="161"/>
      <c r="CHX11" s="161"/>
      <c r="CHY11" s="161"/>
      <c r="CHZ11" s="161"/>
      <c r="CIA11" s="161"/>
      <c r="CIB11" s="161"/>
      <c r="CIC11" s="161"/>
      <c r="CID11" s="161"/>
      <c r="CIE11" s="161"/>
      <c r="CIF11" s="161"/>
      <c r="CIG11" s="161"/>
      <c r="CIH11" s="161"/>
      <c r="CII11" s="161"/>
      <c r="CIJ11" s="161"/>
      <c r="CIK11" s="161"/>
      <c r="CIL11" s="161"/>
      <c r="CIM11" s="161"/>
      <c r="CIN11" s="161"/>
      <c r="CIO11" s="161"/>
      <c r="CIP11" s="161"/>
      <c r="CIQ11" s="161"/>
      <c r="CIR11" s="161"/>
      <c r="CIS11" s="161"/>
      <c r="CIT11" s="161"/>
      <c r="CIU11" s="161"/>
      <c r="CIV11" s="161"/>
      <c r="CIW11" s="161"/>
      <c r="CIX11" s="161"/>
      <c r="CIY11" s="161"/>
      <c r="CIZ11" s="161"/>
      <c r="CJA11" s="161"/>
      <c r="CJB11" s="161"/>
      <c r="CJC11" s="161"/>
      <c r="CJD11" s="161"/>
      <c r="CJE11" s="161"/>
      <c r="CJF11" s="161"/>
      <c r="CJG11" s="161"/>
      <c r="CJH11" s="161"/>
      <c r="CJI11" s="161"/>
      <c r="CJJ11" s="161"/>
      <c r="CJK11" s="161"/>
      <c r="CJL11" s="161"/>
      <c r="CJM11" s="161"/>
      <c r="CJN11" s="161"/>
      <c r="CJO11" s="161"/>
      <c r="CJP11" s="161"/>
      <c r="CJQ11" s="161"/>
      <c r="CJR11" s="161"/>
      <c r="CJS11" s="161"/>
      <c r="CJT11" s="161"/>
      <c r="CJU11" s="161"/>
      <c r="CJV11" s="161"/>
      <c r="CJW11" s="161"/>
      <c r="CJX11" s="161"/>
      <c r="CJY11" s="161"/>
      <c r="CJZ11" s="161"/>
      <c r="CKA11" s="161"/>
      <c r="CKB11" s="161"/>
      <c r="CKC11" s="161"/>
      <c r="CKD11" s="161"/>
      <c r="CKE11" s="161"/>
      <c r="CKF11" s="161"/>
      <c r="CKG11" s="161"/>
      <c r="CKH11" s="161"/>
      <c r="CKI11" s="161"/>
      <c r="CKJ11" s="161"/>
      <c r="CKK11" s="161"/>
      <c r="CKL11" s="161"/>
      <c r="CKM11" s="161"/>
      <c r="CKN11" s="161"/>
      <c r="CKO11" s="161"/>
      <c r="CKP11" s="161"/>
      <c r="CKQ11" s="161"/>
      <c r="CKR11" s="161"/>
      <c r="CKS11" s="161"/>
      <c r="CKT11" s="161"/>
      <c r="CKU11" s="161"/>
      <c r="CKV11" s="161"/>
      <c r="CKW11" s="161"/>
      <c r="CKX11" s="161"/>
      <c r="CKY11" s="161"/>
      <c r="CKZ11" s="161"/>
      <c r="CLA11" s="161"/>
      <c r="CLB11" s="161"/>
      <c r="CLC11" s="161"/>
      <c r="CLD11" s="161"/>
      <c r="CLE11" s="161"/>
      <c r="CLF11" s="161"/>
      <c r="CLG11" s="161"/>
      <c r="CLH11" s="161"/>
      <c r="CLI11" s="161"/>
      <c r="CLJ11" s="161"/>
      <c r="CLK11" s="161"/>
      <c r="CLL11" s="161"/>
      <c r="CLM11" s="161"/>
      <c r="CLN11" s="161"/>
      <c r="CLO11" s="161"/>
      <c r="CLP11" s="161"/>
      <c r="CLQ11" s="161"/>
      <c r="CLR11" s="161"/>
      <c r="CLS11" s="161"/>
      <c r="CLT11" s="161"/>
      <c r="CLU11" s="161"/>
      <c r="CLV11" s="161"/>
      <c r="CLW11" s="161"/>
      <c r="CLX11" s="161"/>
      <c r="CLY11" s="161"/>
      <c r="CLZ11" s="161"/>
      <c r="CMA11" s="161"/>
      <c r="CMB11" s="161"/>
      <c r="CMC11" s="161"/>
      <c r="CMD11" s="161"/>
      <c r="CME11" s="161"/>
      <c r="CMF11" s="161"/>
      <c r="CMG11" s="161"/>
      <c r="CMH11" s="161"/>
      <c r="CMI11" s="161"/>
      <c r="CMJ11" s="161"/>
      <c r="CMK11" s="161"/>
      <c r="CML11" s="161"/>
      <c r="CMM11" s="161"/>
      <c r="CMN11" s="161"/>
      <c r="CMO11" s="161"/>
      <c r="CMP11" s="161"/>
      <c r="CMQ11" s="161"/>
      <c r="CMR11" s="161"/>
      <c r="CMS11" s="161"/>
      <c r="CMT11" s="161"/>
      <c r="CMU11" s="161"/>
      <c r="CMV11" s="161"/>
      <c r="CMW11" s="161"/>
      <c r="CMX11" s="161"/>
      <c r="CMY11" s="161"/>
      <c r="CMZ11" s="161"/>
      <c r="CNA11" s="161"/>
      <c r="CNB11" s="161"/>
      <c r="CNC11" s="161"/>
      <c r="CND11" s="161"/>
      <c r="CNE11" s="161"/>
      <c r="CNF11" s="161"/>
      <c r="CNG11" s="161"/>
      <c r="CNH11" s="161"/>
      <c r="CNI11" s="161"/>
      <c r="CNJ11" s="161"/>
      <c r="CNK11" s="161"/>
      <c r="CNL11" s="161"/>
      <c r="CNM11" s="161"/>
      <c r="CNN11" s="161"/>
      <c r="CNO11" s="161"/>
      <c r="CNP11" s="161"/>
      <c r="CNQ11" s="161"/>
      <c r="CNR11" s="161"/>
      <c r="CNS11" s="161"/>
      <c r="CNT11" s="161"/>
      <c r="CNU11" s="161"/>
      <c r="CNV11" s="161"/>
      <c r="CNW11" s="161"/>
      <c r="CNX11" s="161"/>
      <c r="CNY11" s="161"/>
      <c r="CNZ11" s="161"/>
      <c r="COA11" s="161"/>
      <c r="COB11" s="161"/>
      <c r="COC11" s="161"/>
      <c r="COD11" s="161"/>
      <c r="COE11" s="161"/>
      <c r="COF11" s="161"/>
      <c r="COG11" s="161"/>
      <c r="COH11" s="161"/>
      <c r="COI11" s="161"/>
      <c r="COJ11" s="161"/>
      <c r="COK11" s="161"/>
      <c r="COL11" s="161"/>
      <c r="COM11" s="161"/>
      <c r="CON11" s="161"/>
      <c r="COO11" s="161"/>
      <c r="COP11" s="161"/>
      <c r="COQ11" s="161"/>
      <c r="COR11" s="161"/>
      <c r="COS11" s="161"/>
      <c r="COT11" s="161"/>
      <c r="COU11" s="161"/>
      <c r="COV11" s="161"/>
      <c r="COW11" s="161"/>
      <c r="COX11" s="161"/>
      <c r="COY11" s="161"/>
      <c r="COZ11" s="161"/>
      <c r="CPA11" s="161"/>
      <c r="CPB11" s="161"/>
      <c r="CPC11" s="161"/>
      <c r="CPD11" s="161"/>
      <c r="CPE11" s="161"/>
      <c r="CPF11" s="161"/>
      <c r="CPG11" s="161"/>
      <c r="CPH11" s="161"/>
      <c r="CPI11" s="161"/>
      <c r="CPJ11" s="161"/>
      <c r="CPK11" s="161"/>
      <c r="CPL11" s="161"/>
      <c r="CPM11" s="161"/>
      <c r="CPN11" s="161"/>
      <c r="CPO11" s="161"/>
      <c r="CPP11" s="161"/>
      <c r="CPQ11" s="161"/>
      <c r="CPR11" s="161"/>
      <c r="CPS11" s="161"/>
      <c r="CPT11" s="161"/>
      <c r="CPU11" s="161"/>
      <c r="CPV11" s="161"/>
      <c r="CPW11" s="161"/>
      <c r="CPX11" s="161"/>
      <c r="CPY11" s="161"/>
      <c r="CPZ11" s="161"/>
      <c r="CQA11" s="161"/>
      <c r="CQB11" s="161"/>
      <c r="CQC11" s="161"/>
      <c r="CQD11" s="161"/>
      <c r="CQE11" s="161"/>
      <c r="CQF11" s="161"/>
      <c r="CQG11" s="161"/>
      <c r="CQH11" s="161"/>
      <c r="CQI11" s="161"/>
      <c r="CQJ11" s="161"/>
      <c r="CQK11" s="161"/>
      <c r="CQL11" s="161"/>
      <c r="CQM11" s="161"/>
      <c r="CQN11" s="161"/>
      <c r="CQO11" s="161"/>
      <c r="CQP11" s="161"/>
      <c r="CQQ11" s="161"/>
      <c r="CQR11" s="161"/>
      <c r="CQS11" s="161"/>
      <c r="CQT11" s="161"/>
      <c r="CQU11" s="161"/>
      <c r="CQV11" s="161"/>
      <c r="CQW11" s="161"/>
      <c r="CQX11" s="161"/>
      <c r="CQY11" s="161"/>
      <c r="CQZ11" s="161"/>
      <c r="CRA11" s="161"/>
      <c r="CRB11" s="161"/>
      <c r="CRC11" s="161"/>
      <c r="CRD11" s="161"/>
      <c r="CRE11" s="161"/>
      <c r="CRF11" s="161"/>
      <c r="CRG11" s="161"/>
      <c r="CRH11" s="161"/>
      <c r="CRI11" s="161"/>
      <c r="CRJ11" s="161"/>
      <c r="CRK11" s="161"/>
      <c r="CRL11" s="161"/>
      <c r="CRM11" s="161"/>
      <c r="CRN11" s="161"/>
      <c r="CRO11" s="161"/>
      <c r="CRP11" s="161"/>
      <c r="CRQ11" s="161"/>
      <c r="CRR11" s="161"/>
      <c r="CRS11" s="161"/>
      <c r="CRT11" s="161"/>
      <c r="CRU11" s="161"/>
      <c r="CRV11" s="161"/>
      <c r="CRW11" s="161"/>
      <c r="CRX11" s="161"/>
      <c r="CRY11" s="161"/>
      <c r="CRZ11" s="161"/>
      <c r="CSA11" s="161"/>
      <c r="CSB11" s="161"/>
      <c r="CSC11" s="161"/>
      <c r="CSD11" s="161"/>
      <c r="CSE11" s="161"/>
      <c r="CSF11" s="161"/>
      <c r="CSG11" s="161"/>
      <c r="CSH11" s="161"/>
      <c r="CSI11" s="161"/>
      <c r="CSJ11" s="161"/>
      <c r="CSK11" s="161"/>
      <c r="CSL11" s="161"/>
      <c r="CSM11" s="161"/>
      <c r="CSN11" s="161"/>
      <c r="CSO11" s="161"/>
      <c r="CSP11" s="161"/>
      <c r="CSQ11" s="161"/>
      <c r="CSR11" s="161"/>
      <c r="CSS11" s="161"/>
      <c r="CST11" s="161"/>
      <c r="CSU11" s="161"/>
      <c r="CSV11" s="161"/>
      <c r="CSW11" s="161"/>
      <c r="CSX11" s="161"/>
      <c r="CSY11" s="161"/>
      <c r="CSZ11" s="161"/>
      <c r="CTA11" s="161"/>
      <c r="CTB11" s="161"/>
      <c r="CTC11" s="161"/>
      <c r="CTD11" s="161"/>
      <c r="CTE11" s="161"/>
      <c r="CTF11" s="161"/>
      <c r="CTG11" s="161"/>
      <c r="CTH11" s="161"/>
      <c r="CTI11" s="161"/>
      <c r="CTJ11" s="161"/>
      <c r="CTK11" s="161"/>
      <c r="CTL11" s="161"/>
      <c r="CTM11" s="161"/>
      <c r="CTN11" s="161"/>
      <c r="CTO11" s="161"/>
      <c r="CTP11" s="161"/>
      <c r="CTQ11" s="161"/>
      <c r="CTR11" s="161"/>
      <c r="CTS11" s="161"/>
      <c r="CTT11" s="161"/>
      <c r="CTU11" s="161"/>
      <c r="CTV11" s="161"/>
      <c r="CTW11" s="161"/>
      <c r="CTX11" s="161"/>
      <c r="CTY11" s="161"/>
      <c r="CTZ11" s="161"/>
      <c r="CUA11" s="161"/>
      <c r="CUB11" s="161"/>
      <c r="CUC11" s="161"/>
      <c r="CUD11" s="161"/>
      <c r="CUE11" s="161"/>
      <c r="CUF11" s="161"/>
      <c r="CUG11" s="161"/>
      <c r="CUH11" s="161"/>
      <c r="CUI11" s="161"/>
      <c r="CUJ11" s="161"/>
      <c r="CUK11" s="161"/>
      <c r="CUL11" s="161"/>
      <c r="CUM11" s="161"/>
      <c r="CUN11" s="161"/>
      <c r="CUO11" s="161"/>
      <c r="CUP11" s="161"/>
      <c r="CUQ11" s="161"/>
      <c r="CUR11" s="161"/>
      <c r="CUS11" s="161"/>
      <c r="CUT11" s="161"/>
      <c r="CUU11" s="161"/>
      <c r="CUV11" s="161"/>
      <c r="CUW11" s="161"/>
      <c r="CUX11" s="161"/>
      <c r="CUY11" s="161"/>
      <c r="CUZ11" s="161"/>
      <c r="CVA11" s="161"/>
      <c r="CVB11" s="161"/>
      <c r="CVC11" s="161"/>
      <c r="CVD11" s="161"/>
      <c r="CVE11" s="161"/>
      <c r="CVF11" s="161"/>
      <c r="CVG11" s="161"/>
      <c r="CVH11" s="161"/>
      <c r="CVI11" s="161"/>
      <c r="CVJ11" s="161"/>
      <c r="CVK11" s="161"/>
      <c r="CVL11" s="161"/>
      <c r="CVM11" s="161"/>
      <c r="CVN11" s="161"/>
      <c r="CVO11" s="161"/>
      <c r="CVP11" s="161"/>
      <c r="CVQ11" s="161"/>
      <c r="CVR11" s="161"/>
      <c r="CVS11" s="161"/>
      <c r="CVT11" s="161"/>
      <c r="CVU11" s="161"/>
      <c r="CVV11" s="161"/>
      <c r="CVW11" s="161"/>
      <c r="CVX11" s="161"/>
      <c r="CVY11" s="161"/>
      <c r="CVZ11" s="161"/>
      <c r="CWA11" s="161"/>
      <c r="CWB11" s="161"/>
      <c r="CWC11" s="161"/>
      <c r="CWD11" s="161"/>
      <c r="CWE11" s="161"/>
      <c r="CWF11" s="161"/>
      <c r="CWG11" s="161"/>
      <c r="CWH11" s="161"/>
      <c r="CWI11" s="161"/>
      <c r="CWJ11" s="161"/>
      <c r="CWK11" s="161"/>
      <c r="CWL11" s="161"/>
      <c r="CWM11" s="161"/>
      <c r="CWN11" s="161"/>
      <c r="CWO11" s="161"/>
      <c r="CWP11" s="161"/>
      <c r="CWQ11" s="161"/>
      <c r="CWR11" s="161"/>
      <c r="CWS11" s="161"/>
      <c r="CWT11" s="161"/>
      <c r="CWU11" s="161"/>
      <c r="CWV11" s="161"/>
      <c r="CWW11" s="161"/>
      <c r="CWX11" s="161"/>
      <c r="CWY11" s="161"/>
      <c r="CWZ11" s="161"/>
      <c r="CXA11" s="161"/>
      <c r="CXB11" s="161"/>
      <c r="CXC11" s="161"/>
      <c r="CXD11" s="161"/>
      <c r="CXE11" s="161"/>
      <c r="CXF11" s="161"/>
      <c r="CXG11" s="161"/>
      <c r="CXH11" s="161"/>
      <c r="CXI11" s="161"/>
      <c r="CXJ11" s="161"/>
      <c r="CXK11" s="161"/>
      <c r="CXL11" s="161"/>
      <c r="CXM11" s="161"/>
      <c r="CXN11" s="161"/>
      <c r="CXO11" s="161"/>
      <c r="CXP11" s="161"/>
      <c r="CXQ11" s="161"/>
      <c r="CXR11" s="161"/>
      <c r="CXS11" s="161"/>
      <c r="CXT11" s="161"/>
      <c r="CXU11" s="161"/>
      <c r="CXV11" s="161"/>
      <c r="CXW11" s="161"/>
      <c r="CXX11" s="161"/>
      <c r="CXY11" s="161"/>
      <c r="CXZ11" s="161"/>
      <c r="CYA11" s="161"/>
      <c r="CYB11" s="161"/>
      <c r="CYC11" s="161"/>
      <c r="CYD11" s="161"/>
      <c r="CYE11" s="161"/>
      <c r="CYF11" s="161"/>
      <c r="CYG11" s="161"/>
      <c r="CYH11" s="161"/>
      <c r="CYI11" s="161"/>
      <c r="CYJ11" s="161"/>
      <c r="CYK11" s="161"/>
      <c r="CYL11" s="161"/>
      <c r="CYM11" s="161"/>
      <c r="CYN11" s="161"/>
      <c r="CYO11" s="161"/>
      <c r="CYP11" s="161"/>
      <c r="CYQ11" s="161"/>
      <c r="CYR11" s="161"/>
      <c r="CYS11" s="161"/>
      <c r="CYT11" s="161"/>
      <c r="CYU11" s="161"/>
      <c r="CYV11" s="161"/>
      <c r="CYW11" s="161"/>
      <c r="CYX11" s="161"/>
      <c r="CYY11" s="161"/>
      <c r="CYZ11" s="161"/>
      <c r="CZA11" s="161"/>
      <c r="CZB11" s="161"/>
      <c r="CZC11" s="161"/>
      <c r="CZD11" s="161"/>
      <c r="CZE11" s="161"/>
      <c r="CZF11" s="161"/>
      <c r="CZG11" s="161"/>
      <c r="CZH11" s="161"/>
      <c r="CZI11" s="161"/>
      <c r="CZJ11" s="161"/>
      <c r="CZK11" s="161"/>
      <c r="CZL11" s="161"/>
      <c r="CZM11" s="161"/>
      <c r="CZN11" s="161"/>
      <c r="CZO11" s="161"/>
      <c r="CZP11" s="161"/>
      <c r="CZQ11" s="161"/>
      <c r="CZR11" s="161"/>
      <c r="CZS11" s="161"/>
      <c r="CZT11" s="161"/>
      <c r="CZU11" s="161"/>
    </row>
    <row r="12" spans="1:3506" s="162" customFormat="1">
      <c r="A12" s="157"/>
      <c r="B12" s="157"/>
      <c r="C12" s="158"/>
      <c r="D12" s="163" t="s">
        <v>129</v>
      </c>
      <c r="E12" s="163" t="s">
        <v>126</v>
      </c>
      <c r="F12" s="160">
        <v>2</v>
      </c>
      <c r="G12" s="160">
        <v>2</v>
      </c>
      <c r="H12" s="160">
        <v>54</v>
      </c>
      <c r="I12" s="160">
        <v>8</v>
      </c>
      <c r="J12" s="160">
        <v>3</v>
      </c>
      <c r="K12" s="160">
        <v>9</v>
      </c>
      <c r="L12" s="160">
        <v>4</v>
      </c>
      <c r="M12" s="160">
        <v>8</v>
      </c>
      <c r="N12" s="160">
        <v>29</v>
      </c>
      <c r="O12" s="160">
        <v>4</v>
      </c>
      <c r="P12" s="160">
        <v>65</v>
      </c>
      <c r="Q12" s="160">
        <v>61</v>
      </c>
      <c r="R12" s="160">
        <v>86</v>
      </c>
      <c r="S12" s="160">
        <v>166</v>
      </c>
      <c r="T12" s="160">
        <v>1125</v>
      </c>
      <c r="U12" s="160">
        <v>30</v>
      </c>
      <c r="V12" s="160">
        <v>121</v>
      </c>
      <c r="W12" s="160">
        <v>13</v>
      </c>
      <c r="X12" s="160">
        <v>13</v>
      </c>
      <c r="Y12" s="160">
        <v>24</v>
      </c>
      <c r="Z12" s="160">
        <v>19</v>
      </c>
      <c r="AA12" s="160">
        <v>25</v>
      </c>
      <c r="AB12" s="160">
        <v>62</v>
      </c>
      <c r="AC12" s="160">
        <v>12</v>
      </c>
      <c r="AD12" s="160">
        <v>22</v>
      </c>
      <c r="AE12" s="160">
        <v>19</v>
      </c>
      <c r="AF12" s="160">
        <v>71</v>
      </c>
      <c r="AG12" s="160">
        <v>47</v>
      </c>
      <c r="AH12" s="160">
        <v>44</v>
      </c>
      <c r="AI12" s="160">
        <v>63</v>
      </c>
      <c r="AJ12" s="160">
        <v>40</v>
      </c>
      <c r="AK12" s="160">
        <v>32</v>
      </c>
      <c r="AL12" s="160">
        <v>58</v>
      </c>
      <c r="AM12" s="160">
        <v>64</v>
      </c>
      <c r="AN12" s="160">
        <v>58</v>
      </c>
      <c r="AO12" s="160">
        <v>99</v>
      </c>
      <c r="AP12" s="160">
        <v>35</v>
      </c>
      <c r="AQ12" s="160">
        <v>67</v>
      </c>
      <c r="AR12" s="160">
        <v>146</v>
      </c>
      <c r="AS12" s="160">
        <v>74</v>
      </c>
      <c r="AT12" s="160">
        <v>88</v>
      </c>
      <c r="AU12" s="160">
        <v>72</v>
      </c>
      <c r="AV12" s="160">
        <v>87</v>
      </c>
      <c r="AW12" s="160">
        <v>61</v>
      </c>
      <c r="AX12" s="160">
        <v>58</v>
      </c>
      <c r="AY12" s="160">
        <v>49</v>
      </c>
      <c r="AZ12" s="160">
        <v>39</v>
      </c>
      <c r="BA12" s="160">
        <v>79</v>
      </c>
      <c r="BB12" s="160">
        <v>48</v>
      </c>
      <c r="BC12" s="160">
        <v>75</v>
      </c>
      <c r="BD12" s="160">
        <v>89</v>
      </c>
      <c r="BE12" s="160">
        <v>119</v>
      </c>
      <c r="BF12" s="160">
        <v>57</v>
      </c>
      <c r="BG12" s="160">
        <v>145</v>
      </c>
      <c r="BH12" s="160">
        <v>82</v>
      </c>
      <c r="BI12" s="160">
        <v>244</v>
      </c>
      <c r="BJ12" s="160">
        <v>168</v>
      </c>
      <c r="BK12" s="160">
        <v>259</v>
      </c>
      <c r="BL12" s="160">
        <v>150</v>
      </c>
      <c r="BM12" s="160">
        <v>128</v>
      </c>
      <c r="BN12" s="160">
        <v>108</v>
      </c>
      <c r="BO12" s="160">
        <v>91</v>
      </c>
      <c r="BP12" s="160">
        <v>82</v>
      </c>
      <c r="BQ12" s="160">
        <v>162</v>
      </c>
      <c r="BR12" s="160">
        <v>74</v>
      </c>
      <c r="BS12" s="160">
        <v>114</v>
      </c>
      <c r="BT12" s="160">
        <v>130</v>
      </c>
      <c r="BU12" s="160">
        <v>146</v>
      </c>
      <c r="BV12" s="160">
        <v>101</v>
      </c>
      <c r="BW12" s="160">
        <v>113</v>
      </c>
      <c r="BX12" s="160">
        <v>139</v>
      </c>
      <c r="BY12" s="160">
        <v>67</v>
      </c>
      <c r="BZ12" s="160">
        <v>143</v>
      </c>
      <c r="CA12" s="160">
        <v>48</v>
      </c>
      <c r="CB12" s="160">
        <v>100</v>
      </c>
      <c r="CC12" s="160">
        <v>148</v>
      </c>
      <c r="CD12" s="160">
        <v>61</v>
      </c>
      <c r="CE12" s="160">
        <v>75</v>
      </c>
      <c r="CF12" s="160">
        <v>55</v>
      </c>
      <c r="CG12" s="160">
        <v>83</v>
      </c>
      <c r="CH12" s="160">
        <v>47</v>
      </c>
      <c r="CI12" s="160">
        <v>87</v>
      </c>
      <c r="CJ12" s="160">
        <v>58</v>
      </c>
      <c r="CK12" s="160">
        <v>72</v>
      </c>
      <c r="CL12" s="160">
        <v>64</v>
      </c>
      <c r="CM12" s="160">
        <v>101</v>
      </c>
      <c r="CN12" s="160">
        <v>118</v>
      </c>
      <c r="CO12" s="160">
        <v>91</v>
      </c>
      <c r="CP12" s="160">
        <v>67</v>
      </c>
      <c r="CQ12" s="160">
        <v>69</v>
      </c>
      <c r="CR12" s="160">
        <v>136</v>
      </c>
      <c r="CS12" s="160">
        <v>73</v>
      </c>
      <c r="CT12" s="160">
        <v>199</v>
      </c>
      <c r="CU12" s="160">
        <v>109</v>
      </c>
      <c r="CV12" s="160"/>
      <c r="CW12" s="160">
        <v>102</v>
      </c>
      <c r="CX12" s="160">
        <v>78</v>
      </c>
      <c r="CY12" s="160">
        <v>109</v>
      </c>
      <c r="CZ12" s="160">
        <v>155</v>
      </c>
      <c r="DA12" s="160">
        <v>130</v>
      </c>
      <c r="DB12" s="160">
        <v>241</v>
      </c>
      <c r="DC12" s="160">
        <v>154</v>
      </c>
      <c r="DD12" s="160">
        <v>124</v>
      </c>
      <c r="DE12" s="160">
        <v>118</v>
      </c>
      <c r="DF12" s="160">
        <v>93</v>
      </c>
      <c r="DG12" s="160">
        <v>108</v>
      </c>
      <c r="DH12" s="160">
        <v>85</v>
      </c>
      <c r="DI12" s="160">
        <v>59</v>
      </c>
      <c r="DJ12" s="160">
        <v>70</v>
      </c>
      <c r="DK12" s="160">
        <v>71</v>
      </c>
      <c r="DL12" s="160">
        <v>84</v>
      </c>
      <c r="DM12" s="160">
        <v>115</v>
      </c>
      <c r="DN12" s="160">
        <v>85</v>
      </c>
      <c r="DO12" s="160">
        <v>102</v>
      </c>
      <c r="DP12" s="160">
        <v>88</v>
      </c>
      <c r="DQ12" s="160">
        <v>88</v>
      </c>
      <c r="DR12" s="160">
        <v>75</v>
      </c>
      <c r="DS12" s="160">
        <v>89</v>
      </c>
      <c r="DT12" s="160">
        <v>70</v>
      </c>
      <c r="DU12" s="160">
        <v>108</v>
      </c>
      <c r="DV12" s="160">
        <v>63</v>
      </c>
      <c r="DW12" s="160">
        <v>95</v>
      </c>
      <c r="DX12" s="160">
        <v>62</v>
      </c>
      <c r="DY12" s="160">
        <v>109</v>
      </c>
      <c r="DZ12" s="160">
        <v>58</v>
      </c>
      <c r="EA12" s="160">
        <v>88</v>
      </c>
      <c r="EB12" s="160">
        <v>67</v>
      </c>
      <c r="EC12" s="160">
        <v>77</v>
      </c>
      <c r="ED12" s="160">
        <v>76</v>
      </c>
      <c r="EE12" s="160">
        <v>115</v>
      </c>
      <c r="EF12" s="160">
        <v>91</v>
      </c>
      <c r="EG12" s="160">
        <v>105</v>
      </c>
      <c r="EH12" s="160">
        <v>107</v>
      </c>
      <c r="EI12" s="160">
        <v>106</v>
      </c>
      <c r="EJ12" s="160">
        <v>88</v>
      </c>
      <c r="EK12" s="160">
        <v>118</v>
      </c>
      <c r="EL12" s="160">
        <v>114</v>
      </c>
      <c r="EM12" s="160">
        <v>117</v>
      </c>
      <c r="EN12" s="160">
        <v>117</v>
      </c>
      <c r="EO12" s="160">
        <v>174</v>
      </c>
      <c r="EP12" s="160">
        <v>110</v>
      </c>
      <c r="EQ12" s="160">
        <v>173</v>
      </c>
      <c r="ER12" s="160">
        <v>139</v>
      </c>
      <c r="ES12" s="160">
        <v>170</v>
      </c>
      <c r="ET12" s="160">
        <v>137</v>
      </c>
      <c r="EU12" s="160">
        <v>146</v>
      </c>
      <c r="EV12" s="160">
        <v>156</v>
      </c>
      <c r="EW12" s="160">
        <v>149</v>
      </c>
      <c r="EX12" s="160">
        <v>155</v>
      </c>
      <c r="EY12" s="160">
        <v>155</v>
      </c>
      <c r="EZ12" s="160">
        <v>100</v>
      </c>
      <c r="FA12" s="160">
        <v>151</v>
      </c>
      <c r="FB12" s="160">
        <v>140</v>
      </c>
      <c r="FC12" s="160">
        <v>134</v>
      </c>
      <c r="FD12" s="160">
        <v>153</v>
      </c>
      <c r="FE12" s="160">
        <v>158</v>
      </c>
      <c r="FF12" s="160">
        <v>97</v>
      </c>
      <c r="FG12" s="160">
        <v>127</v>
      </c>
      <c r="FH12" s="160">
        <v>215</v>
      </c>
      <c r="FI12" s="160">
        <v>142</v>
      </c>
      <c r="FJ12" s="160">
        <v>193</v>
      </c>
      <c r="FK12" s="160"/>
      <c r="FL12" s="160">
        <v>154</v>
      </c>
      <c r="FM12" s="160">
        <v>131</v>
      </c>
      <c r="FN12" s="160">
        <v>165</v>
      </c>
      <c r="FO12" s="160">
        <v>218</v>
      </c>
      <c r="FP12" s="160">
        <v>165</v>
      </c>
      <c r="FQ12" s="160">
        <v>184</v>
      </c>
      <c r="FR12" s="160">
        <v>169</v>
      </c>
      <c r="FS12" s="160">
        <v>153</v>
      </c>
      <c r="FT12" s="160">
        <v>138</v>
      </c>
      <c r="FU12" s="160">
        <v>113</v>
      </c>
      <c r="FV12" s="160">
        <v>136</v>
      </c>
      <c r="FW12" s="160">
        <v>130</v>
      </c>
      <c r="FX12" s="160">
        <v>108</v>
      </c>
      <c r="FY12" s="160">
        <v>150</v>
      </c>
      <c r="FZ12" s="160">
        <v>125</v>
      </c>
      <c r="GA12" s="160">
        <v>92</v>
      </c>
      <c r="GB12" s="160">
        <v>117</v>
      </c>
      <c r="GC12" s="160">
        <v>117</v>
      </c>
      <c r="GD12" s="160">
        <v>140</v>
      </c>
      <c r="GE12" s="160">
        <v>134</v>
      </c>
      <c r="GF12" s="160">
        <v>127</v>
      </c>
      <c r="GG12" s="160">
        <v>115</v>
      </c>
      <c r="GH12" s="160">
        <v>178</v>
      </c>
      <c r="GI12" s="160">
        <v>124</v>
      </c>
      <c r="GJ12" s="160">
        <v>109</v>
      </c>
      <c r="GK12" s="160">
        <v>114</v>
      </c>
      <c r="GL12" s="160">
        <v>102</v>
      </c>
      <c r="GM12" s="160">
        <v>114</v>
      </c>
      <c r="GN12" s="160">
        <v>126</v>
      </c>
      <c r="GO12" s="160">
        <v>79</v>
      </c>
      <c r="GP12" s="160"/>
      <c r="GQ12" s="160">
        <v>120</v>
      </c>
      <c r="GR12" s="160">
        <v>165</v>
      </c>
      <c r="GS12" s="160">
        <v>168</v>
      </c>
      <c r="GT12" s="160">
        <v>111</v>
      </c>
      <c r="GU12" s="160"/>
      <c r="GV12" s="160">
        <v>85</v>
      </c>
      <c r="GW12" s="160">
        <v>163</v>
      </c>
      <c r="GX12" s="160">
        <v>213</v>
      </c>
      <c r="GY12" s="160">
        <v>120</v>
      </c>
      <c r="GZ12" s="160">
        <v>206</v>
      </c>
      <c r="HA12" s="160">
        <v>138</v>
      </c>
      <c r="HB12" s="160"/>
      <c r="HC12" s="160">
        <v>127</v>
      </c>
      <c r="HD12" s="160">
        <v>164</v>
      </c>
      <c r="HE12" s="160">
        <v>143</v>
      </c>
      <c r="HF12" s="160">
        <v>124</v>
      </c>
      <c r="HG12" s="160">
        <v>82</v>
      </c>
      <c r="HH12" s="160">
        <f>21+21+29+18+14+15+17+15+58</f>
        <v>208</v>
      </c>
      <c r="HI12" s="160">
        <f>23+16+14+11+14+11+12+11+21</f>
        <v>133</v>
      </c>
      <c r="HJ12" s="160">
        <f>5+21+7+11+32+16+17+22</f>
        <v>131</v>
      </c>
      <c r="HK12" s="160">
        <f>16+16+15+15+18+14+14+17+4</f>
        <v>129</v>
      </c>
      <c r="HL12" s="160">
        <f>8+30+10+29+22+15+15+11+21</f>
        <v>161</v>
      </c>
      <c r="HM12" s="160">
        <f>33+18+14+13+9+13+15+17+40</f>
        <v>172</v>
      </c>
      <c r="HN12" s="160">
        <f>18+41+4+19+24+22+43+19+146</f>
        <v>336</v>
      </c>
      <c r="HO12" s="160"/>
      <c r="HP12" s="160"/>
      <c r="HQ12" s="160"/>
      <c r="HR12" s="160"/>
      <c r="HS12" s="160"/>
      <c r="HT12" s="160"/>
      <c r="HU12" s="160"/>
      <c r="HV12" s="160"/>
      <c r="HW12" s="160"/>
      <c r="HX12" s="160"/>
      <c r="HY12" s="160"/>
      <c r="HZ12" s="160"/>
      <c r="IA12" s="160"/>
      <c r="IB12" s="160"/>
      <c r="IC12" s="160"/>
      <c r="ID12" s="160"/>
      <c r="IE12" s="160"/>
      <c r="IF12" s="160"/>
      <c r="IG12" s="160"/>
      <c r="IH12" s="160"/>
      <c r="II12" s="160"/>
      <c r="IJ12" s="160"/>
      <c r="IK12" s="160"/>
      <c r="IL12" s="160"/>
      <c r="IM12" s="160"/>
      <c r="IN12" s="160"/>
      <c r="IO12" s="160"/>
      <c r="IP12" s="160"/>
      <c r="IQ12" s="160"/>
      <c r="IR12" s="160"/>
      <c r="IS12" s="160"/>
      <c r="IT12" s="160"/>
      <c r="IU12" s="160"/>
      <c r="IV12" s="160"/>
      <c r="IW12" s="160"/>
      <c r="IX12" s="160"/>
      <c r="IY12" s="160"/>
      <c r="IZ12" s="160"/>
      <c r="JA12" s="160"/>
      <c r="JB12" s="160"/>
      <c r="JC12" s="160"/>
      <c r="JD12" s="160"/>
      <c r="JE12" s="160"/>
      <c r="JF12" s="160"/>
      <c r="JG12" s="160"/>
      <c r="JH12" s="160"/>
      <c r="JI12" s="160"/>
      <c r="JJ12" s="160"/>
      <c r="JK12" s="160"/>
      <c r="JL12" s="160"/>
      <c r="JM12" s="160"/>
      <c r="JN12" s="160"/>
      <c r="JO12" s="160"/>
      <c r="JP12" s="160"/>
      <c r="JQ12" s="160"/>
      <c r="JR12" s="160"/>
      <c r="JS12" s="160"/>
      <c r="JT12" s="160"/>
      <c r="JU12" s="160"/>
      <c r="JV12" s="160"/>
      <c r="JW12" s="160"/>
      <c r="JX12" s="160"/>
      <c r="JY12" s="160"/>
      <c r="JZ12" s="160"/>
      <c r="KA12" s="160"/>
      <c r="KB12" s="160"/>
      <c r="KC12" s="160"/>
      <c r="KD12" s="160"/>
      <c r="KE12" s="160"/>
      <c r="KF12" s="160"/>
      <c r="KG12" s="160"/>
      <c r="KH12" s="160"/>
      <c r="KI12" s="160"/>
      <c r="KJ12" s="160"/>
      <c r="KK12" s="160"/>
      <c r="KL12" s="160"/>
      <c r="KM12" s="160"/>
      <c r="KN12" s="160"/>
      <c r="KO12" s="160"/>
      <c r="KP12" s="160"/>
      <c r="KQ12" s="160"/>
      <c r="KR12" s="160"/>
      <c r="KS12" s="160"/>
      <c r="KT12" s="160"/>
      <c r="KU12" s="160"/>
      <c r="KV12" s="160"/>
      <c r="KW12" s="160"/>
      <c r="KX12" s="160"/>
      <c r="KY12" s="160"/>
      <c r="KZ12" s="160"/>
      <c r="LA12" s="160"/>
      <c r="LB12" s="160"/>
      <c r="LC12" s="160"/>
      <c r="LD12" s="160"/>
      <c r="LE12" s="160"/>
      <c r="LF12" s="160"/>
      <c r="LG12" s="160"/>
      <c r="LH12" s="160"/>
      <c r="LI12" s="160"/>
      <c r="LJ12" s="160"/>
      <c r="LK12" s="160"/>
      <c r="LL12" s="160"/>
      <c r="LM12" s="160"/>
      <c r="LN12" s="160"/>
      <c r="LO12" s="160"/>
      <c r="LP12" s="160"/>
      <c r="LQ12" s="160"/>
      <c r="LR12" s="160"/>
      <c r="LS12" s="160"/>
      <c r="LT12" s="160"/>
      <c r="LU12" s="160"/>
      <c r="LV12" s="160"/>
      <c r="LW12" s="160"/>
      <c r="LX12" s="160"/>
      <c r="LY12" s="160"/>
      <c r="LZ12" s="160"/>
      <c r="MA12" s="160"/>
      <c r="MB12" s="160"/>
      <c r="MC12" s="160"/>
      <c r="MD12" s="160"/>
      <c r="ME12" s="160"/>
      <c r="MF12" s="160"/>
      <c r="MG12" s="160"/>
      <c r="MH12" s="160"/>
      <c r="MI12" s="160"/>
      <c r="MJ12" s="160"/>
      <c r="MK12" s="160"/>
      <c r="ML12" s="160"/>
      <c r="MM12" s="160"/>
      <c r="MN12" s="160"/>
      <c r="MO12" s="160"/>
      <c r="MP12" s="160"/>
      <c r="MQ12" s="160"/>
      <c r="MR12" s="160"/>
      <c r="MS12" s="160"/>
      <c r="MT12" s="160"/>
      <c r="MU12" s="160"/>
      <c r="MV12" s="160"/>
      <c r="MW12" s="160"/>
      <c r="MX12" s="160"/>
      <c r="MY12" s="160"/>
      <c r="MZ12" s="160"/>
      <c r="NA12" s="160"/>
      <c r="NB12" s="160"/>
      <c r="NC12" s="160"/>
      <c r="ND12" s="160"/>
      <c r="NE12" s="160"/>
      <c r="NF12" s="160"/>
      <c r="NG12" s="160"/>
      <c r="NH12" s="160"/>
      <c r="NI12" s="160"/>
      <c r="NJ12" s="160"/>
      <c r="NK12" s="160"/>
      <c r="NL12" s="160"/>
      <c r="NM12" s="160"/>
      <c r="NN12" s="160"/>
      <c r="NO12" s="160"/>
      <c r="NP12" s="160"/>
      <c r="NQ12" s="160"/>
      <c r="NR12" s="160"/>
      <c r="NS12" s="160"/>
      <c r="NT12" s="160"/>
      <c r="NU12" s="160"/>
      <c r="NV12" s="160"/>
      <c r="NW12" s="160"/>
      <c r="NX12" s="160"/>
      <c r="NY12" s="160"/>
      <c r="NZ12" s="160"/>
      <c r="OA12" s="160"/>
      <c r="OB12" s="160"/>
      <c r="OC12" s="160"/>
      <c r="OD12" s="160"/>
      <c r="OE12" s="160"/>
      <c r="OF12" s="160"/>
      <c r="OG12" s="160"/>
      <c r="OH12" s="160"/>
      <c r="OI12" s="160"/>
      <c r="OJ12" s="160"/>
      <c r="OK12" s="160"/>
      <c r="OL12" s="160"/>
      <c r="OM12" s="160"/>
      <c r="ON12" s="160"/>
      <c r="OO12" s="160"/>
      <c r="OP12" s="160"/>
      <c r="OQ12" s="160"/>
      <c r="OR12" s="160"/>
      <c r="OS12" s="160"/>
      <c r="OT12" s="160"/>
      <c r="OU12" s="160"/>
      <c r="OV12" s="160"/>
      <c r="OW12" s="160"/>
      <c r="OX12" s="160"/>
      <c r="OY12" s="160"/>
      <c r="OZ12" s="160"/>
      <c r="PA12" s="160"/>
      <c r="PB12" s="161"/>
      <c r="PC12" s="161"/>
      <c r="PD12" s="161"/>
      <c r="PE12" s="161"/>
      <c r="PF12" s="161"/>
      <c r="PG12" s="161"/>
      <c r="PH12" s="161"/>
      <c r="PI12" s="161"/>
      <c r="PJ12" s="161"/>
      <c r="PK12" s="161"/>
      <c r="PL12" s="161"/>
      <c r="PM12" s="161"/>
      <c r="PN12" s="161"/>
      <c r="PO12" s="161"/>
      <c r="PP12" s="161"/>
      <c r="PQ12" s="161"/>
      <c r="PR12" s="161"/>
      <c r="PS12" s="161"/>
      <c r="PT12" s="161"/>
      <c r="PU12" s="161"/>
      <c r="PV12" s="161"/>
      <c r="PW12" s="161"/>
      <c r="PX12" s="161"/>
      <c r="PY12" s="161"/>
      <c r="PZ12" s="161"/>
      <c r="QA12" s="161"/>
      <c r="QB12" s="161"/>
      <c r="QC12" s="161"/>
      <c r="QD12" s="161"/>
      <c r="QE12" s="161"/>
      <c r="QF12" s="161"/>
      <c r="QG12" s="161"/>
      <c r="QH12" s="161"/>
      <c r="QI12" s="161"/>
      <c r="QJ12" s="161"/>
      <c r="QK12" s="161"/>
      <c r="QL12" s="161"/>
      <c r="QM12" s="161"/>
      <c r="QN12" s="161"/>
      <c r="QO12" s="161"/>
      <c r="QP12" s="161"/>
      <c r="QQ12" s="161"/>
      <c r="QR12" s="161"/>
      <c r="QS12" s="161"/>
      <c r="QT12" s="161"/>
      <c r="QU12" s="161"/>
      <c r="QV12" s="161"/>
      <c r="QW12" s="161"/>
      <c r="QX12" s="161"/>
      <c r="QY12" s="161"/>
      <c r="QZ12" s="161"/>
      <c r="RA12" s="161"/>
      <c r="RB12" s="161"/>
      <c r="RC12" s="161"/>
      <c r="RD12" s="161"/>
      <c r="RE12" s="161"/>
      <c r="RF12" s="161"/>
      <c r="RG12" s="161"/>
      <c r="RH12" s="161"/>
      <c r="RI12" s="161"/>
      <c r="RJ12" s="161"/>
      <c r="RK12" s="161"/>
      <c r="RL12" s="161"/>
      <c r="RM12" s="161"/>
      <c r="RN12" s="161"/>
      <c r="RO12" s="161"/>
      <c r="RP12" s="161"/>
      <c r="RQ12" s="161"/>
      <c r="RR12" s="161"/>
      <c r="RS12" s="161"/>
      <c r="RT12" s="161"/>
      <c r="RU12" s="161"/>
      <c r="RV12" s="161"/>
      <c r="RW12" s="161"/>
      <c r="RX12" s="161"/>
      <c r="RY12" s="161"/>
      <c r="RZ12" s="161"/>
      <c r="SA12" s="161"/>
      <c r="SB12" s="161"/>
      <c r="SC12" s="161"/>
      <c r="SD12" s="161"/>
      <c r="SE12" s="161"/>
      <c r="SF12" s="161"/>
      <c r="SG12" s="161"/>
      <c r="SH12" s="161"/>
      <c r="SI12" s="161"/>
      <c r="SJ12" s="161"/>
      <c r="SK12" s="161"/>
      <c r="SL12" s="161"/>
      <c r="SM12" s="161"/>
      <c r="SN12" s="161"/>
      <c r="SO12" s="161"/>
      <c r="SP12" s="161"/>
      <c r="SQ12" s="161"/>
      <c r="SR12" s="161"/>
      <c r="SS12" s="161"/>
      <c r="ST12" s="161"/>
      <c r="SU12" s="161"/>
      <c r="SV12" s="161"/>
      <c r="SW12" s="161"/>
      <c r="SX12" s="161"/>
      <c r="SY12" s="161"/>
      <c r="SZ12" s="161"/>
      <c r="TA12" s="161"/>
      <c r="TB12" s="161"/>
      <c r="TC12" s="161"/>
      <c r="TD12" s="161"/>
      <c r="TE12" s="161"/>
      <c r="TF12" s="161"/>
      <c r="TG12" s="161"/>
      <c r="TH12" s="161"/>
      <c r="TI12" s="161"/>
      <c r="TJ12" s="161"/>
      <c r="TK12" s="161"/>
      <c r="TL12" s="161"/>
      <c r="TM12" s="161"/>
      <c r="TN12" s="161"/>
      <c r="TO12" s="161"/>
      <c r="TP12" s="161"/>
      <c r="TQ12" s="161"/>
      <c r="TR12" s="161"/>
      <c r="TS12" s="161"/>
      <c r="TT12" s="161"/>
      <c r="TU12" s="161"/>
      <c r="TV12" s="161"/>
      <c r="TW12" s="161"/>
      <c r="TX12" s="161"/>
      <c r="TY12" s="161"/>
      <c r="TZ12" s="161"/>
      <c r="UA12" s="161"/>
      <c r="UB12" s="161"/>
      <c r="UC12" s="161"/>
      <c r="UD12" s="161"/>
      <c r="UE12" s="161"/>
      <c r="UF12" s="161"/>
      <c r="UG12" s="161"/>
      <c r="UH12" s="161"/>
      <c r="UI12" s="161"/>
      <c r="UJ12" s="161"/>
      <c r="UK12" s="161"/>
      <c r="UL12" s="161"/>
      <c r="UM12" s="161"/>
      <c r="UN12" s="161"/>
      <c r="UO12" s="161"/>
      <c r="UP12" s="161"/>
      <c r="UQ12" s="161"/>
      <c r="UR12" s="161"/>
      <c r="US12" s="161"/>
      <c r="UT12" s="161"/>
      <c r="UU12" s="161"/>
      <c r="UV12" s="161"/>
      <c r="UW12" s="161"/>
      <c r="UX12" s="161"/>
      <c r="UY12" s="161"/>
      <c r="UZ12" s="161"/>
      <c r="VA12" s="161"/>
      <c r="VB12" s="161"/>
      <c r="VC12" s="161"/>
      <c r="VD12" s="161"/>
      <c r="VE12" s="161"/>
      <c r="VF12" s="161"/>
      <c r="VG12" s="161"/>
      <c r="VH12" s="161"/>
      <c r="VI12" s="161"/>
      <c r="VJ12" s="161"/>
      <c r="VK12" s="161"/>
      <c r="VL12" s="161"/>
      <c r="VM12" s="161"/>
      <c r="VN12" s="161"/>
      <c r="VO12" s="161"/>
      <c r="VP12" s="161"/>
      <c r="VQ12" s="161"/>
      <c r="VR12" s="161"/>
      <c r="VS12" s="161"/>
      <c r="VT12" s="161"/>
      <c r="VU12" s="161"/>
      <c r="VV12" s="161"/>
      <c r="VW12" s="161"/>
      <c r="VX12" s="161"/>
      <c r="VY12" s="161"/>
      <c r="VZ12" s="161"/>
      <c r="WA12" s="161"/>
      <c r="WB12" s="161"/>
      <c r="WC12" s="161"/>
      <c r="WD12" s="161"/>
      <c r="WE12" s="161"/>
      <c r="WF12" s="161"/>
      <c r="WG12" s="161"/>
      <c r="WH12" s="161"/>
      <c r="WI12" s="161"/>
      <c r="WJ12" s="161"/>
      <c r="WK12" s="161"/>
      <c r="WL12" s="161"/>
      <c r="WM12" s="161"/>
      <c r="WN12" s="161"/>
      <c r="WO12" s="161"/>
      <c r="WP12" s="161"/>
      <c r="WQ12" s="161"/>
      <c r="WR12" s="161"/>
      <c r="WS12" s="161"/>
      <c r="WT12" s="161"/>
      <c r="WU12" s="161"/>
      <c r="WV12" s="161"/>
      <c r="WW12" s="161"/>
      <c r="WX12" s="161"/>
      <c r="WY12" s="161"/>
      <c r="WZ12" s="161"/>
      <c r="XA12" s="161"/>
      <c r="XB12" s="161"/>
      <c r="XC12" s="161"/>
      <c r="XD12" s="161"/>
      <c r="XE12" s="161"/>
      <c r="XF12" s="161"/>
      <c r="XG12" s="161"/>
      <c r="XH12" s="161"/>
      <c r="XI12" s="161"/>
      <c r="XJ12" s="161"/>
      <c r="XK12" s="161"/>
      <c r="XL12" s="161"/>
      <c r="XM12" s="161"/>
      <c r="XN12" s="161"/>
      <c r="XO12" s="161"/>
      <c r="XP12" s="161"/>
      <c r="XQ12" s="161"/>
      <c r="XR12" s="161"/>
      <c r="XS12" s="161"/>
      <c r="XT12" s="161"/>
      <c r="XU12" s="161"/>
      <c r="XV12" s="161"/>
      <c r="XW12" s="161"/>
      <c r="XX12" s="161"/>
      <c r="XY12" s="161"/>
      <c r="XZ12" s="161"/>
      <c r="YA12" s="161"/>
      <c r="YB12" s="161"/>
      <c r="YC12" s="161"/>
      <c r="YD12" s="161"/>
      <c r="YE12" s="161"/>
      <c r="YF12" s="161"/>
      <c r="YG12" s="161"/>
      <c r="YH12" s="161"/>
      <c r="YI12" s="161"/>
      <c r="YJ12" s="161"/>
      <c r="YK12" s="161"/>
      <c r="YL12" s="161"/>
      <c r="YM12" s="161"/>
      <c r="YN12" s="161"/>
      <c r="YO12" s="161"/>
      <c r="YP12" s="161"/>
      <c r="YQ12" s="161"/>
      <c r="YR12" s="161"/>
      <c r="YS12" s="161"/>
      <c r="YT12" s="161"/>
      <c r="YU12" s="161"/>
      <c r="YV12" s="161"/>
      <c r="YW12" s="161"/>
      <c r="YX12" s="161"/>
      <c r="YY12" s="161"/>
      <c r="YZ12" s="161"/>
      <c r="ZA12" s="161"/>
      <c r="ZB12" s="161"/>
      <c r="ZC12" s="161"/>
      <c r="ZD12" s="161"/>
      <c r="ZE12" s="161"/>
      <c r="ZF12" s="161"/>
      <c r="ZG12" s="161"/>
      <c r="ZH12" s="161"/>
      <c r="ZI12" s="161"/>
      <c r="ZJ12" s="161"/>
      <c r="ZK12" s="161"/>
      <c r="ZL12" s="161"/>
      <c r="ZM12" s="161"/>
      <c r="ZN12" s="161"/>
      <c r="ZO12" s="161"/>
      <c r="ZP12" s="161"/>
      <c r="ZQ12" s="161"/>
      <c r="ZR12" s="161"/>
      <c r="ZS12" s="161"/>
      <c r="ZT12" s="161"/>
      <c r="ZU12" s="161"/>
      <c r="ZV12" s="161"/>
      <c r="ZW12" s="161"/>
      <c r="ZX12" s="161"/>
      <c r="ZY12" s="161"/>
      <c r="ZZ12" s="161"/>
      <c r="AAA12" s="161"/>
      <c r="AAB12" s="161"/>
      <c r="AAC12" s="161"/>
      <c r="AAD12" s="161"/>
      <c r="AAE12" s="161"/>
      <c r="AAF12" s="161"/>
      <c r="AAG12" s="161"/>
      <c r="AAH12" s="161"/>
      <c r="AAI12" s="161"/>
      <c r="AAJ12" s="161"/>
      <c r="AAK12" s="161"/>
      <c r="AAL12" s="161"/>
      <c r="AAM12" s="161"/>
      <c r="AAN12" s="161"/>
      <c r="AAO12" s="161"/>
      <c r="AAP12" s="161"/>
      <c r="AAQ12" s="161"/>
      <c r="AAR12" s="161"/>
      <c r="AAS12" s="161"/>
      <c r="AAT12" s="161"/>
      <c r="AAU12" s="161"/>
      <c r="AAV12" s="161"/>
      <c r="AAW12" s="161"/>
      <c r="AAX12" s="161"/>
      <c r="AAY12" s="161"/>
      <c r="AAZ12" s="161"/>
      <c r="ABA12" s="161"/>
      <c r="ABB12" s="161"/>
      <c r="ABC12" s="161"/>
      <c r="ABD12" s="161"/>
      <c r="ABE12" s="161"/>
      <c r="ABF12" s="161"/>
      <c r="ABG12" s="161"/>
      <c r="ABH12" s="161"/>
      <c r="ABI12" s="161"/>
      <c r="ABJ12" s="161"/>
      <c r="ABK12" s="161"/>
      <c r="ABL12" s="161"/>
      <c r="ABM12" s="161"/>
      <c r="ABN12" s="161"/>
      <c r="ABO12" s="161"/>
      <c r="ABP12" s="161"/>
      <c r="ABQ12" s="161"/>
      <c r="ABR12" s="161"/>
      <c r="ABS12" s="161"/>
      <c r="ABT12" s="161"/>
      <c r="ABU12" s="161"/>
      <c r="ABV12" s="161"/>
      <c r="ABW12" s="161"/>
      <c r="ABX12" s="161"/>
      <c r="ABY12" s="161"/>
      <c r="ABZ12" s="161"/>
      <c r="ACA12" s="161"/>
      <c r="ACB12" s="161"/>
      <c r="ACC12" s="161"/>
      <c r="ACD12" s="161"/>
      <c r="ACE12" s="161"/>
      <c r="ACF12" s="161"/>
      <c r="ACG12" s="161"/>
      <c r="ACH12" s="161"/>
      <c r="ACI12" s="161"/>
      <c r="ACJ12" s="161"/>
      <c r="ACK12" s="161"/>
      <c r="ACL12" s="161"/>
      <c r="ACM12" s="161"/>
      <c r="ACN12" s="161"/>
      <c r="ACO12" s="161"/>
      <c r="ACP12" s="161"/>
      <c r="ACQ12" s="161"/>
      <c r="ACR12" s="161"/>
      <c r="ACS12" s="161"/>
      <c r="ACT12" s="161"/>
      <c r="ACU12" s="161"/>
      <c r="ACV12" s="161"/>
      <c r="ACW12" s="161"/>
      <c r="ACX12" s="161"/>
      <c r="ACY12" s="161"/>
      <c r="ACZ12" s="161"/>
      <c r="ADA12" s="161"/>
      <c r="ADB12" s="161"/>
      <c r="ADC12" s="161"/>
      <c r="ADD12" s="161"/>
      <c r="ADE12" s="161"/>
      <c r="ADF12" s="161"/>
      <c r="ADG12" s="161"/>
      <c r="ADH12" s="161"/>
      <c r="ADI12" s="161"/>
      <c r="ADJ12" s="161"/>
      <c r="ADK12" s="161"/>
      <c r="ADL12" s="161"/>
      <c r="ADM12" s="161"/>
      <c r="ADN12" s="161"/>
      <c r="ADO12" s="161"/>
      <c r="ADP12" s="161"/>
      <c r="ADQ12" s="161"/>
      <c r="ADR12" s="161"/>
      <c r="ADS12" s="161"/>
      <c r="ADT12" s="161"/>
      <c r="ADU12" s="161"/>
      <c r="ADV12" s="161"/>
      <c r="ADW12" s="161"/>
      <c r="ADX12" s="161"/>
      <c r="ADY12" s="161"/>
      <c r="ADZ12" s="161"/>
      <c r="AEA12" s="161"/>
      <c r="AEB12" s="161"/>
      <c r="AEC12" s="161"/>
      <c r="AED12" s="161"/>
      <c r="AEE12" s="161"/>
      <c r="AEF12" s="161"/>
      <c r="AEG12" s="161"/>
      <c r="AEH12" s="161"/>
      <c r="AEI12" s="161"/>
      <c r="AEJ12" s="161"/>
      <c r="AEK12" s="161"/>
      <c r="AEL12" s="161"/>
      <c r="AEM12" s="161"/>
      <c r="AEN12" s="161"/>
      <c r="AEO12" s="161"/>
      <c r="AEP12" s="161"/>
      <c r="AEQ12" s="161"/>
      <c r="AER12" s="161"/>
      <c r="AES12" s="161"/>
      <c r="AET12" s="161"/>
      <c r="AEU12" s="161"/>
      <c r="AEV12" s="161"/>
      <c r="AEW12" s="161"/>
      <c r="AEX12" s="161"/>
      <c r="AEY12" s="161"/>
      <c r="AEZ12" s="161"/>
      <c r="AFA12" s="161"/>
      <c r="AFB12" s="161"/>
      <c r="AFC12" s="161"/>
      <c r="AFD12" s="161"/>
      <c r="AFE12" s="161"/>
      <c r="AFF12" s="161"/>
      <c r="AFG12" s="161"/>
      <c r="AFH12" s="161"/>
      <c r="AFI12" s="161"/>
      <c r="AFJ12" s="161"/>
      <c r="AFK12" s="161"/>
      <c r="AFL12" s="161"/>
      <c r="AFM12" s="161"/>
      <c r="AFN12" s="161"/>
      <c r="AFO12" s="161"/>
      <c r="AFP12" s="161"/>
      <c r="AFQ12" s="161"/>
      <c r="AFR12" s="161"/>
      <c r="AFS12" s="161"/>
      <c r="AFT12" s="161"/>
      <c r="AFU12" s="161"/>
      <c r="AFV12" s="161"/>
      <c r="AFW12" s="161"/>
      <c r="AFX12" s="161"/>
      <c r="AFY12" s="161"/>
      <c r="AFZ12" s="161"/>
      <c r="AGA12" s="161"/>
      <c r="AGB12" s="161"/>
      <c r="AGC12" s="161"/>
      <c r="AGD12" s="161"/>
      <c r="AGE12" s="161"/>
      <c r="AGF12" s="161"/>
      <c r="AGG12" s="161"/>
      <c r="AGH12" s="161"/>
      <c r="AGI12" s="161"/>
      <c r="AGJ12" s="161"/>
      <c r="AGK12" s="161"/>
      <c r="AGL12" s="161"/>
      <c r="AGM12" s="161"/>
      <c r="AGN12" s="161"/>
      <c r="AGO12" s="161"/>
      <c r="AGP12" s="161"/>
      <c r="AGQ12" s="161"/>
      <c r="AGR12" s="161"/>
      <c r="AGS12" s="161"/>
      <c r="AGT12" s="161"/>
      <c r="AGU12" s="161"/>
      <c r="AGV12" s="161"/>
      <c r="AGW12" s="161"/>
      <c r="AGX12" s="161"/>
      <c r="AGY12" s="161"/>
      <c r="AGZ12" s="161"/>
      <c r="AHA12" s="161"/>
      <c r="AHB12" s="161"/>
      <c r="AHC12" s="161"/>
      <c r="AHD12" s="161"/>
      <c r="AHE12" s="161"/>
      <c r="AHF12" s="161"/>
      <c r="AHG12" s="161"/>
      <c r="AHH12" s="161"/>
      <c r="AHI12" s="161"/>
      <c r="AHJ12" s="161"/>
      <c r="AHK12" s="161"/>
      <c r="AHL12" s="161"/>
      <c r="AHM12" s="161"/>
      <c r="AHN12" s="161"/>
      <c r="AHO12" s="161"/>
      <c r="AHP12" s="161"/>
      <c r="AHQ12" s="161"/>
      <c r="AHR12" s="161"/>
      <c r="AHS12" s="161"/>
      <c r="AHT12" s="161"/>
      <c r="AHU12" s="161"/>
      <c r="AHV12" s="161"/>
      <c r="AHW12" s="161"/>
      <c r="AHX12" s="161"/>
      <c r="AHY12" s="161"/>
      <c r="AHZ12" s="161"/>
      <c r="AIA12" s="161"/>
      <c r="AIB12" s="161"/>
      <c r="AIC12" s="161"/>
      <c r="AID12" s="161"/>
      <c r="AIE12" s="161"/>
      <c r="AIF12" s="161"/>
      <c r="AIG12" s="161"/>
      <c r="AIH12" s="161"/>
      <c r="AII12" s="161"/>
      <c r="AIJ12" s="161"/>
      <c r="AIK12" s="161"/>
      <c r="AIL12" s="161"/>
      <c r="AIM12" s="161"/>
      <c r="AIN12" s="161"/>
      <c r="AIO12" s="161"/>
      <c r="AIP12" s="161"/>
      <c r="AIQ12" s="161"/>
      <c r="AIR12" s="161"/>
      <c r="AIS12" s="161"/>
      <c r="AIT12" s="161"/>
      <c r="AIU12" s="161"/>
      <c r="AIV12" s="161"/>
      <c r="AIW12" s="161"/>
      <c r="AIX12" s="161"/>
      <c r="AIY12" s="161"/>
      <c r="AIZ12" s="161"/>
      <c r="AJA12" s="161"/>
      <c r="AJB12" s="161"/>
      <c r="AJC12" s="161"/>
      <c r="AJD12" s="161"/>
      <c r="AJE12" s="161"/>
      <c r="AJF12" s="161"/>
      <c r="AJG12" s="161"/>
      <c r="AJH12" s="161"/>
      <c r="AJI12" s="161"/>
      <c r="AJJ12" s="161"/>
      <c r="AJK12" s="161"/>
      <c r="AJL12" s="161"/>
      <c r="AJM12" s="161"/>
      <c r="AJN12" s="161"/>
      <c r="AJO12" s="161"/>
      <c r="AJP12" s="161"/>
      <c r="AJQ12" s="161"/>
      <c r="AJR12" s="161"/>
      <c r="AJS12" s="161"/>
      <c r="AJT12" s="161"/>
      <c r="AJU12" s="161"/>
      <c r="AJV12" s="161"/>
      <c r="AJW12" s="161"/>
      <c r="AJX12" s="161"/>
      <c r="AJY12" s="161"/>
      <c r="AJZ12" s="161"/>
      <c r="AKA12" s="161"/>
      <c r="AKB12" s="161"/>
      <c r="AKC12" s="161"/>
      <c r="AKD12" s="161"/>
      <c r="AKE12" s="161"/>
      <c r="AKF12" s="161"/>
      <c r="AKG12" s="161"/>
      <c r="AKH12" s="161"/>
      <c r="AKI12" s="161"/>
      <c r="AKJ12" s="161"/>
      <c r="AKK12" s="161"/>
      <c r="AKL12" s="161"/>
      <c r="AKM12" s="161"/>
      <c r="AKN12" s="161"/>
      <c r="AKO12" s="161"/>
      <c r="AKP12" s="161"/>
      <c r="AKQ12" s="161"/>
      <c r="AKR12" s="161"/>
      <c r="AKS12" s="161"/>
      <c r="AKT12" s="161"/>
      <c r="AKU12" s="161"/>
      <c r="AKV12" s="161"/>
      <c r="AKW12" s="161"/>
      <c r="AKX12" s="161"/>
      <c r="AKY12" s="161"/>
      <c r="AKZ12" s="161"/>
      <c r="ALA12" s="161"/>
      <c r="ALB12" s="161"/>
      <c r="ALC12" s="161"/>
      <c r="ALD12" s="161"/>
      <c r="ALE12" s="161"/>
      <c r="ALF12" s="161"/>
      <c r="ALG12" s="161"/>
      <c r="ALH12" s="161"/>
      <c r="ALI12" s="161"/>
      <c r="ALJ12" s="161"/>
      <c r="ALK12" s="161"/>
      <c r="ALL12" s="161"/>
      <c r="ALM12" s="161"/>
      <c r="ALN12" s="161"/>
      <c r="ALO12" s="161"/>
      <c r="ALP12" s="161"/>
      <c r="ALQ12" s="161"/>
      <c r="ALR12" s="161"/>
      <c r="ALS12" s="161"/>
      <c r="ALT12" s="161"/>
      <c r="ALU12" s="161"/>
      <c r="ALV12" s="161"/>
      <c r="ALW12" s="161"/>
      <c r="ALX12" s="161"/>
      <c r="ALY12" s="161"/>
      <c r="ALZ12" s="161"/>
      <c r="AMA12" s="161"/>
      <c r="AMB12" s="161"/>
      <c r="AMC12" s="161"/>
      <c r="AMD12" s="161"/>
      <c r="AME12" s="161"/>
      <c r="AMF12" s="161"/>
      <c r="AMG12" s="161"/>
      <c r="AMH12" s="161"/>
      <c r="AMI12" s="161"/>
      <c r="AMJ12" s="161"/>
      <c r="AMK12" s="161"/>
      <c r="AML12" s="161"/>
      <c r="AMM12" s="161"/>
      <c r="AMN12" s="161"/>
      <c r="AMO12" s="161"/>
      <c r="AMP12" s="161"/>
      <c r="AMQ12" s="161"/>
      <c r="AMR12" s="161"/>
      <c r="AMS12" s="161"/>
      <c r="AMT12" s="161"/>
      <c r="AMU12" s="161"/>
      <c r="AMV12" s="161"/>
      <c r="AMW12" s="161"/>
      <c r="AMX12" s="161"/>
      <c r="AMY12" s="161"/>
      <c r="AMZ12" s="161"/>
      <c r="ANA12" s="161"/>
      <c r="ANB12" s="161"/>
      <c r="ANC12" s="161"/>
      <c r="AND12" s="161"/>
      <c r="ANE12" s="161"/>
      <c r="ANF12" s="161"/>
      <c r="ANG12" s="161"/>
      <c r="ANH12" s="161"/>
      <c r="ANI12" s="161"/>
      <c r="ANJ12" s="161"/>
      <c r="ANK12" s="161"/>
      <c r="ANL12" s="161"/>
      <c r="ANM12" s="161"/>
      <c r="ANN12" s="161"/>
      <c r="ANO12" s="161"/>
      <c r="ANP12" s="161"/>
      <c r="ANQ12" s="161"/>
      <c r="ANR12" s="161"/>
      <c r="ANS12" s="161"/>
      <c r="ANT12" s="161"/>
      <c r="ANU12" s="161"/>
      <c r="ANV12" s="161"/>
      <c r="ANW12" s="161"/>
      <c r="ANX12" s="161"/>
      <c r="ANY12" s="161"/>
      <c r="ANZ12" s="161"/>
      <c r="AOA12" s="161"/>
      <c r="AOB12" s="161"/>
      <c r="AOC12" s="161"/>
      <c r="AOD12" s="161"/>
      <c r="AOE12" s="161"/>
      <c r="AOF12" s="161"/>
      <c r="AOG12" s="161"/>
      <c r="AOH12" s="161"/>
      <c r="AOI12" s="161"/>
      <c r="AOJ12" s="161"/>
      <c r="AOK12" s="161"/>
      <c r="AOL12" s="161"/>
      <c r="AOM12" s="161"/>
      <c r="AON12" s="161"/>
      <c r="AOO12" s="161"/>
      <c r="AOP12" s="161"/>
      <c r="AOQ12" s="161"/>
      <c r="AOR12" s="161"/>
      <c r="AOS12" s="161"/>
      <c r="AOT12" s="161"/>
      <c r="AOU12" s="161"/>
      <c r="AOV12" s="161"/>
      <c r="AOW12" s="161"/>
      <c r="AOX12" s="161"/>
      <c r="AOY12" s="161"/>
      <c r="AOZ12" s="161"/>
      <c r="APA12" s="161"/>
      <c r="APB12" s="161"/>
      <c r="APC12" s="161"/>
      <c r="APD12" s="161"/>
      <c r="APE12" s="161"/>
      <c r="APF12" s="161"/>
      <c r="APG12" s="161"/>
      <c r="APH12" s="161"/>
      <c r="API12" s="161"/>
      <c r="APJ12" s="161"/>
      <c r="APK12" s="161"/>
      <c r="APL12" s="161"/>
      <c r="APM12" s="161"/>
      <c r="APN12" s="161"/>
      <c r="APO12" s="161"/>
      <c r="APP12" s="161"/>
      <c r="APQ12" s="161"/>
      <c r="APR12" s="161"/>
      <c r="APS12" s="161"/>
      <c r="APT12" s="161"/>
      <c r="APU12" s="161"/>
      <c r="APV12" s="161"/>
      <c r="APW12" s="161"/>
      <c r="APX12" s="161"/>
      <c r="APY12" s="161"/>
      <c r="APZ12" s="161"/>
      <c r="AQA12" s="161"/>
      <c r="AQB12" s="161"/>
      <c r="AQC12" s="161"/>
      <c r="AQD12" s="161"/>
      <c r="AQE12" s="161"/>
      <c r="AQF12" s="161"/>
      <c r="AQG12" s="161"/>
      <c r="AQH12" s="161"/>
      <c r="AQI12" s="161"/>
      <c r="AQJ12" s="161"/>
      <c r="AQK12" s="161"/>
      <c r="AQL12" s="161"/>
      <c r="AQM12" s="161"/>
      <c r="AQN12" s="161"/>
      <c r="AQO12" s="161"/>
      <c r="AQP12" s="161"/>
      <c r="AQQ12" s="161"/>
      <c r="AQR12" s="161"/>
      <c r="AQS12" s="161"/>
      <c r="AQT12" s="161"/>
      <c r="AQU12" s="161"/>
      <c r="AQV12" s="161"/>
      <c r="AQW12" s="161"/>
      <c r="AQX12" s="161"/>
      <c r="AQY12" s="161"/>
      <c r="AQZ12" s="161"/>
      <c r="ARA12" s="161"/>
      <c r="ARB12" s="161"/>
      <c r="ARC12" s="161"/>
      <c r="ARD12" s="161"/>
      <c r="ARE12" s="161"/>
      <c r="ARF12" s="161"/>
      <c r="ARG12" s="161"/>
      <c r="ARH12" s="161"/>
      <c r="ARI12" s="161"/>
      <c r="ARJ12" s="161"/>
      <c r="ARK12" s="161"/>
      <c r="ARL12" s="161"/>
      <c r="ARM12" s="161"/>
      <c r="ARN12" s="161"/>
      <c r="ARO12" s="161"/>
      <c r="ARP12" s="161"/>
      <c r="ARQ12" s="161"/>
      <c r="ARR12" s="161"/>
      <c r="ARS12" s="161"/>
      <c r="ART12" s="161"/>
      <c r="ARU12" s="161"/>
      <c r="ARV12" s="161"/>
      <c r="ARW12" s="161"/>
      <c r="ARX12" s="161"/>
      <c r="ARY12" s="161"/>
      <c r="ARZ12" s="161"/>
      <c r="ASA12" s="161"/>
      <c r="ASB12" s="161"/>
      <c r="ASC12" s="161"/>
      <c r="ASD12" s="161"/>
      <c r="ASE12" s="161"/>
      <c r="ASF12" s="161"/>
      <c r="ASG12" s="161"/>
      <c r="ASH12" s="161"/>
      <c r="ASI12" s="161"/>
      <c r="ASJ12" s="161"/>
      <c r="ASK12" s="161"/>
      <c r="ASL12" s="161"/>
      <c r="ASM12" s="161"/>
      <c r="ASN12" s="161"/>
      <c r="ASO12" s="161"/>
      <c r="ASP12" s="161"/>
      <c r="ASQ12" s="161"/>
      <c r="ASR12" s="161"/>
      <c r="ASS12" s="161"/>
      <c r="AST12" s="161"/>
      <c r="ASU12" s="161"/>
      <c r="ASV12" s="161"/>
      <c r="ASW12" s="161"/>
      <c r="ASX12" s="161"/>
      <c r="ASY12" s="161"/>
      <c r="ASZ12" s="161"/>
      <c r="ATA12" s="161"/>
      <c r="ATB12" s="161"/>
      <c r="ATC12" s="161"/>
      <c r="ATD12" s="161"/>
      <c r="ATE12" s="161"/>
      <c r="ATF12" s="161"/>
      <c r="ATG12" s="161"/>
      <c r="ATH12" s="161"/>
      <c r="ATI12" s="161"/>
      <c r="ATJ12" s="161"/>
      <c r="ATK12" s="161"/>
      <c r="ATL12" s="161"/>
      <c r="ATM12" s="161"/>
      <c r="ATN12" s="161"/>
      <c r="ATO12" s="161"/>
      <c r="ATP12" s="161"/>
      <c r="ATQ12" s="161"/>
      <c r="ATR12" s="161"/>
      <c r="ATS12" s="161"/>
      <c r="ATT12" s="161"/>
      <c r="ATU12" s="161"/>
      <c r="ATV12" s="161"/>
      <c r="ATW12" s="161"/>
      <c r="ATX12" s="161"/>
      <c r="ATY12" s="161"/>
      <c r="ATZ12" s="161"/>
      <c r="AUA12" s="161"/>
      <c r="AUB12" s="161"/>
      <c r="AUC12" s="161"/>
      <c r="AUD12" s="161"/>
      <c r="AUE12" s="161"/>
      <c r="AUF12" s="161"/>
      <c r="AUG12" s="161"/>
      <c r="AUH12" s="161"/>
      <c r="AUI12" s="161"/>
      <c r="AUJ12" s="161"/>
      <c r="AUK12" s="161"/>
      <c r="AUL12" s="161"/>
      <c r="AUM12" s="161"/>
      <c r="AUN12" s="161"/>
      <c r="AUO12" s="161"/>
      <c r="AUP12" s="161"/>
      <c r="AUQ12" s="161"/>
      <c r="AUR12" s="161"/>
      <c r="AUS12" s="161"/>
      <c r="AUT12" s="161"/>
      <c r="AUU12" s="161"/>
      <c r="AUV12" s="161"/>
      <c r="AUW12" s="161"/>
      <c r="AUX12" s="161"/>
      <c r="AUY12" s="161"/>
      <c r="AUZ12" s="161"/>
      <c r="AVA12" s="161"/>
      <c r="AVB12" s="161"/>
      <c r="AVC12" s="161"/>
      <c r="AVD12" s="161"/>
      <c r="AVE12" s="161"/>
      <c r="AVF12" s="161"/>
      <c r="AVG12" s="161"/>
      <c r="AVH12" s="161"/>
      <c r="AVI12" s="161"/>
      <c r="AVJ12" s="161"/>
      <c r="AVK12" s="161"/>
      <c r="AVL12" s="161"/>
      <c r="AVM12" s="161"/>
      <c r="AVN12" s="161"/>
      <c r="AVO12" s="161"/>
      <c r="AVP12" s="161"/>
      <c r="AVQ12" s="161"/>
      <c r="AVR12" s="161"/>
      <c r="AVS12" s="161"/>
      <c r="AVT12" s="161"/>
      <c r="AVU12" s="161"/>
      <c r="AVV12" s="161"/>
      <c r="AVW12" s="161"/>
      <c r="AVX12" s="161"/>
      <c r="AVY12" s="161"/>
      <c r="AVZ12" s="161"/>
      <c r="AWA12" s="161"/>
      <c r="AWB12" s="161"/>
      <c r="AWC12" s="161"/>
      <c r="AWD12" s="161"/>
      <c r="AWE12" s="161"/>
      <c r="AWF12" s="161"/>
      <c r="AWG12" s="161"/>
      <c r="AWH12" s="161"/>
      <c r="AWI12" s="161"/>
      <c r="AWJ12" s="161"/>
      <c r="AWK12" s="161"/>
      <c r="AWL12" s="161"/>
      <c r="AWM12" s="161"/>
      <c r="AWN12" s="161"/>
      <c r="AWO12" s="161"/>
      <c r="AWP12" s="161"/>
      <c r="AWQ12" s="161"/>
      <c r="AWR12" s="161"/>
      <c r="AWS12" s="161"/>
      <c r="AWT12" s="161"/>
      <c r="AWU12" s="161"/>
      <c r="AWV12" s="161"/>
      <c r="AWW12" s="161"/>
      <c r="AWX12" s="161"/>
      <c r="AWY12" s="161"/>
      <c r="AWZ12" s="161"/>
      <c r="AXA12" s="161"/>
      <c r="AXB12" s="161"/>
      <c r="AXC12" s="161"/>
      <c r="AXD12" s="161"/>
      <c r="AXE12" s="161"/>
      <c r="AXF12" s="161"/>
      <c r="AXG12" s="161"/>
      <c r="AXH12" s="161"/>
      <c r="AXI12" s="161"/>
      <c r="AXJ12" s="161"/>
      <c r="AXK12" s="161"/>
      <c r="AXL12" s="161"/>
      <c r="AXM12" s="161"/>
      <c r="AXN12" s="161"/>
      <c r="AXO12" s="161"/>
      <c r="AXP12" s="161"/>
      <c r="AXQ12" s="161"/>
      <c r="AXR12" s="161"/>
      <c r="AXS12" s="161"/>
      <c r="AXT12" s="161"/>
      <c r="AXU12" s="161"/>
      <c r="AXV12" s="161"/>
      <c r="AXW12" s="161"/>
      <c r="AXX12" s="161"/>
      <c r="AXY12" s="161"/>
      <c r="AXZ12" s="161"/>
      <c r="AYA12" s="161"/>
      <c r="AYB12" s="161"/>
      <c r="AYC12" s="161"/>
      <c r="AYD12" s="161"/>
      <c r="AYE12" s="161"/>
      <c r="AYF12" s="161"/>
      <c r="AYG12" s="161"/>
      <c r="AYH12" s="161"/>
      <c r="AYI12" s="161"/>
      <c r="AYJ12" s="161"/>
      <c r="AYK12" s="161"/>
      <c r="AYL12" s="161"/>
      <c r="AYM12" s="161"/>
      <c r="AYN12" s="161"/>
      <c r="AYO12" s="161"/>
      <c r="AYP12" s="161"/>
      <c r="AYQ12" s="161"/>
      <c r="AYR12" s="161"/>
      <c r="AYS12" s="161"/>
      <c r="AYT12" s="161"/>
      <c r="AYU12" s="161"/>
      <c r="AYV12" s="161"/>
      <c r="AYW12" s="161"/>
      <c r="AYX12" s="161"/>
      <c r="AYY12" s="161"/>
      <c r="AYZ12" s="161"/>
      <c r="AZA12" s="161"/>
      <c r="AZB12" s="161"/>
      <c r="AZC12" s="161"/>
      <c r="AZD12" s="161"/>
      <c r="AZE12" s="161"/>
      <c r="AZF12" s="161"/>
      <c r="AZG12" s="161"/>
      <c r="AZH12" s="161"/>
      <c r="AZI12" s="161"/>
      <c r="AZJ12" s="161"/>
      <c r="AZK12" s="161"/>
      <c r="AZL12" s="161"/>
      <c r="AZM12" s="161"/>
      <c r="AZN12" s="161"/>
      <c r="AZO12" s="161"/>
      <c r="AZP12" s="161"/>
      <c r="AZQ12" s="161"/>
      <c r="AZR12" s="161"/>
      <c r="AZS12" s="161"/>
      <c r="AZT12" s="161"/>
      <c r="AZU12" s="161"/>
      <c r="AZV12" s="161"/>
      <c r="AZW12" s="161"/>
      <c r="AZX12" s="161"/>
      <c r="AZY12" s="161"/>
      <c r="AZZ12" s="161"/>
      <c r="BAA12" s="161"/>
      <c r="BAB12" s="161"/>
      <c r="BAC12" s="161"/>
      <c r="BAD12" s="161"/>
      <c r="BAE12" s="161"/>
      <c r="BAF12" s="161"/>
      <c r="BAG12" s="161"/>
      <c r="BAH12" s="161"/>
      <c r="BAI12" s="161"/>
      <c r="BAJ12" s="161"/>
      <c r="BAK12" s="161"/>
      <c r="BAL12" s="161"/>
      <c r="BAM12" s="161"/>
      <c r="BAN12" s="161"/>
      <c r="BAO12" s="161"/>
      <c r="BAP12" s="161"/>
      <c r="BAQ12" s="161"/>
      <c r="BAR12" s="161"/>
      <c r="BAS12" s="161"/>
      <c r="BAT12" s="161"/>
      <c r="BAU12" s="161"/>
      <c r="BAV12" s="161"/>
      <c r="BAW12" s="161"/>
      <c r="BAX12" s="161"/>
      <c r="BAY12" s="161"/>
      <c r="BAZ12" s="161"/>
      <c r="BBA12" s="161"/>
      <c r="BBB12" s="161"/>
      <c r="BBC12" s="161"/>
      <c r="BBD12" s="161"/>
      <c r="BBE12" s="161"/>
      <c r="BBF12" s="161"/>
      <c r="BBG12" s="161"/>
      <c r="BBH12" s="161"/>
      <c r="BBI12" s="161"/>
      <c r="BBJ12" s="161"/>
      <c r="BBK12" s="161"/>
      <c r="BBL12" s="161"/>
      <c r="BBM12" s="161"/>
      <c r="BBN12" s="161"/>
      <c r="BBO12" s="161"/>
      <c r="BBP12" s="161"/>
      <c r="BBQ12" s="161"/>
      <c r="BBR12" s="161"/>
      <c r="BBS12" s="161"/>
      <c r="BBT12" s="161"/>
      <c r="BBU12" s="161"/>
      <c r="BBV12" s="161"/>
      <c r="BBW12" s="161"/>
      <c r="BBX12" s="161"/>
      <c r="BBY12" s="161"/>
      <c r="BBZ12" s="161"/>
      <c r="BCA12" s="161"/>
      <c r="BCB12" s="161"/>
      <c r="BCC12" s="161"/>
      <c r="BCD12" s="161"/>
      <c r="BCE12" s="161"/>
      <c r="BCF12" s="161"/>
      <c r="BCG12" s="161"/>
      <c r="BCH12" s="161"/>
      <c r="BCI12" s="161"/>
      <c r="BCJ12" s="161"/>
      <c r="BCK12" s="161"/>
      <c r="BCL12" s="161"/>
      <c r="BCM12" s="161"/>
      <c r="BCN12" s="161"/>
      <c r="BCO12" s="161"/>
      <c r="BCP12" s="161"/>
      <c r="BCQ12" s="161"/>
      <c r="BCR12" s="161"/>
      <c r="BCS12" s="161"/>
      <c r="BCT12" s="161"/>
      <c r="BCU12" s="161"/>
      <c r="BCV12" s="161"/>
      <c r="BCW12" s="161"/>
      <c r="BCX12" s="161"/>
      <c r="BCY12" s="161"/>
      <c r="BCZ12" s="161"/>
      <c r="BDA12" s="161"/>
      <c r="BDB12" s="161"/>
      <c r="BDC12" s="161"/>
      <c r="BDD12" s="161"/>
      <c r="BDE12" s="161"/>
      <c r="BDF12" s="161"/>
      <c r="BDG12" s="161"/>
      <c r="BDH12" s="161"/>
      <c r="BDI12" s="161"/>
      <c r="BDJ12" s="161"/>
      <c r="BDK12" s="161"/>
      <c r="BDL12" s="161"/>
      <c r="BDM12" s="161"/>
      <c r="BDN12" s="161"/>
      <c r="BDO12" s="161"/>
      <c r="BDP12" s="161"/>
      <c r="BDQ12" s="161"/>
      <c r="BDR12" s="161"/>
      <c r="BDS12" s="161"/>
      <c r="BDT12" s="161"/>
      <c r="BDU12" s="161"/>
      <c r="BDV12" s="161"/>
      <c r="BDW12" s="161"/>
      <c r="BDX12" s="161"/>
      <c r="BDY12" s="161"/>
      <c r="BDZ12" s="161"/>
      <c r="BEA12" s="161"/>
      <c r="BEB12" s="161"/>
      <c r="BEC12" s="161"/>
      <c r="BED12" s="161"/>
      <c r="BEE12" s="161"/>
      <c r="BEF12" s="161"/>
      <c r="BEG12" s="161"/>
      <c r="BEH12" s="161"/>
      <c r="BEI12" s="161"/>
      <c r="BEJ12" s="161"/>
      <c r="BEK12" s="161"/>
      <c r="BEL12" s="161"/>
      <c r="BEM12" s="161"/>
      <c r="BEN12" s="161"/>
      <c r="BEO12" s="161"/>
      <c r="BEP12" s="161"/>
      <c r="BEQ12" s="161"/>
      <c r="BER12" s="161"/>
      <c r="BES12" s="161"/>
      <c r="BET12" s="161"/>
      <c r="BEU12" s="161"/>
      <c r="BEV12" s="161"/>
      <c r="BEW12" s="161"/>
      <c r="BEX12" s="161"/>
      <c r="BEY12" s="161"/>
      <c r="BEZ12" s="161"/>
      <c r="BFA12" s="161"/>
      <c r="BFB12" s="161"/>
      <c r="BFC12" s="161"/>
      <c r="BFD12" s="161"/>
      <c r="BFE12" s="161"/>
      <c r="BFF12" s="161"/>
      <c r="BFG12" s="161"/>
      <c r="BFH12" s="161"/>
      <c r="BFI12" s="161"/>
      <c r="BFJ12" s="161"/>
      <c r="BFK12" s="161"/>
      <c r="BFL12" s="161"/>
      <c r="BFM12" s="161"/>
      <c r="BFN12" s="161"/>
      <c r="BFO12" s="161"/>
      <c r="BFP12" s="161"/>
      <c r="BFQ12" s="161"/>
      <c r="BFR12" s="161"/>
      <c r="BFS12" s="161"/>
      <c r="BFT12" s="161"/>
      <c r="BFU12" s="161"/>
      <c r="BFV12" s="161"/>
      <c r="BFW12" s="161"/>
      <c r="BFX12" s="161"/>
      <c r="BFY12" s="161"/>
      <c r="BFZ12" s="161"/>
      <c r="BGA12" s="161"/>
      <c r="BGB12" s="161"/>
      <c r="BGC12" s="161"/>
      <c r="BGD12" s="161"/>
      <c r="BGE12" s="161"/>
      <c r="BGF12" s="161"/>
      <c r="BGG12" s="161"/>
      <c r="BGH12" s="161"/>
      <c r="BGI12" s="161"/>
      <c r="BGJ12" s="161"/>
      <c r="BGK12" s="161"/>
      <c r="BGL12" s="161"/>
      <c r="BGM12" s="161"/>
      <c r="BGN12" s="161"/>
      <c r="BGO12" s="161"/>
      <c r="BGP12" s="161"/>
      <c r="BGQ12" s="161"/>
      <c r="BGR12" s="161"/>
      <c r="BGS12" s="161"/>
      <c r="BGT12" s="161"/>
      <c r="BGU12" s="161"/>
      <c r="BGV12" s="161"/>
      <c r="BGW12" s="161"/>
      <c r="BGX12" s="161"/>
      <c r="BGY12" s="161"/>
      <c r="BGZ12" s="161"/>
      <c r="BHA12" s="161"/>
      <c r="BHB12" s="161"/>
      <c r="BHC12" s="161"/>
      <c r="BHD12" s="161"/>
      <c r="BHE12" s="161"/>
      <c r="BHF12" s="161"/>
      <c r="BHG12" s="161"/>
      <c r="BHH12" s="161"/>
      <c r="BHI12" s="161"/>
      <c r="BHJ12" s="161"/>
      <c r="BHK12" s="161"/>
      <c r="BHL12" s="161"/>
      <c r="BHM12" s="161"/>
      <c r="BHN12" s="161"/>
      <c r="BHO12" s="161"/>
      <c r="BHP12" s="161"/>
      <c r="BHQ12" s="161"/>
      <c r="BHR12" s="161"/>
      <c r="BHS12" s="161"/>
      <c r="BHT12" s="161"/>
      <c r="BHU12" s="161"/>
      <c r="BHV12" s="161"/>
      <c r="BHW12" s="161"/>
      <c r="BHX12" s="161"/>
      <c r="BHY12" s="161"/>
      <c r="BHZ12" s="161"/>
      <c r="BIA12" s="161"/>
      <c r="BIB12" s="161"/>
      <c r="BIC12" s="161"/>
      <c r="BID12" s="161"/>
      <c r="BIE12" s="161"/>
      <c r="BIF12" s="161"/>
      <c r="BIG12" s="161"/>
      <c r="BIH12" s="161"/>
      <c r="BII12" s="161"/>
      <c r="BIJ12" s="161"/>
      <c r="BIK12" s="161"/>
      <c r="BIL12" s="161"/>
      <c r="BIM12" s="161"/>
      <c r="BIN12" s="161"/>
      <c r="BIO12" s="161"/>
      <c r="BIP12" s="161"/>
      <c r="BIQ12" s="161"/>
      <c r="BIR12" s="161"/>
      <c r="BIS12" s="161"/>
      <c r="BIT12" s="161"/>
      <c r="BIU12" s="161"/>
      <c r="BIV12" s="161"/>
      <c r="BIW12" s="161"/>
      <c r="BIX12" s="161"/>
      <c r="BIY12" s="161"/>
      <c r="BIZ12" s="161"/>
      <c r="BJA12" s="161"/>
      <c r="BJB12" s="161"/>
      <c r="BJC12" s="161"/>
      <c r="BJD12" s="161"/>
      <c r="BJE12" s="161"/>
      <c r="BJF12" s="161"/>
      <c r="BJG12" s="161"/>
      <c r="BJH12" s="161"/>
      <c r="BJI12" s="161"/>
      <c r="BJJ12" s="161"/>
      <c r="BJK12" s="161"/>
      <c r="BJL12" s="161"/>
      <c r="BJM12" s="161"/>
      <c r="BJN12" s="161"/>
      <c r="BJO12" s="161"/>
      <c r="BJP12" s="161"/>
      <c r="BJQ12" s="161"/>
      <c r="BJR12" s="161"/>
      <c r="BJS12" s="161"/>
      <c r="BJT12" s="161"/>
      <c r="BJU12" s="161"/>
      <c r="BJV12" s="161"/>
      <c r="BJW12" s="161"/>
      <c r="BJX12" s="161"/>
      <c r="BJY12" s="161"/>
      <c r="BJZ12" s="161"/>
      <c r="BKA12" s="161"/>
      <c r="BKB12" s="161"/>
      <c r="BKC12" s="161"/>
      <c r="BKD12" s="161"/>
      <c r="BKE12" s="161"/>
      <c r="BKF12" s="161"/>
      <c r="BKG12" s="161"/>
      <c r="BKH12" s="161"/>
      <c r="BKI12" s="161"/>
      <c r="BKJ12" s="161"/>
      <c r="BKK12" s="161"/>
      <c r="BKL12" s="161"/>
      <c r="BKM12" s="161"/>
      <c r="BKN12" s="161"/>
      <c r="BKO12" s="161"/>
      <c r="BKP12" s="161"/>
      <c r="BKQ12" s="161"/>
      <c r="BKR12" s="161"/>
      <c r="BKS12" s="161"/>
      <c r="BKT12" s="161"/>
      <c r="BKU12" s="161"/>
      <c r="BKV12" s="161"/>
      <c r="BKW12" s="161"/>
      <c r="BKX12" s="161"/>
      <c r="BKY12" s="161"/>
      <c r="BKZ12" s="161"/>
      <c r="BLA12" s="161"/>
      <c r="BLB12" s="161"/>
      <c r="BLC12" s="161"/>
      <c r="BLD12" s="161"/>
      <c r="BLE12" s="161"/>
      <c r="BLF12" s="161"/>
      <c r="BLG12" s="161"/>
      <c r="BLH12" s="161"/>
      <c r="BLI12" s="161"/>
      <c r="BLJ12" s="161"/>
      <c r="BLK12" s="161"/>
      <c r="BLL12" s="161"/>
      <c r="BLM12" s="161"/>
      <c r="BLN12" s="161"/>
      <c r="BLO12" s="161"/>
      <c r="BLP12" s="161"/>
      <c r="BLQ12" s="161"/>
      <c r="BLR12" s="161"/>
      <c r="BLS12" s="161"/>
      <c r="BLT12" s="161"/>
      <c r="BLU12" s="161"/>
      <c r="BLV12" s="161"/>
      <c r="BLW12" s="161"/>
      <c r="BLX12" s="161"/>
      <c r="BLY12" s="161"/>
      <c r="BLZ12" s="161"/>
      <c r="BMA12" s="161"/>
      <c r="BMB12" s="161"/>
      <c r="BMC12" s="161"/>
      <c r="BMD12" s="161"/>
      <c r="BME12" s="161"/>
      <c r="BMF12" s="161"/>
      <c r="BMG12" s="161"/>
      <c r="BMH12" s="161"/>
      <c r="BMI12" s="161"/>
      <c r="BMJ12" s="161"/>
      <c r="BMK12" s="161"/>
      <c r="BML12" s="161"/>
      <c r="BMM12" s="161"/>
      <c r="BMN12" s="161"/>
      <c r="BMO12" s="161"/>
      <c r="BMP12" s="161"/>
      <c r="BMQ12" s="161"/>
      <c r="BMR12" s="161"/>
      <c r="BMS12" s="161"/>
      <c r="BMT12" s="161"/>
      <c r="BMU12" s="161"/>
      <c r="BMV12" s="161"/>
      <c r="BMW12" s="161"/>
      <c r="BMX12" s="161"/>
      <c r="BMY12" s="161"/>
      <c r="BMZ12" s="161"/>
      <c r="BNA12" s="161"/>
      <c r="BNB12" s="161"/>
      <c r="BNC12" s="161"/>
      <c r="BND12" s="161"/>
      <c r="BNE12" s="161"/>
      <c r="BNF12" s="161"/>
      <c r="BNG12" s="161"/>
      <c r="BNH12" s="161"/>
      <c r="BNI12" s="161"/>
      <c r="BNJ12" s="161"/>
      <c r="BNK12" s="161"/>
      <c r="BNL12" s="161"/>
      <c r="BNM12" s="161"/>
      <c r="BNN12" s="161"/>
      <c r="BNO12" s="161"/>
      <c r="BNP12" s="161"/>
      <c r="BNQ12" s="161"/>
      <c r="BNR12" s="161"/>
      <c r="BNS12" s="161"/>
      <c r="BNT12" s="161"/>
      <c r="BNU12" s="161"/>
      <c r="BNV12" s="161"/>
      <c r="BNW12" s="161"/>
      <c r="BNX12" s="161"/>
      <c r="BNY12" s="161"/>
      <c r="BNZ12" s="161"/>
      <c r="BOA12" s="161"/>
      <c r="BOB12" s="161"/>
      <c r="BOC12" s="161"/>
      <c r="BOD12" s="161"/>
      <c r="BOE12" s="161"/>
      <c r="BOF12" s="161"/>
      <c r="BOG12" s="161"/>
      <c r="BOH12" s="161"/>
      <c r="BOI12" s="161"/>
      <c r="BOJ12" s="161"/>
      <c r="BOK12" s="161"/>
      <c r="BOL12" s="161"/>
      <c r="BOM12" s="161"/>
      <c r="BON12" s="161"/>
      <c r="BOO12" s="161"/>
      <c r="BOP12" s="161"/>
      <c r="BOQ12" s="161"/>
      <c r="BOR12" s="161"/>
      <c r="BOS12" s="161"/>
      <c r="BOT12" s="161"/>
      <c r="BOU12" s="161"/>
      <c r="BOV12" s="161"/>
      <c r="BOW12" s="161"/>
      <c r="BOX12" s="161"/>
      <c r="BOY12" s="161"/>
      <c r="BOZ12" s="161"/>
      <c r="BPA12" s="161"/>
      <c r="BPB12" s="161"/>
      <c r="BPC12" s="161"/>
      <c r="BPD12" s="161"/>
      <c r="BPE12" s="161"/>
      <c r="BPF12" s="161"/>
      <c r="BPG12" s="161"/>
      <c r="BPH12" s="161"/>
      <c r="BPI12" s="161"/>
      <c r="BPJ12" s="161"/>
      <c r="BPK12" s="161"/>
      <c r="BPL12" s="161"/>
      <c r="BPM12" s="161"/>
      <c r="BPN12" s="161"/>
      <c r="BPO12" s="161"/>
      <c r="BPP12" s="161"/>
      <c r="BPQ12" s="161"/>
      <c r="BPR12" s="161"/>
      <c r="BPS12" s="161"/>
      <c r="BPT12" s="161"/>
      <c r="BPU12" s="161"/>
      <c r="BPV12" s="161"/>
      <c r="BPW12" s="161"/>
      <c r="BPX12" s="161"/>
      <c r="BPY12" s="161"/>
      <c r="BPZ12" s="161"/>
      <c r="BQA12" s="161"/>
      <c r="BQB12" s="161"/>
      <c r="BQC12" s="161"/>
      <c r="BQD12" s="161"/>
      <c r="BQE12" s="161"/>
      <c r="BQF12" s="161"/>
      <c r="BQG12" s="161"/>
      <c r="BQH12" s="161"/>
      <c r="BQI12" s="161"/>
      <c r="BQJ12" s="161"/>
      <c r="BQK12" s="161"/>
      <c r="BQL12" s="161"/>
      <c r="BQM12" s="161"/>
      <c r="BQN12" s="161"/>
      <c r="BQO12" s="161"/>
      <c r="BQP12" s="161"/>
      <c r="BQQ12" s="161"/>
      <c r="BQR12" s="161"/>
      <c r="BQS12" s="161"/>
      <c r="BQT12" s="161"/>
      <c r="BQU12" s="161"/>
      <c r="BQV12" s="161"/>
      <c r="BQW12" s="161"/>
      <c r="BQX12" s="161"/>
      <c r="BQY12" s="161"/>
      <c r="BQZ12" s="161"/>
      <c r="BRA12" s="161"/>
      <c r="BRB12" s="161"/>
      <c r="BRC12" s="161"/>
      <c r="BRD12" s="161"/>
      <c r="BRE12" s="161"/>
      <c r="BRF12" s="161"/>
      <c r="BRG12" s="161"/>
      <c r="BRH12" s="161"/>
      <c r="BRI12" s="161"/>
      <c r="BRJ12" s="161"/>
      <c r="BRK12" s="161"/>
      <c r="BRL12" s="161"/>
      <c r="BRM12" s="161"/>
      <c r="BRN12" s="161"/>
      <c r="BRO12" s="161"/>
      <c r="BRP12" s="161"/>
      <c r="BRQ12" s="161"/>
      <c r="BRR12" s="161"/>
      <c r="BRS12" s="161"/>
      <c r="BRT12" s="161"/>
      <c r="BRU12" s="161"/>
      <c r="BRV12" s="161"/>
      <c r="BRW12" s="161"/>
      <c r="BRX12" s="161"/>
      <c r="BRY12" s="161"/>
      <c r="BRZ12" s="161"/>
      <c r="BSA12" s="161"/>
      <c r="BSB12" s="161"/>
      <c r="BSC12" s="161"/>
      <c r="BSD12" s="161"/>
      <c r="BSE12" s="161"/>
      <c r="BSF12" s="161"/>
      <c r="BSG12" s="161"/>
      <c r="BSH12" s="161"/>
      <c r="BSI12" s="161"/>
      <c r="BSJ12" s="161"/>
      <c r="BSK12" s="161"/>
      <c r="BSL12" s="161"/>
      <c r="BSM12" s="161"/>
      <c r="BSN12" s="161"/>
      <c r="BSO12" s="161"/>
      <c r="BSP12" s="161"/>
      <c r="BSQ12" s="161"/>
      <c r="BSR12" s="161"/>
      <c r="BSS12" s="161"/>
      <c r="BST12" s="161"/>
      <c r="BSU12" s="161"/>
      <c r="BSV12" s="161"/>
      <c r="BSW12" s="161"/>
      <c r="BSX12" s="161"/>
      <c r="BSY12" s="161"/>
      <c r="BSZ12" s="161"/>
      <c r="BTA12" s="161"/>
      <c r="BTB12" s="161"/>
      <c r="BTC12" s="161"/>
      <c r="BTD12" s="161"/>
      <c r="BTE12" s="161"/>
      <c r="BTF12" s="161"/>
      <c r="BTG12" s="161"/>
      <c r="BTH12" s="161"/>
      <c r="BTI12" s="161"/>
      <c r="BTJ12" s="161"/>
      <c r="BTK12" s="161"/>
      <c r="BTL12" s="161"/>
      <c r="BTM12" s="161"/>
      <c r="BTN12" s="161"/>
      <c r="BTO12" s="161"/>
      <c r="BTP12" s="161"/>
      <c r="BTQ12" s="161"/>
      <c r="BTR12" s="161"/>
      <c r="BTS12" s="161"/>
      <c r="BTT12" s="161"/>
      <c r="BTU12" s="161"/>
      <c r="BTV12" s="161"/>
      <c r="BTW12" s="161"/>
      <c r="BTX12" s="161"/>
      <c r="BTY12" s="161"/>
      <c r="BTZ12" s="161"/>
      <c r="BUA12" s="161"/>
      <c r="BUB12" s="161"/>
      <c r="BUC12" s="161"/>
      <c r="BUD12" s="161"/>
      <c r="BUE12" s="161"/>
      <c r="BUF12" s="161"/>
      <c r="BUG12" s="161"/>
      <c r="BUH12" s="161"/>
      <c r="BUI12" s="161"/>
      <c r="BUJ12" s="161"/>
      <c r="BUK12" s="161"/>
      <c r="BUL12" s="161"/>
      <c r="BUM12" s="161"/>
      <c r="BUN12" s="161"/>
      <c r="BUO12" s="161"/>
      <c r="BUP12" s="161"/>
      <c r="BUQ12" s="161"/>
      <c r="BUR12" s="161"/>
      <c r="BUS12" s="161"/>
      <c r="BUT12" s="161"/>
      <c r="BUU12" s="161"/>
      <c r="BUV12" s="161"/>
      <c r="BUW12" s="161"/>
      <c r="BUX12" s="161"/>
      <c r="BUY12" s="161"/>
      <c r="BUZ12" s="161"/>
      <c r="BVA12" s="161"/>
      <c r="BVB12" s="161"/>
      <c r="BVC12" s="161"/>
      <c r="BVD12" s="161"/>
      <c r="BVE12" s="161"/>
      <c r="BVF12" s="161"/>
      <c r="BVG12" s="161"/>
      <c r="BVH12" s="161"/>
      <c r="BVI12" s="161"/>
      <c r="BVJ12" s="161"/>
      <c r="BVK12" s="161"/>
      <c r="BVL12" s="161"/>
      <c r="BVM12" s="161"/>
      <c r="BVN12" s="161"/>
      <c r="BVO12" s="161"/>
      <c r="BVP12" s="161"/>
      <c r="BVQ12" s="161"/>
      <c r="BVR12" s="161"/>
      <c r="BVS12" s="161"/>
      <c r="BVT12" s="161"/>
      <c r="BVU12" s="161"/>
      <c r="BVV12" s="161"/>
      <c r="BVW12" s="161"/>
      <c r="BVX12" s="161"/>
      <c r="BVY12" s="161"/>
      <c r="BVZ12" s="161"/>
      <c r="BWA12" s="161"/>
      <c r="BWB12" s="161"/>
      <c r="BWC12" s="161"/>
      <c r="BWD12" s="161"/>
      <c r="BWE12" s="161"/>
      <c r="BWF12" s="161"/>
      <c r="BWG12" s="161"/>
      <c r="BWH12" s="161"/>
      <c r="BWI12" s="161"/>
      <c r="BWJ12" s="161"/>
      <c r="BWK12" s="161"/>
      <c r="BWL12" s="161"/>
      <c r="BWM12" s="161"/>
      <c r="BWN12" s="161"/>
      <c r="BWO12" s="161"/>
      <c r="BWP12" s="161"/>
      <c r="BWQ12" s="161"/>
      <c r="BWR12" s="161"/>
      <c r="BWS12" s="161"/>
      <c r="BWT12" s="161"/>
      <c r="BWU12" s="161"/>
      <c r="BWV12" s="161"/>
      <c r="BWW12" s="161"/>
      <c r="BWX12" s="161"/>
      <c r="BWY12" s="161"/>
      <c r="BWZ12" s="161"/>
      <c r="BXA12" s="161"/>
      <c r="BXB12" s="161"/>
      <c r="BXC12" s="161"/>
      <c r="BXD12" s="161"/>
      <c r="BXE12" s="161"/>
      <c r="BXF12" s="161"/>
      <c r="BXG12" s="161"/>
      <c r="BXH12" s="161"/>
      <c r="BXI12" s="161"/>
      <c r="BXJ12" s="161"/>
      <c r="BXK12" s="161"/>
      <c r="BXL12" s="161"/>
      <c r="BXM12" s="161"/>
      <c r="BXN12" s="161"/>
      <c r="BXO12" s="161"/>
      <c r="BXP12" s="161"/>
      <c r="BXQ12" s="161"/>
      <c r="BXR12" s="161"/>
      <c r="BXS12" s="161"/>
      <c r="BXT12" s="161"/>
      <c r="BXU12" s="161"/>
      <c r="BXV12" s="161"/>
      <c r="BXW12" s="161"/>
      <c r="BXX12" s="161"/>
      <c r="BXY12" s="161"/>
      <c r="BXZ12" s="161"/>
      <c r="BYA12" s="161"/>
      <c r="BYB12" s="161"/>
      <c r="BYC12" s="161"/>
      <c r="BYD12" s="161"/>
      <c r="BYE12" s="161"/>
      <c r="BYF12" s="161"/>
      <c r="BYG12" s="161"/>
      <c r="BYH12" s="161"/>
      <c r="BYI12" s="161"/>
      <c r="BYJ12" s="161"/>
      <c r="BYK12" s="161"/>
      <c r="BYL12" s="161"/>
      <c r="BYM12" s="161"/>
      <c r="BYN12" s="161"/>
      <c r="BYO12" s="161"/>
      <c r="BYP12" s="161"/>
      <c r="BYQ12" s="161"/>
      <c r="BYR12" s="161"/>
      <c r="BYS12" s="161"/>
      <c r="BYT12" s="161"/>
      <c r="BYU12" s="161"/>
      <c r="BYV12" s="161"/>
      <c r="BYW12" s="161"/>
      <c r="BYX12" s="161"/>
      <c r="BYY12" s="161"/>
      <c r="BYZ12" s="161"/>
      <c r="BZA12" s="161"/>
      <c r="BZB12" s="161"/>
      <c r="BZC12" s="161"/>
      <c r="BZD12" s="161"/>
      <c r="BZE12" s="161"/>
      <c r="BZF12" s="161"/>
      <c r="BZG12" s="161"/>
      <c r="BZH12" s="161"/>
      <c r="BZI12" s="161"/>
      <c r="BZJ12" s="161"/>
      <c r="BZK12" s="161"/>
      <c r="BZL12" s="161"/>
      <c r="BZM12" s="161"/>
      <c r="BZN12" s="161"/>
      <c r="BZO12" s="161"/>
      <c r="BZP12" s="161"/>
      <c r="BZQ12" s="161"/>
      <c r="BZR12" s="161"/>
      <c r="BZS12" s="161"/>
      <c r="BZT12" s="161"/>
      <c r="BZU12" s="161"/>
      <c r="BZV12" s="161"/>
      <c r="BZW12" s="161"/>
      <c r="BZX12" s="161"/>
      <c r="BZY12" s="161"/>
      <c r="BZZ12" s="161"/>
      <c r="CAA12" s="161"/>
      <c r="CAB12" s="161"/>
      <c r="CAC12" s="161"/>
      <c r="CAD12" s="161"/>
      <c r="CAE12" s="161"/>
      <c r="CAF12" s="161"/>
      <c r="CAG12" s="161"/>
      <c r="CAH12" s="161"/>
      <c r="CAI12" s="161"/>
      <c r="CAJ12" s="161"/>
      <c r="CAK12" s="161"/>
      <c r="CAL12" s="161"/>
      <c r="CAM12" s="161"/>
      <c r="CAN12" s="161"/>
      <c r="CAO12" s="161"/>
      <c r="CAP12" s="161"/>
      <c r="CAQ12" s="161"/>
      <c r="CAR12" s="161"/>
      <c r="CAS12" s="161"/>
      <c r="CAT12" s="161"/>
      <c r="CAU12" s="161"/>
      <c r="CAV12" s="161"/>
      <c r="CAW12" s="161"/>
      <c r="CAX12" s="161"/>
      <c r="CAY12" s="161"/>
      <c r="CAZ12" s="161"/>
      <c r="CBA12" s="161"/>
      <c r="CBB12" s="161"/>
      <c r="CBC12" s="161"/>
      <c r="CBD12" s="161"/>
      <c r="CBE12" s="161"/>
      <c r="CBF12" s="161"/>
      <c r="CBG12" s="161"/>
      <c r="CBH12" s="161"/>
      <c r="CBI12" s="161"/>
      <c r="CBJ12" s="161"/>
      <c r="CBK12" s="161"/>
      <c r="CBL12" s="161"/>
      <c r="CBM12" s="161"/>
      <c r="CBN12" s="161"/>
      <c r="CBO12" s="161"/>
      <c r="CBP12" s="161"/>
      <c r="CBQ12" s="161"/>
      <c r="CBR12" s="161"/>
      <c r="CBS12" s="161"/>
      <c r="CBT12" s="161"/>
      <c r="CBU12" s="161"/>
      <c r="CBV12" s="161"/>
      <c r="CBW12" s="161"/>
      <c r="CBX12" s="161"/>
      <c r="CBY12" s="161"/>
      <c r="CBZ12" s="161"/>
      <c r="CCA12" s="161"/>
      <c r="CCB12" s="161"/>
      <c r="CCC12" s="161"/>
      <c r="CCD12" s="161"/>
      <c r="CCE12" s="161"/>
      <c r="CCF12" s="161"/>
      <c r="CCG12" s="161"/>
      <c r="CCH12" s="161"/>
      <c r="CCI12" s="161"/>
      <c r="CCJ12" s="161"/>
      <c r="CCK12" s="161"/>
      <c r="CCL12" s="161"/>
      <c r="CCM12" s="161"/>
      <c r="CCN12" s="161"/>
      <c r="CCO12" s="161"/>
      <c r="CCP12" s="161"/>
      <c r="CCQ12" s="161"/>
      <c r="CCR12" s="161"/>
      <c r="CCS12" s="161"/>
      <c r="CCT12" s="161"/>
      <c r="CCU12" s="161"/>
      <c r="CCV12" s="161"/>
      <c r="CCW12" s="161"/>
      <c r="CCX12" s="161"/>
      <c r="CCY12" s="161"/>
      <c r="CCZ12" s="161"/>
      <c r="CDA12" s="161"/>
      <c r="CDB12" s="161"/>
      <c r="CDC12" s="161"/>
      <c r="CDD12" s="161"/>
      <c r="CDE12" s="161"/>
      <c r="CDF12" s="161"/>
      <c r="CDG12" s="161"/>
      <c r="CDH12" s="161"/>
      <c r="CDI12" s="161"/>
      <c r="CDJ12" s="161"/>
      <c r="CDK12" s="161"/>
      <c r="CDL12" s="161"/>
      <c r="CDM12" s="161"/>
      <c r="CDN12" s="161"/>
      <c r="CDO12" s="161"/>
      <c r="CDP12" s="161"/>
      <c r="CDQ12" s="161"/>
      <c r="CDR12" s="161"/>
      <c r="CDS12" s="161"/>
      <c r="CDT12" s="161"/>
      <c r="CDU12" s="161"/>
      <c r="CDV12" s="161"/>
      <c r="CDW12" s="161"/>
      <c r="CDX12" s="161"/>
      <c r="CDY12" s="161"/>
      <c r="CDZ12" s="161"/>
      <c r="CEA12" s="161"/>
      <c r="CEB12" s="161"/>
      <c r="CEC12" s="161"/>
      <c r="CED12" s="161"/>
      <c r="CEE12" s="161"/>
      <c r="CEF12" s="161"/>
      <c r="CEG12" s="161"/>
      <c r="CEH12" s="161"/>
      <c r="CEI12" s="161"/>
      <c r="CEJ12" s="161"/>
      <c r="CEK12" s="161"/>
      <c r="CEL12" s="161"/>
      <c r="CEM12" s="161"/>
      <c r="CEN12" s="161"/>
      <c r="CEO12" s="161"/>
      <c r="CEP12" s="161"/>
      <c r="CEQ12" s="161"/>
      <c r="CER12" s="161"/>
      <c r="CES12" s="161"/>
      <c r="CET12" s="161"/>
      <c r="CEU12" s="161"/>
      <c r="CEV12" s="161"/>
      <c r="CEW12" s="161"/>
      <c r="CEX12" s="161"/>
      <c r="CEY12" s="161"/>
      <c r="CEZ12" s="161"/>
      <c r="CFA12" s="161"/>
      <c r="CFB12" s="161"/>
      <c r="CFC12" s="161"/>
      <c r="CFD12" s="161"/>
      <c r="CFE12" s="161"/>
      <c r="CFF12" s="161"/>
      <c r="CFG12" s="161"/>
      <c r="CFH12" s="161"/>
      <c r="CFI12" s="161"/>
      <c r="CFJ12" s="161"/>
      <c r="CFK12" s="161"/>
      <c r="CFL12" s="161"/>
      <c r="CFM12" s="161"/>
      <c r="CFN12" s="161"/>
      <c r="CFO12" s="161"/>
      <c r="CFP12" s="161"/>
      <c r="CFQ12" s="161"/>
      <c r="CFR12" s="161"/>
      <c r="CFS12" s="161"/>
      <c r="CFT12" s="161"/>
      <c r="CFU12" s="161"/>
      <c r="CFV12" s="161"/>
      <c r="CFW12" s="161"/>
      <c r="CFX12" s="161"/>
      <c r="CFY12" s="161"/>
      <c r="CFZ12" s="161"/>
      <c r="CGA12" s="161"/>
      <c r="CGB12" s="161"/>
      <c r="CGC12" s="161"/>
      <c r="CGD12" s="161"/>
      <c r="CGE12" s="161"/>
      <c r="CGF12" s="161"/>
      <c r="CGG12" s="161"/>
      <c r="CGH12" s="161"/>
      <c r="CGI12" s="161"/>
      <c r="CGJ12" s="161"/>
      <c r="CGK12" s="161"/>
      <c r="CGL12" s="161"/>
      <c r="CGM12" s="161"/>
      <c r="CGN12" s="161"/>
      <c r="CGO12" s="161"/>
      <c r="CGP12" s="161"/>
      <c r="CGQ12" s="161"/>
      <c r="CGR12" s="161"/>
      <c r="CGS12" s="161"/>
      <c r="CGT12" s="161"/>
      <c r="CGU12" s="161"/>
      <c r="CGV12" s="161"/>
      <c r="CGW12" s="161"/>
      <c r="CGX12" s="161"/>
      <c r="CGY12" s="161"/>
      <c r="CGZ12" s="161"/>
      <c r="CHA12" s="161"/>
      <c r="CHB12" s="161"/>
      <c r="CHC12" s="161"/>
      <c r="CHD12" s="161"/>
      <c r="CHE12" s="161"/>
      <c r="CHF12" s="161"/>
      <c r="CHG12" s="161"/>
      <c r="CHH12" s="161"/>
      <c r="CHI12" s="161"/>
      <c r="CHJ12" s="161"/>
      <c r="CHK12" s="161"/>
      <c r="CHL12" s="161"/>
      <c r="CHM12" s="161"/>
      <c r="CHN12" s="161"/>
      <c r="CHO12" s="161"/>
      <c r="CHP12" s="161"/>
      <c r="CHQ12" s="161"/>
      <c r="CHR12" s="161"/>
      <c r="CHS12" s="161"/>
      <c r="CHT12" s="161"/>
      <c r="CHU12" s="161"/>
      <c r="CHV12" s="161"/>
      <c r="CHW12" s="161"/>
      <c r="CHX12" s="161"/>
      <c r="CHY12" s="161"/>
      <c r="CHZ12" s="161"/>
      <c r="CIA12" s="161"/>
      <c r="CIB12" s="161"/>
      <c r="CIC12" s="161"/>
      <c r="CID12" s="161"/>
      <c r="CIE12" s="161"/>
      <c r="CIF12" s="161"/>
      <c r="CIG12" s="161"/>
      <c r="CIH12" s="161"/>
      <c r="CII12" s="161"/>
      <c r="CIJ12" s="161"/>
      <c r="CIK12" s="161"/>
      <c r="CIL12" s="161"/>
      <c r="CIM12" s="161"/>
      <c r="CIN12" s="161"/>
      <c r="CIO12" s="161"/>
      <c r="CIP12" s="161"/>
      <c r="CIQ12" s="161"/>
      <c r="CIR12" s="161"/>
      <c r="CIS12" s="161"/>
      <c r="CIT12" s="161"/>
      <c r="CIU12" s="161"/>
      <c r="CIV12" s="161"/>
      <c r="CIW12" s="161"/>
      <c r="CIX12" s="161"/>
      <c r="CIY12" s="161"/>
      <c r="CIZ12" s="161"/>
      <c r="CJA12" s="161"/>
      <c r="CJB12" s="161"/>
      <c r="CJC12" s="161"/>
      <c r="CJD12" s="161"/>
      <c r="CJE12" s="161"/>
      <c r="CJF12" s="161"/>
      <c r="CJG12" s="161"/>
      <c r="CJH12" s="161"/>
      <c r="CJI12" s="161"/>
      <c r="CJJ12" s="161"/>
      <c r="CJK12" s="161"/>
      <c r="CJL12" s="161"/>
      <c r="CJM12" s="161"/>
      <c r="CJN12" s="161"/>
      <c r="CJO12" s="161"/>
      <c r="CJP12" s="161"/>
      <c r="CJQ12" s="161"/>
      <c r="CJR12" s="161"/>
      <c r="CJS12" s="161"/>
      <c r="CJT12" s="161"/>
      <c r="CJU12" s="161"/>
      <c r="CJV12" s="161"/>
      <c r="CJW12" s="161"/>
      <c r="CJX12" s="161"/>
      <c r="CJY12" s="161"/>
      <c r="CJZ12" s="161"/>
      <c r="CKA12" s="161"/>
      <c r="CKB12" s="161"/>
      <c r="CKC12" s="161"/>
      <c r="CKD12" s="161"/>
      <c r="CKE12" s="161"/>
      <c r="CKF12" s="161"/>
      <c r="CKG12" s="161"/>
      <c r="CKH12" s="161"/>
      <c r="CKI12" s="161"/>
      <c r="CKJ12" s="161"/>
      <c r="CKK12" s="161"/>
      <c r="CKL12" s="161"/>
      <c r="CKM12" s="161"/>
      <c r="CKN12" s="161"/>
      <c r="CKO12" s="161"/>
      <c r="CKP12" s="161"/>
      <c r="CKQ12" s="161"/>
      <c r="CKR12" s="161"/>
      <c r="CKS12" s="161"/>
      <c r="CKT12" s="161"/>
      <c r="CKU12" s="161"/>
      <c r="CKV12" s="161"/>
      <c r="CKW12" s="161"/>
      <c r="CKX12" s="161"/>
      <c r="CKY12" s="161"/>
      <c r="CKZ12" s="161"/>
      <c r="CLA12" s="161"/>
      <c r="CLB12" s="161"/>
      <c r="CLC12" s="161"/>
      <c r="CLD12" s="161"/>
      <c r="CLE12" s="161"/>
      <c r="CLF12" s="161"/>
      <c r="CLG12" s="161"/>
      <c r="CLH12" s="161"/>
      <c r="CLI12" s="161"/>
      <c r="CLJ12" s="161"/>
      <c r="CLK12" s="161"/>
      <c r="CLL12" s="161"/>
      <c r="CLM12" s="161"/>
      <c r="CLN12" s="161"/>
      <c r="CLO12" s="161"/>
      <c r="CLP12" s="161"/>
      <c r="CLQ12" s="161"/>
      <c r="CLR12" s="161"/>
      <c r="CLS12" s="161"/>
      <c r="CLT12" s="161"/>
      <c r="CLU12" s="161"/>
      <c r="CLV12" s="161"/>
      <c r="CLW12" s="161"/>
      <c r="CLX12" s="161"/>
      <c r="CLY12" s="161"/>
      <c r="CLZ12" s="161"/>
      <c r="CMA12" s="161"/>
      <c r="CMB12" s="161"/>
      <c r="CMC12" s="161"/>
      <c r="CMD12" s="161"/>
      <c r="CME12" s="161"/>
      <c r="CMF12" s="161"/>
      <c r="CMG12" s="161"/>
      <c r="CMH12" s="161"/>
      <c r="CMI12" s="161"/>
      <c r="CMJ12" s="161"/>
      <c r="CMK12" s="161"/>
      <c r="CML12" s="161"/>
      <c r="CMM12" s="161"/>
      <c r="CMN12" s="161"/>
      <c r="CMO12" s="161"/>
      <c r="CMP12" s="161"/>
      <c r="CMQ12" s="161"/>
      <c r="CMR12" s="161"/>
      <c r="CMS12" s="161"/>
      <c r="CMT12" s="161"/>
      <c r="CMU12" s="161"/>
      <c r="CMV12" s="161"/>
      <c r="CMW12" s="161"/>
      <c r="CMX12" s="161"/>
      <c r="CMY12" s="161"/>
      <c r="CMZ12" s="161"/>
      <c r="CNA12" s="161"/>
      <c r="CNB12" s="161"/>
      <c r="CNC12" s="161"/>
      <c r="CND12" s="161"/>
      <c r="CNE12" s="161"/>
      <c r="CNF12" s="161"/>
      <c r="CNG12" s="161"/>
      <c r="CNH12" s="161"/>
      <c r="CNI12" s="161"/>
      <c r="CNJ12" s="161"/>
      <c r="CNK12" s="161"/>
      <c r="CNL12" s="161"/>
      <c r="CNM12" s="161"/>
      <c r="CNN12" s="161"/>
      <c r="CNO12" s="161"/>
      <c r="CNP12" s="161"/>
      <c r="CNQ12" s="161"/>
      <c r="CNR12" s="161"/>
      <c r="CNS12" s="161"/>
      <c r="CNT12" s="161"/>
      <c r="CNU12" s="161"/>
      <c r="CNV12" s="161"/>
      <c r="CNW12" s="161"/>
      <c r="CNX12" s="161"/>
      <c r="CNY12" s="161"/>
      <c r="CNZ12" s="161"/>
      <c r="COA12" s="161"/>
      <c r="COB12" s="161"/>
      <c r="COC12" s="161"/>
      <c r="COD12" s="161"/>
      <c r="COE12" s="161"/>
      <c r="COF12" s="161"/>
      <c r="COG12" s="161"/>
      <c r="COH12" s="161"/>
      <c r="COI12" s="161"/>
      <c r="COJ12" s="161"/>
      <c r="COK12" s="161"/>
      <c r="COL12" s="161"/>
      <c r="COM12" s="161"/>
      <c r="CON12" s="161"/>
      <c r="COO12" s="161"/>
      <c r="COP12" s="161"/>
      <c r="COQ12" s="161"/>
      <c r="COR12" s="161"/>
      <c r="COS12" s="161"/>
      <c r="COT12" s="161"/>
      <c r="COU12" s="161"/>
      <c r="COV12" s="161"/>
      <c r="COW12" s="161"/>
      <c r="COX12" s="161"/>
      <c r="COY12" s="161"/>
      <c r="COZ12" s="161"/>
      <c r="CPA12" s="161"/>
      <c r="CPB12" s="161"/>
      <c r="CPC12" s="161"/>
      <c r="CPD12" s="161"/>
      <c r="CPE12" s="161"/>
      <c r="CPF12" s="161"/>
      <c r="CPG12" s="161"/>
      <c r="CPH12" s="161"/>
      <c r="CPI12" s="161"/>
      <c r="CPJ12" s="161"/>
      <c r="CPK12" s="161"/>
      <c r="CPL12" s="161"/>
      <c r="CPM12" s="161"/>
      <c r="CPN12" s="161"/>
      <c r="CPO12" s="161"/>
      <c r="CPP12" s="161"/>
      <c r="CPQ12" s="161"/>
      <c r="CPR12" s="161"/>
      <c r="CPS12" s="161"/>
      <c r="CPT12" s="161"/>
      <c r="CPU12" s="161"/>
      <c r="CPV12" s="161"/>
      <c r="CPW12" s="161"/>
      <c r="CPX12" s="161"/>
      <c r="CPY12" s="161"/>
      <c r="CPZ12" s="161"/>
      <c r="CQA12" s="161"/>
      <c r="CQB12" s="161"/>
      <c r="CQC12" s="161"/>
      <c r="CQD12" s="161"/>
      <c r="CQE12" s="161"/>
      <c r="CQF12" s="161"/>
      <c r="CQG12" s="161"/>
      <c r="CQH12" s="161"/>
      <c r="CQI12" s="161"/>
      <c r="CQJ12" s="161"/>
      <c r="CQK12" s="161"/>
      <c r="CQL12" s="161"/>
      <c r="CQM12" s="161"/>
      <c r="CQN12" s="161"/>
      <c r="CQO12" s="161"/>
      <c r="CQP12" s="161"/>
      <c r="CQQ12" s="161"/>
      <c r="CQR12" s="161"/>
      <c r="CQS12" s="161"/>
      <c r="CQT12" s="161"/>
      <c r="CQU12" s="161"/>
      <c r="CQV12" s="161"/>
      <c r="CQW12" s="161"/>
      <c r="CQX12" s="161"/>
      <c r="CQY12" s="161"/>
      <c r="CQZ12" s="161"/>
      <c r="CRA12" s="161"/>
      <c r="CRB12" s="161"/>
      <c r="CRC12" s="161"/>
      <c r="CRD12" s="161"/>
      <c r="CRE12" s="161"/>
      <c r="CRF12" s="161"/>
      <c r="CRG12" s="161"/>
      <c r="CRH12" s="161"/>
      <c r="CRI12" s="161"/>
      <c r="CRJ12" s="161"/>
      <c r="CRK12" s="161"/>
      <c r="CRL12" s="161"/>
      <c r="CRM12" s="161"/>
      <c r="CRN12" s="161"/>
      <c r="CRO12" s="161"/>
      <c r="CRP12" s="161"/>
      <c r="CRQ12" s="161"/>
      <c r="CRR12" s="161"/>
      <c r="CRS12" s="161"/>
      <c r="CRT12" s="161"/>
      <c r="CRU12" s="161"/>
      <c r="CRV12" s="161"/>
      <c r="CRW12" s="161"/>
      <c r="CRX12" s="161"/>
      <c r="CRY12" s="161"/>
      <c r="CRZ12" s="161"/>
      <c r="CSA12" s="161"/>
      <c r="CSB12" s="161"/>
      <c r="CSC12" s="161"/>
      <c r="CSD12" s="161"/>
      <c r="CSE12" s="161"/>
      <c r="CSF12" s="161"/>
      <c r="CSG12" s="161"/>
      <c r="CSH12" s="161"/>
      <c r="CSI12" s="161"/>
      <c r="CSJ12" s="161"/>
      <c r="CSK12" s="161"/>
      <c r="CSL12" s="161"/>
      <c r="CSM12" s="161"/>
      <c r="CSN12" s="161"/>
      <c r="CSO12" s="161"/>
      <c r="CSP12" s="161"/>
      <c r="CSQ12" s="161"/>
      <c r="CSR12" s="161"/>
      <c r="CSS12" s="161"/>
      <c r="CST12" s="161"/>
      <c r="CSU12" s="161"/>
      <c r="CSV12" s="161"/>
      <c r="CSW12" s="161"/>
      <c r="CSX12" s="161"/>
      <c r="CSY12" s="161"/>
      <c r="CSZ12" s="161"/>
      <c r="CTA12" s="161"/>
      <c r="CTB12" s="161"/>
      <c r="CTC12" s="161"/>
      <c r="CTD12" s="161"/>
      <c r="CTE12" s="161"/>
      <c r="CTF12" s="161"/>
      <c r="CTG12" s="161"/>
      <c r="CTH12" s="161"/>
      <c r="CTI12" s="161"/>
      <c r="CTJ12" s="161"/>
      <c r="CTK12" s="161"/>
      <c r="CTL12" s="161"/>
      <c r="CTM12" s="161"/>
      <c r="CTN12" s="161"/>
      <c r="CTO12" s="161"/>
      <c r="CTP12" s="161"/>
      <c r="CTQ12" s="161"/>
      <c r="CTR12" s="161"/>
      <c r="CTS12" s="161"/>
      <c r="CTT12" s="161"/>
      <c r="CTU12" s="161"/>
      <c r="CTV12" s="161"/>
      <c r="CTW12" s="161"/>
      <c r="CTX12" s="161"/>
      <c r="CTY12" s="161"/>
      <c r="CTZ12" s="161"/>
      <c r="CUA12" s="161"/>
      <c r="CUB12" s="161"/>
      <c r="CUC12" s="161"/>
      <c r="CUD12" s="161"/>
      <c r="CUE12" s="161"/>
      <c r="CUF12" s="161"/>
      <c r="CUG12" s="161"/>
      <c r="CUH12" s="161"/>
      <c r="CUI12" s="161"/>
      <c r="CUJ12" s="161"/>
      <c r="CUK12" s="161"/>
      <c r="CUL12" s="161"/>
      <c r="CUM12" s="161"/>
      <c r="CUN12" s="161"/>
      <c r="CUO12" s="161"/>
      <c r="CUP12" s="161"/>
      <c r="CUQ12" s="161"/>
      <c r="CUR12" s="161"/>
      <c r="CUS12" s="161"/>
      <c r="CUT12" s="161"/>
      <c r="CUU12" s="161"/>
      <c r="CUV12" s="161"/>
      <c r="CUW12" s="161"/>
      <c r="CUX12" s="161"/>
      <c r="CUY12" s="161"/>
      <c r="CUZ12" s="161"/>
      <c r="CVA12" s="161"/>
      <c r="CVB12" s="161"/>
      <c r="CVC12" s="161"/>
      <c r="CVD12" s="161"/>
      <c r="CVE12" s="161"/>
      <c r="CVF12" s="161"/>
      <c r="CVG12" s="161"/>
      <c r="CVH12" s="161"/>
      <c r="CVI12" s="161"/>
      <c r="CVJ12" s="161"/>
      <c r="CVK12" s="161"/>
      <c r="CVL12" s="161"/>
      <c r="CVM12" s="161"/>
      <c r="CVN12" s="161"/>
      <c r="CVO12" s="161"/>
      <c r="CVP12" s="161"/>
      <c r="CVQ12" s="161"/>
      <c r="CVR12" s="161"/>
      <c r="CVS12" s="161"/>
      <c r="CVT12" s="161"/>
      <c r="CVU12" s="161"/>
      <c r="CVV12" s="161"/>
      <c r="CVW12" s="161"/>
      <c r="CVX12" s="161"/>
      <c r="CVY12" s="161"/>
      <c r="CVZ12" s="161"/>
      <c r="CWA12" s="161"/>
      <c r="CWB12" s="161"/>
      <c r="CWC12" s="161"/>
      <c r="CWD12" s="161"/>
      <c r="CWE12" s="161"/>
      <c r="CWF12" s="161"/>
      <c r="CWG12" s="161"/>
      <c r="CWH12" s="161"/>
      <c r="CWI12" s="161"/>
      <c r="CWJ12" s="161"/>
      <c r="CWK12" s="161"/>
      <c r="CWL12" s="161"/>
      <c r="CWM12" s="161"/>
      <c r="CWN12" s="161"/>
      <c r="CWO12" s="161"/>
      <c r="CWP12" s="161"/>
      <c r="CWQ12" s="161"/>
      <c r="CWR12" s="161"/>
      <c r="CWS12" s="161"/>
      <c r="CWT12" s="161"/>
      <c r="CWU12" s="161"/>
      <c r="CWV12" s="161"/>
      <c r="CWW12" s="161"/>
      <c r="CWX12" s="161"/>
      <c r="CWY12" s="161"/>
      <c r="CWZ12" s="161"/>
      <c r="CXA12" s="161"/>
      <c r="CXB12" s="161"/>
      <c r="CXC12" s="161"/>
      <c r="CXD12" s="161"/>
      <c r="CXE12" s="161"/>
      <c r="CXF12" s="161"/>
      <c r="CXG12" s="161"/>
      <c r="CXH12" s="161"/>
      <c r="CXI12" s="161"/>
      <c r="CXJ12" s="161"/>
      <c r="CXK12" s="161"/>
      <c r="CXL12" s="161"/>
      <c r="CXM12" s="161"/>
      <c r="CXN12" s="161"/>
      <c r="CXO12" s="161"/>
      <c r="CXP12" s="161"/>
      <c r="CXQ12" s="161"/>
      <c r="CXR12" s="161"/>
      <c r="CXS12" s="161"/>
      <c r="CXT12" s="161"/>
      <c r="CXU12" s="161"/>
      <c r="CXV12" s="161"/>
      <c r="CXW12" s="161"/>
      <c r="CXX12" s="161"/>
      <c r="CXY12" s="161"/>
      <c r="CXZ12" s="161"/>
      <c r="CYA12" s="161"/>
      <c r="CYB12" s="161"/>
      <c r="CYC12" s="161"/>
      <c r="CYD12" s="161"/>
      <c r="CYE12" s="161"/>
      <c r="CYF12" s="161"/>
      <c r="CYG12" s="161"/>
      <c r="CYH12" s="161"/>
      <c r="CYI12" s="161"/>
      <c r="CYJ12" s="161"/>
      <c r="CYK12" s="161"/>
      <c r="CYL12" s="161"/>
      <c r="CYM12" s="161"/>
      <c r="CYN12" s="161"/>
      <c r="CYO12" s="161"/>
      <c r="CYP12" s="161"/>
      <c r="CYQ12" s="161"/>
      <c r="CYR12" s="161"/>
      <c r="CYS12" s="161"/>
      <c r="CYT12" s="161"/>
      <c r="CYU12" s="161"/>
      <c r="CYV12" s="161"/>
      <c r="CYW12" s="161"/>
      <c r="CYX12" s="161"/>
      <c r="CYY12" s="161"/>
      <c r="CYZ12" s="161"/>
      <c r="CZA12" s="161"/>
      <c r="CZB12" s="161"/>
      <c r="CZC12" s="161"/>
      <c r="CZD12" s="161"/>
      <c r="CZE12" s="161"/>
      <c r="CZF12" s="161"/>
      <c r="CZG12" s="161"/>
      <c r="CZH12" s="161"/>
      <c r="CZI12" s="161"/>
      <c r="CZJ12" s="161"/>
      <c r="CZK12" s="161"/>
      <c r="CZL12" s="161"/>
      <c r="CZM12" s="161"/>
      <c r="CZN12" s="161"/>
      <c r="CZO12" s="161"/>
      <c r="CZP12" s="161"/>
      <c r="CZQ12" s="161"/>
      <c r="CZR12" s="161"/>
      <c r="CZS12" s="161"/>
      <c r="CZT12" s="161"/>
      <c r="CZU12" s="161"/>
    </row>
    <row r="13" spans="1:3506" s="162" customFormat="1">
      <c r="A13" s="157"/>
      <c r="B13" s="157"/>
      <c r="C13" s="158"/>
      <c r="D13" s="163" t="s">
        <v>129</v>
      </c>
      <c r="E13" s="163" t="s">
        <v>127</v>
      </c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>
        <v>47</v>
      </c>
      <c r="BI13" s="160"/>
      <c r="BJ13" s="160">
        <v>61</v>
      </c>
      <c r="BK13" s="160"/>
      <c r="BL13" s="160">
        <v>5</v>
      </c>
      <c r="BM13" s="160"/>
      <c r="BN13" s="160">
        <v>9</v>
      </c>
      <c r="BO13" s="160"/>
      <c r="BP13" s="160">
        <v>9</v>
      </c>
      <c r="BQ13" s="160">
        <v>10</v>
      </c>
      <c r="BR13" s="160">
        <v>32</v>
      </c>
      <c r="BS13" s="160">
        <v>35</v>
      </c>
      <c r="BT13" s="160">
        <v>9</v>
      </c>
      <c r="BU13" s="160">
        <v>5</v>
      </c>
      <c r="BV13" s="160">
        <v>5</v>
      </c>
      <c r="BW13" s="160">
        <v>15</v>
      </c>
      <c r="BX13" s="160">
        <v>7</v>
      </c>
      <c r="BY13" s="160">
        <v>7</v>
      </c>
      <c r="BZ13" s="160" t="s">
        <v>130</v>
      </c>
      <c r="CA13" s="160">
        <v>6</v>
      </c>
      <c r="CB13" s="160">
        <v>1</v>
      </c>
      <c r="CC13" s="160">
        <v>26</v>
      </c>
      <c r="CD13" s="160">
        <v>8</v>
      </c>
      <c r="CE13" s="160">
        <v>17</v>
      </c>
      <c r="CF13" s="160">
        <v>10</v>
      </c>
      <c r="CG13" s="160">
        <v>9</v>
      </c>
      <c r="CH13" s="160">
        <v>8</v>
      </c>
      <c r="CI13" s="160">
        <v>13</v>
      </c>
      <c r="CJ13" s="160">
        <v>8</v>
      </c>
      <c r="CK13" s="160">
        <v>11</v>
      </c>
      <c r="CL13" s="160">
        <v>17</v>
      </c>
      <c r="CM13" s="160">
        <v>4</v>
      </c>
      <c r="CN13" s="160">
        <v>4</v>
      </c>
      <c r="CO13" s="160">
        <v>9</v>
      </c>
      <c r="CP13" s="160">
        <v>11</v>
      </c>
      <c r="CQ13" s="160">
        <v>14</v>
      </c>
      <c r="CR13" s="160">
        <v>27</v>
      </c>
      <c r="CS13" s="160">
        <v>14</v>
      </c>
      <c r="CT13" s="160">
        <v>6</v>
      </c>
      <c r="CU13" s="160">
        <v>2</v>
      </c>
      <c r="CV13" s="160">
        <v>19</v>
      </c>
      <c r="CW13" s="160">
        <v>2</v>
      </c>
      <c r="CX13" s="160">
        <v>2</v>
      </c>
      <c r="CY13" s="160">
        <v>1</v>
      </c>
      <c r="CZ13" s="160">
        <v>7</v>
      </c>
      <c r="DA13" s="160">
        <v>4</v>
      </c>
      <c r="DB13" s="160">
        <v>1</v>
      </c>
      <c r="DC13" s="160">
        <v>3</v>
      </c>
      <c r="DD13" s="160">
        <v>4</v>
      </c>
      <c r="DE13" s="160">
        <v>5</v>
      </c>
      <c r="DF13" s="160"/>
      <c r="DG13" s="160">
        <v>3</v>
      </c>
      <c r="DH13" s="160">
        <v>7</v>
      </c>
      <c r="DI13" s="160">
        <v>3</v>
      </c>
      <c r="DJ13" s="160"/>
      <c r="DK13" s="160">
        <v>3</v>
      </c>
      <c r="DL13" s="160">
        <v>3</v>
      </c>
      <c r="DM13" s="160">
        <v>2</v>
      </c>
      <c r="DN13" s="160">
        <v>1</v>
      </c>
      <c r="DO13" s="160">
        <v>12</v>
      </c>
      <c r="DP13" s="160">
        <v>2</v>
      </c>
      <c r="DQ13" s="160">
        <v>2</v>
      </c>
      <c r="DR13" s="160">
        <v>1</v>
      </c>
      <c r="DS13" s="160"/>
      <c r="DT13" s="160"/>
      <c r="DU13" s="160"/>
      <c r="DV13" s="160"/>
      <c r="DW13" s="160">
        <v>9</v>
      </c>
      <c r="DX13" s="160"/>
      <c r="DY13" s="160">
        <v>4</v>
      </c>
      <c r="DZ13" s="160">
        <v>2</v>
      </c>
      <c r="EA13" s="160"/>
      <c r="EB13" s="160">
        <v>2</v>
      </c>
      <c r="EC13" s="160"/>
      <c r="ED13" s="160">
        <v>1</v>
      </c>
      <c r="EE13" s="160">
        <v>9</v>
      </c>
      <c r="EF13" s="160"/>
      <c r="EG13" s="160">
        <v>10</v>
      </c>
      <c r="EH13" s="160">
        <v>1</v>
      </c>
      <c r="EI13" s="160"/>
      <c r="EJ13" s="160"/>
      <c r="EK13" s="160"/>
      <c r="EL13" s="160">
        <v>6</v>
      </c>
      <c r="EM13" s="160"/>
      <c r="EN13" s="160"/>
      <c r="EO13" s="160"/>
      <c r="EP13" s="160"/>
      <c r="EQ13" s="160"/>
      <c r="ER13" s="160">
        <v>27</v>
      </c>
      <c r="ES13" s="160"/>
      <c r="ET13" s="160">
        <v>12</v>
      </c>
      <c r="EU13" s="160"/>
      <c r="EV13" s="160">
        <v>1</v>
      </c>
      <c r="EW13" s="160"/>
      <c r="EX13" s="160"/>
      <c r="EY13" s="160"/>
      <c r="EZ13" s="160"/>
      <c r="FA13" s="160"/>
      <c r="FB13" s="160">
        <v>1</v>
      </c>
      <c r="FC13" s="160"/>
      <c r="FD13" s="160"/>
      <c r="FE13" s="160"/>
      <c r="FF13" s="160">
        <v>37</v>
      </c>
      <c r="FG13" s="160">
        <v>27</v>
      </c>
      <c r="FH13" s="160"/>
      <c r="FI13" s="160">
        <v>1</v>
      </c>
      <c r="FJ13" s="160"/>
      <c r="FK13" s="160"/>
      <c r="FL13" s="160"/>
      <c r="FM13" s="160"/>
      <c r="FN13" s="160"/>
      <c r="FO13" s="160"/>
      <c r="FP13" s="160">
        <v>28</v>
      </c>
      <c r="FQ13" s="160"/>
      <c r="FR13" s="160">
        <v>8</v>
      </c>
      <c r="FS13" s="160"/>
      <c r="FT13" s="160"/>
      <c r="FU13" s="160"/>
      <c r="FV13" s="160">
        <v>14</v>
      </c>
      <c r="FW13" s="160"/>
      <c r="FX13" s="160">
        <v>5</v>
      </c>
      <c r="FY13" s="160"/>
      <c r="FZ13" s="160">
        <v>11</v>
      </c>
      <c r="GA13" s="160"/>
      <c r="GB13" s="160">
        <v>5</v>
      </c>
      <c r="GC13" s="160"/>
      <c r="GD13" s="160">
        <v>15</v>
      </c>
      <c r="GE13" s="160"/>
      <c r="GF13" s="160">
        <v>1</v>
      </c>
      <c r="GG13" s="160"/>
      <c r="GH13" s="160">
        <v>9</v>
      </c>
      <c r="GI13" s="160"/>
      <c r="GJ13" s="160">
        <v>1</v>
      </c>
      <c r="GK13" s="160"/>
      <c r="GL13" s="160"/>
      <c r="GM13" s="160"/>
      <c r="GN13" s="160">
        <v>2</v>
      </c>
      <c r="GO13" s="160"/>
      <c r="GP13" s="160"/>
      <c r="GQ13" s="160"/>
      <c r="GR13" s="160"/>
      <c r="GS13" s="160"/>
      <c r="GT13" s="160"/>
      <c r="GU13" s="160">
        <v>15</v>
      </c>
      <c r="GV13" s="160"/>
      <c r="GW13" s="160"/>
      <c r="GX13" s="160"/>
      <c r="GY13" s="160"/>
      <c r="GZ13" s="160">
        <v>5</v>
      </c>
      <c r="HA13" s="160">
        <v>14</v>
      </c>
      <c r="HB13" s="160">
        <v>9</v>
      </c>
      <c r="HC13" s="160"/>
      <c r="HD13" s="160"/>
      <c r="HE13" s="160"/>
      <c r="HF13" s="160">
        <v>6</v>
      </c>
      <c r="HG13" s="160"/>
      <c r="HH13" s="160"/>
      <c r="HI13" s="160"/>
      <c r="HJ13" s="160"/>
      <c r="HK13" s="160"/>
      <c r="HL13" s="160"/>
      <c r="HM13" s="160"/>
      <c r="HN13" s="160"/>
      <c r="HO13" s="160"/>
      <c r="HP13" s="160"/>
      <c r="HQ13" s="160"/>
      <c r="HR13" s="160"/>
      <c r="HS13" s="160"/>
      <c r="HT13" s="160"/>
      <c r="HU13" s="160"/>
      <c r="HV13" s="160"/>
      <c r="HW13" s="160"/>
      <c r="HX13" s="160"/>
      <c r="HY13" s="160"/>
      <c r="HZ13" s="160"/>
      <c r="IA13" s="160"/>
      <c r="IB13" s="160"/>
      <c r="IC13" s="160"/>
      <c r="ID13" s="160"/>
      <c r="IE13" s="160"/>
      <c r="IF13" s="160"/>
      <c r="IG13" s="160"/>
      <c r="IH13" s="160"/>
      <c r="II13" s="160"/>
      <c r="IJ13" s="160"/>
      <c r="IK13" s="160"/>
      <c r="IL13" s="160"/>
      <c r="IM13" s="160"/>
      <c r="IN13" s="160"/>
      <c r="IO13" s="160"/>
      <c r="IP13" s="160"/>
      <c r="IQ13" s="160"/>
      <c r="IR13" s="160"/>
      <c r="IS13" s="160"/>
      <c r="IT13" s="160"/>
      <c r="IU13" s="160"/>
      <c r="IV13" s="160"/>
      <c r="IW13" s="160"/>
      <c r="IX13" s="160"/>
      <c r="IY13" s="160"/>
      <c r="IZ13" s="160"/>
      <c r="JA13" s="160"/>
      <c r="JB13" s="160"/>
      <c r="JC13" s="160"/>
      <c r="JD13" s="160"/>
      <c r="JE13" s="160"/>
      <c r="JF13" s="160"/>
      <c r="JG13" s="160"/>
      <c r="JH13" s="160"/>
      <c r="JI13" s="160"/>
      <c r="JJ13" s="160"/>
      <c r="JK13" s="160"/>
      <c r="JL13" s="160"/>
      <c r="JM13" s="160"/>
      <c r="JN13" s="160"/>
      <c r="JO13" s="160"/>
      <c r="JP13" s="160"/>
      <c r="JQ13" s="160"/>
      <c r="JR13" s="160"/>
      <c r="JS13" s="160"/>
      <c r="JT13" s="160"/>
      <c r="JU13" s="160"/>
      <c r="JV13" s="160"/>
      <c r="JW13" s="160"/>
      <c r="JX13" s="160"/>
      <c r="JY13" s="160"/>
      <c r="JZ13" s="160"/>
      <c r="KA13" s="160"/>
      <c r="KB13" s="160"/>
      <c r="KC13" s="160"/>
      <c r="KD13" s="160"/>
      <c r="KE13" s="160"/>
      <c r="KF13" s="160"/>
      <c r="KG13" s="160"/>
      <c r="KH13" s="160"/>
      <c r="KI13" s="160"/>
      <c r="KJ13" s="160"/>
      <c r="KK13" s="160"/>
      <c r="KL13" s="160"/>
      <c r="KM13" s="160"/>
      <c r="KN13" s="160"/>
      <c r="KO13" s="160"/>
      <c r="KP13" s="160"/>
      <c r="KQ13" s="160"/>
      <c r="KR13" s="160"/>
      <c r="KS13" s="160"/>
      <c r="KT13" s="160"/>
      <c r="KU13" s="160"/>
      <c r="KV13" s="160"/>
      <c r="KW13" s="160"/>
      <c r="KX13" s="160"/>
      <c r="KY13" s="160"/>
      <c r="KZ13" s="160"/>
      <c r="LA13" s="160"/>
      <c r="LB13" s="160"/>
      <c r="LC13" s="160"/>
      <c r="LD13" s="160"/>
      <c r="LE13" s="160"/>
      <c r="LF13" s="160"/>
      <c r="LG13" s="160"/>
      <c r="LH13" s="160"/>
      <c r="LI13" s="160"/>
      <c r="LJ13" s="160"/>
      <c r="LK13" s="160"/>
      <c r="LL13" s="160"/>
      <c r="LM13" s="160"/>
      <c r="LN13" s="160"/>
      <c r="LO13" s="160"/>
      <c r="LP13" s="160"/>
      <c r="LQ13" s="160"/>
      <c r="LR13" s="160"/>
      <c r="LS13" s="160"/>
      <c r="LT13" s="160"/>
      <c r="LU13" s="160"/>
      <c r="LV13" s="160"/>
      <c r="LW13" s="160"/>
      <c r="LX13" s="160"/>
      <c r="LY13" s="160"/>
      <c r="LZ13" s="160"/>
      <c r="MA13" s="160"/>
      <c r="MB13" s="160"/>
      <c r="MC13" s="160"/>
      <c r="MD13" s="160"/>
      <c r="ME13" s="160"/>
      <c r="MF13" s="160"/>
      <c r="MG13" s="160"/>
      <c r="MH13" s="160"/>
      <c r="MI13" s="160"/>
      <c r="MJ13" s="160"/>
      <c r="MK13" s="160"/>
      <c r="ML13" s="160"/>
      <c r="MM13" s="160"/>
      <c r="MN13" s="160"/>
      <c r="MO13" s="160"/>
      <c r="MP13" s="160"/>
      <c r="MQ13" s="160"/>
      <c r="MR13" s="160"/>
      <c r="MS13" s="160"/>
      <c r="MT13" s="160"/>
      <c r="MU13" s="160"/>
      <c r="MV13" s="160"/>
      <c r="MW13" s="160"/>
      <c r="MX13" s="160"/>
      <c r="MY13" s="160"/>
      <c r="MZ13" s="160"/>
      <c r="NA13" s="160"/>
      <c r="NB13" s="160"/>
      <c r="NC13" s="160"/>
      <c r="ND13" s="160"/>
      <c r="NE13" s="160"/>
      <c r="NF13" s="160"/>
      <c r="NG13" s="160"/>
      <c r="NH13" s="160"/>
      <c r="NI13" s="160"/>
      <c r="NJ13" s="160"/>
      <c r="NK13" s="160"/>
      <c r="NL13" s="160"/>
      <c r="NM13" s="160"/>
      <c r="NN13" s="160"/>
      <c r="NO13" s="160"/>
      <c r="NP13" s="160"/>
      <c r="NQ13" s="160"/>
      <c r="NR13" s="160"/>
      <c r="NS13" s="160"/>
      <c r="NT13" s="160"/>
      <c r="NU13" s="160"/>
      <c r="NV13" s="160"/>
      <c r="NW13" s="160"/>
      <c r="NX13" s="160"/>
      <c r="NY13" s="160"/>
      <c r="NZ13" s="160"/>
      <c r="OA13" s="160"/>
      <c r="OB13" s="160"/>
      <c r="OC13" s="160"/>
      <c r="OD13" s="160"/>
      <c r="OE13" s="160"/>
      <c r="OF13" s="160"/>
      <c r="OG13" s="160"/>
      <c r="OH13" s="160"/>
      <c r="OI13" s="160"/>
      <c r="OJ13" s="160"/>
      <c r="OK13" s="160"/>
      <c r="OL13" s="160"/>
      <c r="OM13" s="160"/>
      <c r="ON13" s="160"/>
      <c r="OO13" s="160"/>
      <c r="OP13" s="160"/>
      <c r="OQ13" s="160"/>
      <c r="OR13" s="160"/>
      <c r="OS13" s="160"/>
      <c r="OT13" s="160"/>
      <c r="OU13" s="160"/>
      <c r="OV13" s="160"/>
      <c r="OW13" s="160"/>
      <c r="OX13" s="160"/>
      <c r="OY13" s="160"/>
      <c r="OZ13" s="160"/>
      <c r="PA13" s="160"/>
      <c r="PB13" s="161"/>
      <c r="PC13" s="161"/>
      <c r="PD13" s="161"/>
      <c r="PE13" s="161"/>
      <c r="PF13" s="161"/>
      <c r="PG13" s="161"/>
      <c r="PH13" s="161"/>
      <c r="PI13" s="161"/>
      <c r="PJ13" s="161"/>
      <c r="PK13" s="161"/>
      <c r="PL13" s="161"/>
      <c r="PM13" s="161"/>
      <c r="PN13" s="161"/>
      <c r="PO13" s="161"/>
      <c r="PP13" s="161"/>
      <c r="PQ13" s="161"/>
      <c r="PR13" s="161"/>
      <c r="PS13" s="161"/>
      <c r="PT13" s="161"/>
      <c r="PU13" s="161"/>
      <c r="PV13" s="161"/>
      <c r="PW13" s="161"/>
      <c r="PX13" s="161"/>
      <c r="PY13" s="161"/>
      <c r="PZ13" s="161"/>
      <c r="QA13" s="161"/>
      <c r="QB13" s="161"/>
      <c r="QC13" s="161"/>
      <c r="QD13" s="161"/>
      <c r="QE13" s="161"/>
      <c r="QF13" s="161"/>
      <c r="QG13" s="161"/>
      <c r="QH13" s="161"/>
      <c r="QI13" s="161"/>
      <c r="QJ13" s="161"/>
      <c r="QK13" s="161"/>
      <c r="QL13" s="161"/>
      <c r="QM13" s="161"/>
      <c r="QN13" s="161"/>
      <c r="QO13" s="161"/>
      <c r="QP13" s="161"/>
      <c r="QQ13" s="161"/>
      <c r="QR13" s="161"/>
      <c r="QS13" s="161"/>
      <c r="QT13" s="161"/>
      <c r="QU13" s="161"/>
      <c r="QV13" s="161"/>
      <c r="QW13" s="161"/>
      <c r="QX13" s="161"/>
      <c r="QY13" s="161"/>
      <c r="QZ13" s="161"/>
      <c r="RA13" s="161"/>
      <c r="RB13" s="161"/>
      <c r="RC13" s="161"/>
      <c r="RD13" s="161"/>
      <c r="RE13" s="161"/>
      <c r="RF13" s="161"/>
      <c r="RG13" s="161"/>
      <c r="RH13" s="161"/>
      <c r="RI13" s="161"/>
      <c r="RJ13" s="161"/>
      <c r="RK13" s="161"/>
      <c r="RL13" s="161"/>
      <c r="RM13" s="161"/>
      <c r="RN13" s="161"/>
      <c r="RO13" s="161"/>
      <c r="RP13" s="161"/>
      <c r="RQ13" s="161"/>
      <c r="RR13" s="161"/>
      <c r="RS13" s="161"/>
      <c r="RT13" s="161"/>
      <c r="RU13" s="161"/>
      <c r="RV13" s="161"/>
      <c r="RW13" s="161"/>
      <c r="RX13" s="161"/>
      <c r="RY13" s="161"/>
      <c r="RZ13" s="161"/>
      <c r="SA13" s="161"/>
      <c r="SB13" s="161"/>
      <c r="SC13" s="161"/>
      <c r="SD13" s="161"/>
      <c r="SE13" s="161"/>
      <c r="SF13" s="161"/>
      <c r="SG13" s="161"/>
      <c r="SH13" s="161"/>
      <c r="SI13" s="161"/>
      <c r="SJ13" s="161"/>
      <c r="SK13" s="161"/>
      <c r="SL13" s="161"/>
      <c r="SM13" s="161"/>
      <c r="SN13" s="161"/>
      <c r="SO13" s="161"/>
      <c r="SP13" s="161"/>
      <c r="SQ13" s="161"/>
      <c r="SR13" s="161"/>
      <c r="SS13" s="161"/>
      <c r="ST13" s="161"/>
      <c r="SU13" s="161"/>
      <c r="SV13" s="161"/>
      <c r="SW13" s="161"/>
      <c r="SX13" s="161"/>
      <c r="SY13" s="161"/>
      <c r="SZ13" s="161"/>
      <c r="TA13" s="161"/>
      <c r="TB13" s="161"/>
      <c r="TC13" s="161"/>
      <c r="TD13" s="161"/>
      <c r="TE13" s="161"/>
      <c r="TF13" s="161"/>
      <c r="TG13" s="161"/>
      <c r="TH13" s="161"/>
      <c r="TI13" s="161"/>
      <c r="TJ13" s="161"/>
      <c r="TK13" s="161"/>
      <c r="TL13" s="161"/>
      <c r="TM13" s="161"/>
      <c r="TN13" s="161"/>
      <c r="TO13" s="161"/>
      <c r="TP13" s="161"/>
      <c r="TQ13" s="161"/>
      <c r="TR13" s="161"/>
      <c r="TS13" s="161"/>
      <c r="TT13" s="161"/>
      <c r="TU13" s="161"/>
      <c r="TV13" s="161"/>
      <c r="TW13" s="161"/>
      <c r="TX13" s="161"/>
      <c r="TY13" s="161"/>
      <c r="TZ13" s="161"/>
      <c r="UA13" s="161"/>
      <c r="UB13" s="161"/>
      <c r="UC13" s="161"/>
      <c r="UD13" s="161"/>
      <c r="UE13" s="161"/>
      <c r="UF13" s="161"/>
      <c r="UG13" s="161"/>
      <c r="UH13" s="161"/>
      <c r="UI13" s="161"/>
      <c r="UJ13" s="161"/>
      <c r="UK13" s="161"/>
      <c r="UL13" s="161"/>
      <c r="UM13" s="161"/>
      <c r="UN13" s="161"/>
      <c r="UO13" s="161"/>
      <c r="UP13" s="161"/>
      <c r="UQ13" s="161"/>
      <c r="UR13" s="161"/>
      <c r="US13" s="161"/>
      <c r="UT13" s="161"/>
      <c r="UU13" s="161"/>
      <c r="UV13" s="161"/>
      <c r="UW13" s="161"/>
      <c r="UX13" s="161"/>
      <c r="UY13" s="161"/>
      <c r="UZ13" s="161"/>
      <c r="VA13" s="161"/>
      <c r="VB13" s="161"/>
      <c r="VC13" s="161"/>
      <c r="VD13" s="161"/>
      <c r="VE13" s="161"/>
      <c r="VF13" s="161"/>
      <c r="VG13" s="161"/>
      <c r="VH13" s="161"/>
      <c r="VI13" s="161"/>
      <c r="VJ13" s="161"/>
      <c r="VK13" s="161"/>
      <c r="VL13" s="161"/>
      <c r="VM13" s="161"/>
      <c r="VN13" s="161"/>
      <c r="VO13" s="161"/>
      <c r="VP13" s="161"/>
      <c r="VQ13" s="161"/>
      <c r="VR13" s="161"/>
      <c r="VS13" s="161"/>
      <c r="VT13" s="161"/>
      <c r="VU13" s="161"/>
      <c r="VV13" s="161"/>
      <c r="VW13" s="161"/>
      <c r="VX13" s="161"/>
      <c r="VY13" s="161"/>
      <c r="VZ13" s="161"/>
      <c r="WA13" s="161"/>
      <c r="WB13" s="161"/>
      <c r="WC13" s="161"/>
      <c r="WD13" s="161"/>
      <c r="WE13" s="161"/>
      <c r="WF13" s="161"/>
      <c r="WG13" s="161"/>
      <c r="WH13" s="161"/>
      <c r="WI13" s="161"/>
      <c r="WJ13" s="161"/>
      <c r="WK13" s="161"/>
      <c r="WL13" s="161"/>
      <c r="WM13" s="161"/>
      <c r="WN13" s="161"/>
      <c r="WO13" s="161"/>
      <c r="WP13" s="161"/>
      <c r="WQ13" s="161"/>
      <c r="WR13" s="161"/>
      <c r="WS13" s="161"/>
      <c r="WT13" s="161"/>
      <c r="WU13" s="161"/>
      <c r="WV13" s="161"/>
      <c r="WW13" s="161"/>
      <c r="WX13" s="161"/>
      <c r="WY13" s="161"/>
      <c r="WZ13" s="161"/>
      <c r="XA13" s="161"/>
      <c r="XB13" s="161"/>
      <c r="XC13" s="161"/>
      <c r="XD13" s="161"/>
      <c r="XE13" s="161"/>
      <c r="XF13" s="161"/>
      <c r="XG13" s="161"/>
      <c r="XH13" s="161"/>
      <c r="XI13" s="161"/>
      <c r="XJ13" s="161"/>
      <c r="XK13" s="161"/>
      <c r="XL13" s="161"/>
      <c r="XM13" s="161"/>
      <c r="XN13" s="161"/>
      <c r="XO13" s="161"/>
      <c r="XP13" s="161"/>
      <c r="XQ13" s="161"/>
      <c r="XR13" s="161"/>
      <c r="XS13" s="161"/>
      <c r="XT13" s="161"/>
      <c r="XU13" s="161"/>
      <c r="XV13" s="161"/>
      <c r="XW13" s="161"/>
      <c r="XX13" s="161"/>
      <c r="XY13" s="161"/>
      <c r="XZ13" s="161"/>
      <c r="YA13" s="161"/>
      <c r="YB13" s="161"/>
      <c r="YC13" s="161"/>
      <c r="YD13" s="161"/>
      <c r="YE13" s="161"/>
      <c r="YF13" s="161"/>
      <c r="YG13" s="161"/>
      <c r="YH13" s="161"/>
      <c r="YI13" s="161"/>
      <c r="YJ13" s="161"/>
      <c r="YK13" s="161"/>
      <c r="YL13" s="161"/>
      <c r="YM13" s="161"/>
      <c r="YN13" s="161"/>
      <c r="YO13" s="161"/>
      <c r="YP13" s="161"/>
      <c r="YQ13" s="161"/>
      <c r="YR13" s="161"/>
      <c r="YS13" s="161"/>
      <c r="YT13" s="161"/>
      <c r="YU13" s="161"/>
      <c r="YV13" s="161"/>
      <c r="YW13" s="161"/>
      <c r="YX13" s="161"/>
      <c r="YY13" s="161"/>
      <c r="YZ13" s="161"/>
      <c r="ZA13" s="161"/>
      <c r="ZB13" s="161"/>
      <c r="ZC13" s="161"/>
      <c r="ZD13" s="161"/>
      <c r="ZE13" s="161"/>
      <c r="ZF13" s="161"/>
      <c r="ZG13" s="161"/>
      <c r="ZH13" s="161"/>
      <c r="ZI13" s="161"/>
      <c r="ZJ13" s="161"/>
      <c r="ZK13" s="161"/>
      <c r="ZL13" s="161"/>
      <c r="ZM13" s="161"/>
      <c r="ZN13" s="161"/>
      <c r="ZO13" s="161"/>
      <c r="ZP13" s="161"/>
      <c r="ZQ13" s="161"/>
      <c r="ZR13" s="161"/>
      <c r="ZS13" s="161"/>
      <c r="ZT13" s="161"/>
      <c r="ZU13" s="161"/>
      <c r="ZV13" s="161"/>
      <c r="ZW13" s="161"/>
      <c r="ZX13" s="161"/>
      <c r="ZY13" s="161"/>
      <c r="ZZ13" s="161"/>
      <c r="AAA13" s="161"/>
      <c r="AAB13" s="161"/>
      <c r="AAC13" s="161"/>
      <c r="AAD13" s="161"/>
      <c r="AAE13" s="161"/>
      <c r="AAF13" s="161"/>
      <c r="AAG13" s="161"/>
      <c r="AAH13" s="161"/>
      <c r="AAI13" s="161"/>
      <c r="AAJ13" s="161"/>
      <c r="AAK13" s="161"/>
      <c r="AAL13" s="161"/>
      <c r="AAM13" s="161"/>
      <c r="AAN13" s="161"/>
      <c r="AAO13" s="161"/>
      <c r="AAP13" s="161"/>
      <c r="AAQ13" s="161"/>
      <c r="AAR13" s="161"/>
      <c r="AAS13" s="161"/>
      <c r="AAT13" s="161"/>
      <c r="AAU13" s="161"/>
      <c r="AAV13" s="161"/>
      <c r="AAW13" s="161"/>
      <c r="AAX13" s="161"/>
      <c r="AAY13" s="161"/>
      <c r="AAZ13" s="161"/>
      <c r="ABA13" s="161"/>
      <c r="ABB13" s="161"/>
      <c r="ABC13" s="161"/>
      <c r="ABD13" s="161"/>
      <c r="ABE13" s="161"/>
      <c r="ABF13" s="161"/>
      <c r="ABG13" s="161"/>
      <c r="ABH13" s="161"/>
      <c r="ABI13" s="161"/>
      <c r="ABJ13" s="161"/>
      <c r="ABK13" s="161"/>
      <c r="ABL13" s="161"/>
      <c r="ABM13" s="161"/>
      <c r="ABN13" s="161"/>
      <c r="ABO13" s="161"/>
      <c r="ABP13" s="161"/>
      <c r="ABQ13" s="161"/>
      <c r="ABR13" s="161"/>
      <c r="ABS13" s="161"/>
      <c r="ABT13" s="161"/>
      <c r="ABU13" s="161"/>
      <c r="ABV13" s="161"/>
      <c r="ABW13" s="161"/>
      <c r="ABX13" s="161"/>
      <c r="ABY13" s="161"/>
      <c r="ABZ13" s="161"/>
      <c r="ACA13" s="161"/>
      <c r="ACB13" s="161"/>
      <c r="ACC13" s="161"/>
      <c r="ACD13" s="161"/>
      <c r="ACE13" s="161"/>
      <c r="ACF13" s="161"/>
      <c r="ACG13" s="161"/>
      <c r="ACH13" s="161"/>
      <c r="ACI13" s="161"/>
      <c r="ACJ13" s="161"/>
      <c r="ACK13" s="161"/>
      <c r="ACL13" s="161"/>
      <c r="ACM13" s="161"/>
      <c r="ACN13" s="161"/>
      <c r="ACO13" s="161"/>
      <c r="ACP13" s="161"/>
      <c r="ACQ13" s="161"/>
      <c r="ACR13" s="161"/>
      <c r="ACS13" s="161"/>
      <c r="ACT13" s="161"/>
      <c r="ACU13" s="161"/>
      <c r="ACV13" s="161"/>
      <c r="ACW13" s="161"/>
      <c r="ACX13" s="161"/>
      <c r="ACY13" s="161"/>
      <c r="ACZ13" s="161"/>
      <c r="ADA13" s="161"/>
      <c r="ADB13" s="161"/>
      <c r="ADC13" s="161"/>
      <c r="ADD13" s="161"/>
      <c r="ADE13" s="161"/>
      <c r="ADF13" s="161"/>
      <c r="ADG13" s="161"/>
      <c r="ADH13" s="161"/>
      <c r="ADI13" s="161"/>
      <c r="ADJ13" s="161"/>
      <c r="ADK13" s="161"/>
      <c r="ADL13" s="161"/>
      <c r="ADM13" s="161"/>
      <c r="ADN13" s="161"/>
      <c r="ADO13" s="161"/>
      <c r="ADP13" s="161"/>
      <c r="ADQ13" s="161"/>
      <c r="ADR13" s="161"/>
      <c r="ADS13" s="161"/>
      <c r="ADT13" s="161"/>
      <c r="ADU13" s="161"/>
      <c r="ADV13" s="161"/>
      <c r="ADW13" s="161"/>
      <c r="ADX13" s="161"/>
      <c r="ADY13" s="161"/>
      <c r="ADZ13" s="161"/>
      <c r="AEA13" s="161"/>
      <c r="AEB13" s="161"/>
      <c r="AEC13" s="161"/>
      <c r="AED13" s="161"/>
      <c r="AEE13" s="161"/>
      <c r="AEF13" s="161"/>
      <c r="AEG13" s="161"/>
      <c r="AEH13" s="161"/>
      <c r="AEI13" s="161"/>
      <c r="AEJ13" s="161"/>
      <c r="AEK13" s="161"/>
      <c r="AEL13" s="161"/>
      <c r="AEM13" s="161"/>
      <c r="AEN13" s="161"/>
      <c r="AEO13" s="161"/>
      <c r="AEP13" s="161"/>
      <c r="AEQ13" s="161"/>
      <c r="AER13" s="161"/>
      <c r="AES13" s="161"/>
      <c r="AET13" s="161"/>
      <c r="AEU13" s="161"/>
      <c r="AEV13" s="161"/>
      <c r="AEW13" s="161"/>
      <c r="AEX13" s="161"/>
      <c r="AEY13" s="161"/>
      <c r="AEZ13" s="161"/>
      <c r="AFA13" s="161"/>
      <c r="AFB13" s="161"/>
      <c r="AFC13" s="161"/>
      <c r="AFD13" s="161"/>
      <c r="AFE13" s="161"/>
      <c r="AFF13" s="161"/>
      <c r="AFG13" s="161"/>
      <c r="AFH13" s="161"/>
      <c r="AFI13" s="161"/>
      <c r="AFJ13" s="161"/>
      <c r="AFK13" s="161"/>
      <c r="AFL13" s="161"/>
      <c r="AFM13" s="161"/>
      <c r="AFN13" s="161"/>
      <c r="AFO13" s="161"/>
      <c r="AFP13" s="161"/>
      <c r="AFQ13" s="161"/>
      <c r="AFR13" s="161"/>
      <c r="AFS13" s="161"/>
      <c r="AFT13" s="161"/>
      <c r="AFU13" s="161"/>
      <c r="AFV13" s="161"/>
      <c r="AFW13" s="161"/>
      <c r="AFX13" s="161"/>
      <c r="AFY13" s="161"/>
      <c r="AFZ13" s="161"/>
      <c r="AGA13" s="161"/>
      <c r="AGB13" s="161"/>
      <c r="AGC13" s="161"/>
      <c r="AGD13" s="161"/>
      <c r="AGE13" s="161"/>
      <c r="AGF13" s="161"/>
      <c r="AGG13" s="161"/>
      <c r="AGH13" s="161"/>
      <c r="AGI13" s="161"/>
      <c r="AGJ13" s="161"/>
      <c r="AGK13" s="161"/>
      <c r="AGL13" s="161"/>
      <c r="AGM13" s="161"/>
      <c r="AGN13" s="161"/>
      <c r="AGO13" s="161"/>
      <c r="AGP13" s="161"/>
      <c r="AGQ13" s="161"/>
      <c r="AGR13" s="161"/>
      <c r="AGS13" s="161"/>
      <c r="AGT13" s="161"/>
      <c r="AGU13" s="161"/>
      <c r="AGV13" s="161"/>
      <c r="AGW13" s="161"/>
      <c r="AGX13" s="161"/>
      <c r="AGY13" s="161"/>
      <c r="AGZ13" s="161"/>
      <c r="AHA13" s="161"/>
      <c r="AHB13" s="161"/>
      <c r="AHC13" s="161"/>
      <c r="AHD13" s="161"/>
      <c r="AHE13" s="161"/>
      <c r="AHF13" s="161"/>
      <c r="AHG13" s="161"/>
      <c r="AHH13" s="161"/>
      <c r="AHI13" s="161"/>
      <c r="AHJ13" s="161"/>
      <c r="AHK13" s="161"/>
      <c r="AHL13" s="161"/>
      <c r="AHM13" s="161"/>
      <c r="AHN13" s="161"/>
      <c r="AHO13" s="161"/>
      <c r="AHP13" s="161"/>
      <c r="AHQ13" s="161"/>
      <c r="AHR13" s="161"/>
      <c r="AHS13" s="161"/>
      <c r="AHT13" s="161"/>
      <c r="AHU13" s="161"/>
      <c r="AHV13" s="161"/>
      <c r="AHW13" s="161"/>
      <c r="AHX13" s="161"/>
      <c r="AHY13" s="161"/>
      <c r="AHZ13" s="161"/>
      <c r="AIA13" s="161"/>
      <c r="AIB13" s="161"/>
      <c r="AIC13" s="161"/>
      <c r="AID13" s="161"/>
      <c r="AIE13" s="161"/>
      <c r="AIF13" s="161"/>
      <c r="AIG13" s="161"/>
      <c r="AIH13" s="161"/>
      <c r="AII13" s="161"/>
      <c r="AIJ13" s="161"/>
      <c r="AIK13" s="161"/>
      <c r="AIL13" s="161"/>
      <c r="AIM13" s="161"/>
      <c r="AIN13" s="161"/>
      <c r="AIO13" s="161"/>
      <c r="AIP13" s="161"/>
      <c r="AIQ13" s="161"/>
      <c r="AIR13" s="161"/>
      <c r="AIS13" s="161"/>
      <c r="AIT13" s="161"/>
      <c r="AIU13" s="161"/>
      <c r="AIV13" s="161"/>
      <c r="AIW13" s="161"/>
      <c r="AIX13" s="161"/>
      <c r="AIY13" s="161"/>
      <c r="AIZ13" s="161"/>
      <c r="AJA13" s="161"/>
      <c r="AJB13" s="161"/>
      <c r="AJC13" s="161"/>
      <c r="AJD13" s="161"/>
      <c r="AJE13" s="161"/>
      <c r="AJF13" s="161"/>
      <c r="AJG13" s="161"/>
      <c r="AJH13" s="161"/>
      <c r="AJI13" s="161"/>
      <c r="AJJ13" s="161"/>
      <c r="AJK13" s="161"/>
      <c r="AJL13" s="161"/>
      <c r="AJM13" s="161"/>
      <c r="AJN13" s="161"/>
      <c r="AJO13" s="161"/>
      <c r="AJP13" s="161"/>
      <c r="AJQ13" s="161"/>
      <c r="AJR13" s="161"/>
      <c r="AJS13" s="161"/>
      <c r="AJT13" s="161"/>
      <c r="AJU13" s="161"/>
      <c r="AJV13" s="161"/>
      <c r="AJW13" s="161"/>
      <c r="AJX13" s="161"/>
      <c r="AJY13" s="161"/>
      <c r="AJZ13" s="161"/>
      <c r="AKA13" s="161"/>
      <c r="AKB13" s="161"/>
      <c r="AKC13" s="161"/>
      <c r="AKD13" s="161"/>
      <c r="AKE13" s="161"/>
      <c r="AKF13" s="161"/>
      <c r="AKG13" s="161"/>
      <c r="AKH13" s="161"/>
      <c r="AKI13" s="161"/>
      <c r="AKJ13" s="161"/>
      <c r="AKK13" s="161"/>
      <c r="AKL13" s="161"/>
      <c r="AKM13" s="161"/>
      <c r="AKN13" s="161"/>
      <c r="AKO13" s="161"/>
      <c r="AKP13" s="161"/>
      <c r="AKQ13" s="161"/>
      <c r="AKR13" s="161"/>
      <c r="AKS13" s="161"/>
      <c r="AKT13" s="161"/>
      <c r="AKU13" s="161"/>
      <c r="AKV13" s="161"/>
      <c r="AKW13" s="161"/>
      <c r="AKX13" s="161"/>
      <c r="AKY13" s="161"/>
      <c r="AKZ13" s="161"/>
      <c r="ALA13" s="161"/>
      <c r="ALB13" s="161"/>
      <c r="ALC13" s="161"/>
      <c r="ALD13" s="161"/>
      <c r="ALE13" s="161"/>
      <c r="ALF13" s="161"/>
      <c r="ALG13" s="161"/>
      <c r="ALH13" s="161"/>
      <c r="ALI13" s="161"/>
      <c r="ALJ13" s="161"/>
      <c r="ALK13" s="161"/>
      <c r="ALL13" s="161"/>
      <c r="ALM13" s="161"/>
      <c r="ALN13" s="161"/>
      <c r="ALO13" s="161"/>
      <c r="ALP13" s="161"/>
      <c r="ALQ13" s="161"/>
      <c r="ALR13" s="161"/>
      <c r="ALS13" s="161"/>
      <c r="ALT13" s="161"/>
      <c r="ALU13" s="161"/>
      <c r="ALV13" s="161"/>
      <c r="ALW13" s="161"/>
      <c r="ALX13" s="161"/>
      <c r="ALY13" s="161"/>
      <c r="ALZ13" s="161"/>
      <c r="AMA13" s="161"/>
      <c r="AMB13" s="161"/>
      <c r="AMC13" s="161"/>
      <c r="AMD13" s="161"/>
      <c r="AME13" s="161"/>
      <c r="AMF13" s="161"/>
      <c r="AMG13" s="161"/>
      <c r="AMH13" s="161"/>
      <c r="AMI13" s="161"/>
      <c r="AMJ13" s="161"/>
      <c r="AMK13" s="161"/>
      <c r="AML13" s="161"/>
      <c r="AMM13" s="161"/>
      <c r="AMN13" s="161"/>
      <c r="AMO13" s="161"/>
      <c r="AMP13" s="161"/>
      <c r="AMQ13" s="161"/>
      <c r="AMR13" s="161"/>
      <c r="AMS13" s="161"/>
      <c r="AMT13" s="161"/>
      <c r="AMU13" s="161"/>
      <c r="AMV13" s="161"/>
      <c r="AMW13" s="161"/>
      <c r="AMX13" s="161"/>
      <c r="AMY13" s="161"/>
      <c r="AMZ13" s="161"/>
      <c r="ANA13" s="161"/>
      <c r="ANB13" s="161"/>
      <c r="ANC13" s="161"/>
      <c r="AND13" s="161"/>
      <c r="ANE13" s="161"/>
      <c r="ANF13" s="161"/>
      <c r="ANG13" s="161"/>
      <c r="ANH13" s="161"/>
      <c r="ANI13" s="161"/>
      <c r="ANJ13" s="161"/>
      <c r="ANK13" s="161"/>
      <c r="ANL13" s="161"/>
      <c r="ANM13" s="161"/>
      <c r="ANN13" s="161"/>
      <c r="ANO13" s="161"/>
      <c r="ANP13" s="161"/>
      <c r="ANQ13" s="161"/>
      <c r="ANR13" s="161"/>
      <c r="ANS13" s="161"/>
      <c r="ANT13" s="161"/>
      <c r="ANU13" s="161"/>
      <c r="ANV13" s="161"/>
      <c r="ANW13" s="161"/>
      <c r="ANX13" s="161"/>
      <c r="ANY13" s="161"/>
      <c r="ANZ13" s="161"/>
      <c r="AOA13" s="161"/>
      <c r="AOB13" s="161"/>
      <c r="AOC13" s="161"/>
      <c r="AOD13" s="161"/>
      <c r="AOE13" s="161"/>
      <c r="AOF13" s="161"/>
      <c r="AOG13" s="161"/>
      <c r="AOH13" s="161"/>
      <c r="AOI13" s="161"/>
      <c r="AOJ13" s="161"/>
      <c r="AOK13" s="161"/>
      <c r="AOL13" s="161"/>
      <c r="AOM13" s="161"/>
      <c r="AON13" s="161"/>
      <c r="AOO13" s="161"/>
      <c r="AOP13" s="161"/>
      <c r="AOQ13" s="161"/>
      <c r="AOR13" s="161"/>
      <c r="AOS13" s="161"/>
      <c r="AOT13" s="161"/>
      <c r="AOU13" s="161"/>
      <c r="AOV13" s="161"/>
      <c r="AOW13" s="161"/>
      <c r="AOX13" s="161"/>
      <c r="AOY13" s="161"/>
      <c r="AOZ13" s="161"/>
      <c r="APA13" s="161"/>
      <c r="APB13" s="161"/>
      <c r="APC13" s="161"/>
      <c r="APD13" s="161"/>
      <c r="APE13" s="161"/>
      <c r="APF13" s="161"/>
      <c r="APG13" s="161"/>
      <c r="APH13" s="161"/>
      <c r="API13" s="161"/>
      <c r="APJ13" s="161"/>
      <c r="APK13" s="161"/>
      <c r="APL13" s="161"/>
      <c r="APM13" s="161"/>
      <c r="APN13" s="161"/>
      <c r="APO13" s="161"/>
      <c r="APP13" s="161"/>
      <c r="APQ13" s="161"/>
      <c r="APR13" s="161"/>
      <c r="APS13" s="161"/>
      <c r="APT13" s="161"/>
      <c r="APU13" s="161"/>
      <c r="APV13" s="161"/>
      <c r="APW13" s="161"/>
      <c r="APX13" s="161"/>
      <c r="APY13" s="161"/>
      <c r="APZ13" s="161"/>
      <c r="AQA13" s="161"/>
      <c r="AQB13" s="161"/>
      <c r="AQC13" s="161"/>
      <c r="AQD13" s="161"/>
      <c r="AQE13" s="161"/>
      <c r="AQF13" s="161"/>
      <c r="AQG13" s="161"/>
      <c r="AQH13" s="161"/>
      <c r="AQI13" s="161"/>
      <c r="AQJ13" s="161"/>
      <c r="AQK13" s="161"/>
      <c r="AQL13" s="161"/>
      <c r="AQM13" s="161"/>
      <c r="AQN13" s="161"/>
      <c r="AQO13" s="161"/>
      <c r="AQP13" s="161"/>
      <c r="AQQ13" s="161"/>
      <c r="AQR13" s="161"/>
      <c r="AQS13" s="161"/>
      <c r="AQT13" s="161"/>
      <c r="AQU13" s="161"/>
      <c r="AQV13" s="161"/>
      <c r="AQW13" s="161"/>
      <c r="AQX13" s="161"/>
      <c r="AQY13" s="161"/>
      <c r="AQZ13" s="161"/>
      <c r="ARA13" s="161"/>
      <c r="ARB13" s="161"/>
      <c r="ARC13" s="161"/>
      <c r="ARD13" s="161"/>
      <c r="ARE13" s="161"/>
      <c r="ARF13" s="161"/>
      <c r="ARG13" s="161"/>
      <c r="ARH13" s="161"/>
      <c r="ARI13" s="161"/>
      <c r="ARJ13" s="161"/>
      <c r="ARK13" s="161"/>
      <c r="ARL13" s="161"/>
      <c r="ARM13" s="161"/>
      <c r="ARN13" s="161"/>
      <c r="ARO13" s="161"/>
      <c r="ARP13" s="161"/>
      <c r="ARQ13" s="161"/>
      <c r="ARR13" s="161"/>
      <c r="ARS13" s="161"/>
      <c r="ART13" s="161"/>
      <c r="ARU13" s="161"/>
      <c r="ARV13" s="161"/>
      <c r="ARW13" s="161"/>
      <c r="ARX13" s="161"/>
      <c r="ARY13" s="161"/>
      <c r="ARZ13" s="161"/>
      <c r="ASA13" s="161"/>
      <c r="ASB13" s="161"/>
      <c r="ASC13" s="161"/>
      <c r="ASD13" s="161"/>
      <c r="ASE13" s="161"/>
      <c r="ASF13" s="161"/>
      <c r="ASG13" s="161"/>
      <c r="ASH13" s="161"/>
      <c r="ASI13" s="161"/>
      <c r="ASJ13" s="161"/>
      <c r="ASK13" s="161"/>
      <c r="ASL13" s="161"/>
      <c r="ASM13" s="161"/>
      <c r="ASN13" s="161"/>
      <c r="ASO13" s="161"/>
      <c r="ASP13" s="161"/>
      <c r="ASQ13" s="161"/>
      <c r="ASR13" s="161"/>
      <c r="ASS13" s="161"/>
      <c r="AST13" s="161"/>
      <c r="ASU13" s="161"/>
      <c r="ASV13" s="161"/>
      <c r="ASW13" s="161"/>
      <c r="ASX13" s="161"/>
      <c r="ASY13" s="161"/>
      <c r="ASZ13" s="161"/>
      <c r="ATA13" s="161"/>
      <c r="ATB13" s="161"/>
      <c r="ATC13" s="161"/>
      <c r="ATD13" s="161"/>
      <c r="ATE13" s="161"/>
      <c r="ATF13" s="161"/>
      <c r="ATG13" s="161"/>
      <c r="ATH13" s="161"/>
      <c r="ATI13" s="161"/>
      <c r="ATJ13" s="161"/>
      <c r="ATK13" s="161"/>
      <c r="ATL13" s="161"/>
      <c r="ATM13" s="161"/>
      <c r="ATN13" s="161"/>
      <c r="ATO13" s="161"/>
      <c r="ATP13" s="161"/>
      <c r="ATQ13" s="161"/>
      <c r="ATR13" s="161"/>
      <c r="ATS13" s="161"/>
      <c r="ATT13" s="161"/>
      <c r="ATU13" s="161"/>
      <c r="ATV13" s="161"/>
      <c r="ATW13" s="161"/>
      <c r="ATX13" s="161"/>
      <c r="ATY13" s="161"/>
      <c r="ATZ13" s="161"/>
      <c r="AUA13" s="161"/>
      <c r="AUB13" s="161"/>
      <c r="AUC13" s="161"/>
      <c r="AUD13" s="161"/>
      <c r="AUE13" s="161"/>
      <c r="AUF13" s="161"/>
      <c r="AUG13" s="161"/>
      <c r="AUH13" s="161"/>
      <c r="AUI13" s="161"/>
      <c r="AUJ13" s="161"/>
      <c r="AUK13" s="161"/>
      <c r="AUL13" s="161"/>
      <c r="AUM13" s="161"/>
      <c r="AUN13" s="161"/>
      <c r="AUO13" s="161"/>
      <c r="AUP13" s="161"/>
      <c r="AUQ13" s="161"/>
      <c r="AUR13" s="161"/>
      <c r="AUS13" s="161"/>
      <c r="AUT13" s="161"/>
      <c r="AUU13" s="161"/>
      <c r="AUV13" s="161"/>
      <c r="AUW13" s="161"/>
      <c r="AUX13" s="161"/>
      <c r="AUY13" s="161"/>
      <c r="AUZ13" s="161"/>
      <c r="AVA13" s="161"/>
      <c r="AVB13" s="161"/>
      <c r="AVC13" s="161"/>
      <c r="AVD13" s="161"/>
      <c r="AVE13" s="161"/>
      <c r="AVF13" s="161"/>
      <c r="AVG13" s="161"/>
      <c r="AVH13" s="161"/>
      <c r="AVI13" s="161"/>
      <c r="AVJ13" s="161"/>
      <c r="AVK13" s="161"/>
      <c r="AVL13" s="161"/>
      <c r="AVM13" s="161"/>
      <c r="AVN13" s="161"/>
      <c r="AVO13" s="161"/>
      <c r="AVP13" s="161"/>
      <c r="AVQ13" s="161"/>
      <c r="AVR13" s="161"/>
      <c r="AVS13" s="161"/>
      <c r="AVT13" s="161"/>
      <c r="AVU13" s="161"/>
      <c r="AVV13" s="161"/>
      <c r="AVW13" s="161"/>
      <c r="AVX13" s="161"/>
      <c r="AVY13" s="161"/>
      <c r="AVZ13" s="161"/>
      <c r="AWA13" s="161"/>
      <c r="AWB13" s="161"/>
      <c r="AWC13" s="161"/>
      <c r="AWD13" s="161"/>
      <c r="AWE13" s="161"/>
      <c r="AWF13" s="161"/>
      <c r="AWG13" s="161"/>
      <c r="AWH13" s="161"/>
      <c r="AWI13" s="161"/>
      <c r="AWJ13" s="161"/>
      <c r="AWK13" s="161"/>
      <c r="AWL13" s="161"/>
      <c r="AWM13" s="161"/>
      <c r="AWN13" s="161"/>
      <c r="AWO13" s="161"/>
      <c r="AWP13" s="161"/>
      <c r="AWQ13" s="161"/>
      <c r="AWR13" s="161"/>
      <c r="AWS13" s="161"/>
      <c r="AWT13" s="161"/>
      <c r="AWU13" s="161"/>
      <c r="AWV13" s="161"/>
      <c r="AWW13" s="161"/>
      <c r="AWX13" s="161"/>
      <c r="AWY13" s="161"/>
      <c r="AWZ13" s="161"/>
      <c r="AXA13" s="161"/>
      <c r="AXB13" s="161"/>
      <c r="AXC13" s="161"/>
      <c r="AXD13" s="161"/>
      <c r="AXE13" s="161"/>
      <c r="AXF13" s="161"/>
      <c r="AXG13" s="161"/>
      <c r="AXH13" s="161"/>
      <c r="AXI13" s="161"/>
      <c r="AXJ13" s="161"/>
      <c r="AXK13" s="161"/>
      <c r="AXL13" s="161"/>
      <c r="AXM13" s="161"/>
      <c r="AXN13" s="161"/>
      <c r="AXO13" s="161"/>
      <c r="AXP13" s="161"/>
      <c r="AXQ13" s="161"/>
      <c r="AXR13" s="161"/>
      <c r="AXS13" s="161"/>
      <c r="AXT13" s="161"/>
      <c r="AXU13" s="161"/>
      <c r="AXV13" s="161"/>
      <c r="AXW13" s="161"/>
      <c r="AXX13" s="161"/>
      <c r="AXY13" s="161"/>
      <c r="AXZ13" s="161"/>
      <c r="AYA13" s="161"/>
      <c r="AYB13" s="161"/>
      <c r="AYC13" s="161"/>
      <c r="AYD13" s="161"/>
      <c r="AYE13" s="161"/>
      <c r="AYF13" s="161"/>
      <c r="AYG13" s="161"/>
      <c r="AYH13" s="161"/>
      <c r="AYI13" s="161"/>
      <c r="AYJ13" s="161"/>
      <c r="AYK13" s="161"/>
      <c r="AYL13" s="161"/>
      <c r="AYM13" s="161"/>
      <c r="AYN13" s="161"/>
      <c r="AYO13" s="161"/>
      <c r="AYP13" s="161"/>
      <c r="AYQ13" s="161"/>
      <c r="AYR13" s="161"/>
      <c r="AYS13" s="161"/>
      <c r="AYT13" s="161"/>
      <c r="AYU13" s="161"/>
      <c r="AYV13" s="161"/>
      <c r="AYW13" s="161"/>
      <c r="AYX13" s="161"/>
      <c r="AYY13" s="161"/>
      <c r="AYZ13" s="161"/>
      <c r="AZA13" s="161"/>
      <c r="AZB13" s="161"/>
      <c r="AZC13" s="161"/>
      <c r="AZD13" s="161"/>
      <c r="AZE13" s="161"/>
      <c r="AZF13" s="161"/>
      <c r="AZG13" s="161"/>
      <c r="AZH13" s="161"/>
      <c r="AZI13" s="161"/>
      <c r="AZJ13" s="161"/>
      <c r="AZK13" s="161"/>
      <c r="AZL13" s="161"/>
      <c r="AZM13" s="161"/>
      <c r="AZN13" s="161"/>
      <c r="AZO13" s="161"/>
      <c r="AZP13" s="161"/>
      <c r="AZQ13" s="161"/>
      <c r="AZR13" s="161"/>
      <c r="AZS13" s="161"/>
      <c r="AZT13" s="161"/>
      <c r="AZU13" s="161"/>
      <c r="AZV13" s="161"/>
      <c r="AZW13" s="161"/>
      <c r="AZX13" s="161"/>
      <c r="AZY13" s="161"/>
      <c r="AZZ13" s="161"/>
      <c r="BAA13" s="161"/>
      <c r="BAB13" s="161"/>
      <c r="BAC13" s="161"/>
      <c r="BAD13" s="161"/>
      <c r="BAE13" s="161"/>
      <c r="BAF13" s="161"/>
      <c r="BAG13" s="161"/>
      <c r="BAH13" s="161"/>
      <c r="BAI13" s="161"/>
      <c r="BAJ13" s="161"/>
      <c r="BAK13" s="161"/>
      <c r="BAL13" s="161"/>
      <c r="BAM13" s="161"/>
      <c r="BAN13" s="161"/>
      <c r="BAO13" s="161"/>
      <c r="BAP13" s="161"/>
      <c r="BAQ13" s="161"/>
      <c r="BAR13" s="161"/>
      <c r="BAS13" s="161"/>
      <c r="BAT13" s="161"/>
      <c r="BAU13" s="161"/>
      <c r="BAV13" s="161"/>
      <c r="BAW13" s="161"/>
      <c r="BAX13" s="161"/>
      <c r="BAY13" s="161"/>
      <c r="BAZ13" s="161"/>
      <c r="BBA13" s="161"/>
      <c r="BBB13" s="161"/>
      <c r="BBC13" s="161"/>
      <c r="BBD13" s="161"/>
      <c r="BBE13" s="161"/>
      <c r="BBF13" s="161"/>
      <c r="BBG13" s="161"/>
      <c r="BBH13" s="161"/>
      <c r="BBI13" s="161"/>
      <c r="BBJ13" s="161"/>
      <c r="BBK13" s="161"/>
      <c r="BBL13" s="161"/>
      <c r="BBM13" s="161"/>
      <c r="BBN13" s="161"/>
      <c r="BBO13" s="161"/>
      <c r="BBP13" s="161"/>
      <c r="BBQ13" s="161"/>
      <c r="BBR13" s="161"/>
      <c r="BBS13" s="161"/>
      <c r="BBT13" s="161"/>
      <c r="BBU13" s="161"/>
      <c r="BBV13" s="161"/>
      <c r="BBW13" s="161"/>
      <c r="BBX13" s="161"/>
      <c r="BBY13" s="161"/>
      <c r="BBZ13" s="161"/>
      <c r="BCA13" s="161"/>
      <c r="BCB13" s="161"/>
      <c r="BCC13" s="161"/>
      <c r="BCD13" s="161"/>
      <c r="BCE13" s="161"/>
      <c r="BCF13" s="161"/>
      <c r="BCG13" s="161"/>
      <c r="BCH13" s="161"/>
      <c r="BCI13" s="161"/>
      <c r="BCJ13" s="161"/>
      <c r="BCK13" s="161"/>
      <c r="BCL13" s="161"/>
      <c r="BCM13" s="161"/>
      <c r="BCN13" s="161"/>
      <c r="BCO13" s="161"/>
      <c r="BCP13" s="161"/>
      <c r="BCQ13" s="161"/>
      <c r="BCR13" s="161"/>
      <c r="BCS13" s="161"/>
      <c r="BCT13" s="161"/>
      <c r="BCU13" s="161"/>
      <c r="BCV13" s="161"/>
      <c r="BCW13" s="161"/>
      <c r="BCX13" s="161"/>
      <c r="BCY13" s="161"/>
      <c r="BCZ13" s="161"/>
      <c r="BDA13" s="161"/>
      <c r="BDB13" s="161"/>
      <c r="BDC13" s="161"/>
      <c r="BDD13" s="161"/>
      <c r="BDE13" s="161"/>
      <c r="BDF13" s="161"/>
      <c r="BDG13" s="161"/>
      <c r="BDH13" s="161"/>
      <c r="BDI13" s="161"/>
      <c r="BDJ13" s="161"/>
      <c r="BDK13" s="161"/>
      <c r="BDL13" s="161"/>
      <c r="BDM13" s="161"/>
      <c r="BDN13" s="161"/>
      <c r="BDO13" s="161"/>
      <c r="BDP13" s="161"/>
      <c r="BDQ13" s="161"/>
      <c r="BDR13" s="161"/>
      <c r="BDS13" s="161"/>
      <c r="BDT13" s="161"/>
      <c r="BDU13" s="161"/>
      <c r="BDV13" s="161"/>
      <c r="BDW13" s="161"/>
      <c r="BDX13" s="161"/>
      <c r="BDY13" s="161"/>
      <c r="BDZ13" s="161"/>
      <c r="BEA13" s="161"/>
      <c r="BEB13" s="161"/>
      <c r="BEC13" s="161"/>
      <c r="BED13" s="161"/>
      <c r="BEE13" s="161"/>
      <c r="BEF13" s="161"/>
      <c r="BEG13" s="161"/>
      <c r="BEH13" s="161"/>
      <c r="BEI13" s="161"/>
      <c r="BEJ13" s="161"/>
      <c r="BEK13" s="161"/>
      <c r="BEL13" s="161"/>
      <c r="BEM13" s="161"/>
      <c r="BEN13" s="161"/>
      <c r="BEO13" s="161"/>
      <c r="BEP13" s="161"/>
      <c r="BEQ13" s="161"/>
      <c r="BER13" s="161"/>
      <c r="BES13" s="161"/>
      <c r="BET13" s="161"/>
      <c r="BEU13" s="161"/>
      <c r="BEV13" s="161"/>
      <c r="BEW13" s="161"/>
      <c r="BEX13" s="161"/>
      <c r="BEY13" s="161"/>
      <c r="BEZ13" s="161"/>
      <c r="BFA13" s="161"/>
      <c r="BFB13" s="161"/>
      <c r="BFC13" s="161"/>
      <c r="BFD13" s="161"/>
      <c r="BFE13" s="161"/>
      <c r="BFF13" s="161"/>
      <c r="BFG13" s="161"/>
      <c r="BFH13" s="161"/>
      <c r="BFI13" s="161"/>
      <c r="BFJ13" s="161"/>
      <c r="BFK13" s="161"/>
      <c r="BFL13" s="161"/>
      <c r="BFM13" s="161"/>
      <c r="BFN13" s="161"/>
      <c r="BFO13" s="161"/>
      <c r="BFP13" s="161"/>
      <c r="BFQ13" s="161"/>
      <c r="BFR13" s="161"/>
      <c r="BFS13" s="161"/>
      <c r="BFT13" s="161"/>
      <c r="BFU13" s="161"/>
      <c r="BFV13" s="161"/>
      <c r="BFW13" s="161"/>
      <c r="BFX13" s="161"/>
      <c r="BFY13" s="161"/>
      <c r="BFZ13" s="161"/>
      <c r="BGA13" s="161"/>
      <c r="BGB13" s="161"/>
      <c r="BGC13" s="161"/>
      <c r="BGD13" s="161"/>
      <c r="BGE13" s="161"/>
      <c r="BGF13" s="161"/>
      <c r="BGG13" s="161"/>
      <c r="BGH13" s="161"/>
      <c r="BGI13" s="161"/>
      <c r="BGJ13" s="161"/>
      <c r="BGK13" s="161"/>
      <c r="BGL13" s="161"/>
      <c r="BGM13" s="161"/>
      <c r="BGN13" s="161"/>
      <c r="BGO13" s="161"/>
      <c r="BGP13" s="161"/>
      <c r="BGQ13" s="161"/>
      <c r="BGR13" s="161"/>
      <c r="BGS13" s="161"/>
      <c r="BGT13" s="161"/>
      <c r="BGU13" s="161"/>
      <c r="BGV13" s="161"/>
      <c r="BGW13" s="161"/>
      <c r="BGX13" s="161"/>
      <c r="BGY13" s="161"/>
      <c r="BGZ13" s="161"/>
      <c r="BHA13" s="161"/>
      <c r="BHB13" s="161"/>
      <c r="BHC13" s="161"/>
      <c r="BHD13" s="161"/>
      <c r="BHE13" s="161"/>
      <c r="BHF13" s="161"/>
      <c r="BHG13" s="161"/>
      <c r="BHH13" s="161"/>
      <c r="BHI13" s="161"/>
      <c r="BHJ13" s="161"/>
      <c r="BHK13" s="161"/>
      <c r="BHL13" s="161"/>
      <c r="BHM13" s="161"/>
      <c r="BHN13" s="161"/>
      <c r="BHO13" s="161"/>
      <c r="BHP13" s="161"/>
      <c r="BHQ13" s="161"/>
      <c r="BHR13" s="161"/>
      <c r="BHS13" s="161"/>
      <c r="BHT13" s="161"/>
      <c r="BHU13" s="161"/>
      <c r="BHV13" s="161"/>
      <c r="BHW13" s="161"/>
      <c r="BHX13" s="161"/>
      <c r="BHY13" s="161"/>
      <c r="BHZ13" s="161"/>
      <c r="BIA13" s="161"/>
      <c r="BIB13" s="161"/>
      <c r="BIC13" s="161"/>
      <c r="BID13" s="161"/>
      <c r="BIE13" s="161"/>
      <c r="BIF13" s="161"/>
      <c r="BIG13" s="161"/>
      <c r="BIH13" s="161"/>
      <c r="BII13" s="161"/>
      <c r="BIJ13" s="161"/>
      <c r="BIK13" s="161"/>
      <c r="BIL13" s="161"/>
      <c r="BIM13" s="161"/>
      <c r="BIN13" s="161"/>
      <c r="BIO13" s="161"/>
      <c r="BIP13" s="161"/>
      <c r="BIQ13" s="161"/>
      <c r="BIR13" s="161"/>
      <c r="BIS13" s="161"/>
      <c r="BIT13" s="161"/>
      <c r="BIU13" s="161"/>
      <c r="BIV13" s="161"/>
      <c r="BIW13" s="161"/>
      <c r="BIX13" s="161"/>
      <c r="BIY13" s="161"/>
      <c r="BIZ13" s="161"/>
      <c r="BJA13" s="161"/>
      <c r="BJB13" s="161"/>
      <c r="BJC13" s="161"/>
      <c r="BJD13" s="161"/>
      <c r="BJE13" s="161"/>
      <c r="BJF13" s="161"/>
      <c r="BJG13" s="161"/>
      <c r="BJH13" s="161"/>
      <c r="BJI13" s="161"/>
      <c r="BJJ13" s="161"/>
      <c r="BJK13" s="161"/>
      <c r="BJL13" s="161"/>
      <c r="BJM13" s="161"/>
      <c r="BJN13" s="161"/>
      <c r="BJO13" s="161"/>
      <c r="BJP13" s="161"/>
      <c r="BJQ13" s="161"/>
      <c r="BJR13" s="161"/>
      <c r="BJS13" s="161"/>
      <c r="BJT13" s="161"/>
      <c r="BJU13" s="161"/>
      <c r="BJV13" s="161"/>
      <c r="BJW13" s="161"/>
      <c r="BJX13" s="161"/>
      <c r="BJY13" s="161"/>
      <c r="BJZ13" s="161"/>
      <c r="BKA13" s="161"/>
      <c r="BKB13" s="161"/>
      <c r="BKC13" s="161"/>
      <c r="BKD13" s="161"/>
      <c r="BKE13" s="161"/>
      <c r="BKF13" s="161"/>
      <c r="BKG13" s="161"/>
      <c r="BKH13" s="161"/>
      <c r="BKI13" s="161"/>
      <c r="BKJ13" s="161"/>
      <c r="BKK13" s="161"/>
      <c r="BKL13" s="161"/>
      <c r="BKM13" s="161"/>
      <c r="BKN13" s="161"/>
      <c r="BKO13" s="161"/>
      <c r="BKP13" s="161"/>
      <c r="BKQ13" s="161"/>
      <c r="BKR13" s="161"/>
      <c r="BKS13" s="161"/>
      <c r="BKT13" s="161"/>
      <c r="BKU13" s="161"/>
      <c r="BKV13" s="161"/>
      <c r="BKW13" s="161"/>
      <c r="BKX13" s="161"/>
      <c r="BKY13" s="161"/>
      <c r="BKZ13" s="161"/>
      <c r="BLA13" s="161"/>
      <c r="BLB13" s="161"/>
      <c r="BLC13" s="161"/>
      <c r="BLD13" s="161"/>
      <c r="BLE13" s="161"/>
      <c r="BLF13" s="161"/>
      <c r="BLG13" s="161"/>
      <c r="BLH13" s="161"/>
      <c r="BLI13" s="161"/>
      <c r="BLJ13" s="161"/>
      <c r="BLK13" s="161"/>
      <c r="BLL13" s="161"/>
      <c r="BLM13" s="161"/>
      <c r="BLN13" s="161"/>
      <c r="BLO13" s="161"/>
      <c r="BLP13" s="161"/>
      <c r="BLQ13" s="161"/>
      <c r="BLR13" s="161"/>
      <c r="BLS13" s="161"/>
      <c r="BLT13" s="161"/>
      <c r="BLU13" s="161"/>
      <c r="BLV13" s="161"/>
      <c r="BLW13" s="161"/>
      <c r="BLX13" s="161"/>
      <c r="BLY13" s="161"/>
      <c r="BLZ13" s="161"/>
      <c r="BMA13" s="161"/>
      <c r="BMB13" s="161"/>
      <c r="BMC13" s="161"/>
      <c r="BMD13" s="161"/>
      <c r="BME13" s="161"/>
      <c r="BMF13" s="161"/>
      <c r="BMG13" s="161"/>
      <c r="BMH13" s="161"/>
      <c r="BMI13" s="161"/>
      <c r="BMJ13" s="161"/>
      <c r="BMK13" s="161"/>
      <c r="BML13" s="161"/>
      <c r="BMM13" s="161"/>
      <c r="BMN13" s="161"/>
      <c r="BMO13" s="161"/>
      <c r="BMP13" s="161"/>
      <c r="BMQ13" s="161"/>
      <c r="BMR13" s="161"/>
      <c r="BMS13" s="161"/>
      <c r="BMT13" s="161"/>
      <c r="BMU13" s="161"/>
      <c r="BMV13" s="161"/>
      <c r="BMW13" s="161"/>
      <c r="BMX13" s="161"/>
      <c r="BMY13" s="161"/>
      <c r="BMZ13" s="161"/>
      <c r="BNA13" s="161"/>
      <c r="BNB13" s="161"/>
      <c r="BNC13" s="161"/>
      <c r="BND13" s="161"/>
      <c r="BNE13" s="161"/>
      <c r="BNF13" s="161"/>
      <c r="BNG13" s="161"/>
      <c r="BNH13" s="161"/>
      <c r="BNI13" s="161"/>
      <c r="BNJ13" s="161"/>
      <c r="BNK13" s="161"/>
      <c r="BNL13" s="161"/>
      <c r="BNM13" s="161"/>
      <c r="BNN13" s="161"/>
      <c r="BNO13" s="161"/>
      <c r="BNP13" s="161"/>
      <c r="BNQ13" s="161"/>
      <c r="BNR13" s="161"/>
      <c r="BNS13" s="161"/>
      <c r="BNT13" s="161"/>
      <c r="BNU13" s="161"/>
      <c r="BNV13" s="161"/>
      <c r="BNW13" s="161"/>
      <c r="BNX13" s="161"/>
      <c r="BNY13" s="161"/>
      <c r="BNZ13" s="161"/>
      <c r="BOA13" s="161"/>
      <c r="BOB13" s="161"/>
      <c r="BOC13" s="161"/>
      <c r="BOD13" s="161"/>
      <c r="BOE13" s="161"/>
      <c r="BOF13" s="161"/>
      <c r="BOG13" s="161"/>
      <c r="BOH13" s="161"/>
      <c r="BOI13" s="161"/>
      <c r="BOJ13" s="161"/>
      <c r="BOK13" s="161"/>
      <c r="BOL13" s="161"/>
      <c r="BOM13" s="161"/>
      <c r="BON13" s="161"/>
      <c r="BOO13" s="161"/>
      <c r="BOP13" s="161"/>
      <c r="BOQ13" s="161"/>
      <c r="BOR13" s="161"/>
      <c r="BOS13" s="161"/>
      <c r="BOT13" s="161"/>
      <c r="BOU13" s="161"/>
      <c r="BOV13" s="161"/>
      <c r="BOW13" s="161"/>
      <c r="BOX13" s="161"/>
      <c r="BOY13" s="161"/>
      <c r="BOZ13" s="161"/>
      <c r="BPA13" s="161"/>
      <c r="BPB13" s="161"/>
      <c r="BPC13" s="161"/>
      <c r="BPD13" s="161"/>
      <c r="BPE13" s="161"/>
      <c r="BPF13" s="161"/>
      <c r="BPG13" s="161"/>
      <c r="BPH13" s="161"/>
      <c r="BPI13" s="161"/>
      <c r="BPJ13" s="161"/>
      <c r="BPK13" s="161"/>
      <c r="BPL13" s="161"/>
      <c r="BPM13" s="161"/>
      <c r="BPN13" s="161"/>
      <c r="BPO13" s="161"/>
      <c r="BPP13" s="161"/>
      <c r="BPQ13" s="161"/>
      <c r="BPR13" s="161"/>
      <c r="BPS13" s="161"/>
      <c r="BPT13" s="161"/>
      <c r="BPU13" s="161"/>
      <c r="BPV13" s="161"/>
      <c r="BPW13" s="161"/>
      <c r="BPX13" s="161"/>
      <c r="BPY13" s="161"/>
      <c r="BPZ13" s="161"/>
      <c r="BQA13" s="161"/>
      <c r="BQB13" s="161"/>
      <c r="BQC13" s="161"/>
      <c r="BQD13" s="161"/>
      <c r="BQE13" s="161"/>
      <c r="BQF13" s="161"/>
      <c r="BQG13" s="161"/>
      <c r="BQH13" s="161"/>
      <c r="BQI13" s="161"/>
      <c r="BQJ13" s="161"/>
      <c r="BQK13" s="161"/>
      <c r="BQL13" s="161"/>
      <c r="BQM13" s="161"/>
      <c r="BQN13" s="161"/>
      <c r="BQO13" s="161"/>
      <c r="BQP13" s="161"/>
      <c r="BQQ13" s="161"/>
      <c r="BQR13" s="161"/>
      <c r="BQS13" s="161"/>
      <c r="BQT13" s="161"/>
      <c r="BQU13" s="161"/>
      <c r="BQV13" s="161"/>
      <c r="BQW13" s="161"/>
      <c r="BQX13" s="161"/>
      <c r="BQY13" s="161"/>
      <c r="BQZ13" s="161"/>
      <c r="BRA13" s="161"/>
      <c r="BRB13" s="161"/>
      <c r="BRC13" s="161"/>
      <c r="BRD13" s="161"/>
      <c r="BRE13" s="161"/>
      <c r="BRF13" s="161"/>
      <c r="BRG13" s="161"/>
      <c r="BRH13" s="161"/>
      <c r="BRI13" s="161"/>
      <c r="BRJ13" s="161"/>
      <c r="BRK13" s="161"/>
      <c r="BRL13" s="161"/>
      <c r="BRM13" s="161"/>
      <c r="BRN13" s="161"/>
      <c r="BRO13" s="161"/>
      <c r="BRP13" s="161"/>
      <c r="BRQ13" s="161"/>
      <c r="BRR13" s="161"/>
      <c r="BRS13" s="161"/>
      <c r="BRT13" s="161"/>
      <c r="BRU13" s="161"/>
      <c r="BRV13" s="161"/>
      <c r="BRW13" s="161"/>
      <c r="BRX13" s="161"/>
      <c r="BRY13" s="161"/>
      <c r="BRZ13" s="161"/>
      <c r="BSA13" s="161"/>
      <c r="BSB13" s="161"/>
      <c r="BSC13" s="161"/>
      <c r="BSD13" s="161"/>
      <c r="BSE13" s="161"/>
      <c r="BSF13" s="161"/>
      <c r="BSG13" s="161"/>
      <c r="BSH13" s="161"/>
      <c r="BSI13" s="161"/>
      <c r="BSJ13" s="161"/>
      <c r="BSK13" s="161"/>
      <c r="BSL13" s="161"/>
      <c r="BSM13" s="161"/>
      <c r="BSN13" s="161"/>
      <c r="BSO13" s="161"/>
      <c r="BSP13" s="161"/>
      <c r="BSQ13" s="161"/>
      <c r="BSR13" s="161"/>
      <c r="BSS13" s="161"/>
      <c r="BST13" s="161"/>
      <c r="BSU13" s="161"/>
      <c r="BSV13" s="161"/>
      <c r="BSW13" s="161"/>
      <c r="BSX13" s="161"/>
      <c r="BSY13" s="161"/>
      <c r="BSZ13" s="161"/>
      <c r="BTA13" s="161"/>
      <c r="BTB13" s="161"/>
      <c r="BTC13" s="161"/>
      <c r="BTD13" s="161"/>
      <c r="BTE13" s="161"/>
      <c r="BTF13" s="161"/>
      <c r="BTG13" s="161"/>
      <c r="BTH13" s="161"/>
      <c r="BTI13" s="161"/>
      <c r="BTJ13" s="161"/>
      <c r="BTK13" s="161"/>
      <c r="BTL13" s="161"/>
      <c r="BTM13" s="161"/>
      <c r="BTN13" s="161"/>
      <c r="BTO13" s="161"/>
      <c r="BTP13" s="161"/>
      <c r="BTQ13" s="161"/>
      <c r="BTR13" s="161"/>
      <c r="BTS13" s="161"/>
      <c r="BTT13" s="161"/>
      <c r="BTU13" s="161"/>
      <c r="BTV13" s="161"/>
      <c r="BTW13" s="161"/>
      <c r="BTX13" s="161"/>
      <c r="BTY13" s="161"/>
      <c r="BTZ13" s="161"/>
      <c r="BUA13" s="161"/>
      <c r="BUB13" s="161"/>
      <c r="BUC13" s="161"/>
      <c r="BUD13" s="161"/>
      <c r="BUE13" s="161"/>
      <c r="BUF13" s="161"/>
      <c r="BUG13" s="161"/>
      <c r="BUH13" s="161"/>
      <c r="BUI13" s="161"/>
      <c r="BUJ13" s="161"/>
      <c r="BUK13" s="161"/>
      <c r="BUL13" s="161"/>
      <c r="BUM13" s="161"/>
      <c r="BUN13" s="161"/>
      <c r="BUO13" s="161"/>
      <c r="BUP13" s="161"/>
      <c r="BUQ13" s="161"/>
      <c r="BUR13" s="161"/>
      <c r="BUS13" s="161"/>
      <c r="BUT13" s="161"/>
      <c r="BUU13" s="161"/>
      <c r="BUV13" s="161"/>
      <c r="BUW13" s="161"/>
      <c r="BUX13" s="161"/>
      <c r="BUY13" s="161"/>
      <c r="BUZ13" s="161"/>
      <c r="BVA13" s="161"/>
      <c r="BVB13" s="161"/>
      <c r="BVC13" s="161"/>
      <c r="BVD13" s="161"/>
      <c r="BVE13" s="161"/>
      <c r="BVF13" s="161"/>
      <c r="BVG13" s="161"/>
      <c r="BVH13" s="161"/>
      <c r="BVI13" s="161"/>
      <c r="BVJ13" s="161"/>
      <c r="BVK13" s="161"/>
      <c r="BVL13" s="161"/>
      <c r="BVM13" s="161"/>
      <c r="BVN13" s="161"/>
      <c r="BVO13" s="161"/>
      <c r="BVP13" s="161"/>
      <c r="BVQ13" s="161"/>
      <c r="BVR13" s="161"/>
      <c r="BVS13" s="161"/>
      <c r="BVT13" s="161"/>
      <c r="BVU13" s="161"/>
      <c r="BVV13" s="161"/>
      <c r="BVW13" s="161"/>
      <c r="BVX13" s="161"/>
      <c r="BVY13" s="161"/>
      <c r="BVZ13" s="161"/>
      <c r="BWA13" s="161"/>
      <c r="BWB13" s="161"/>
      <c r="BWC13" s="161"/>
      <c r="BWD13" s="161"/>
      <c r="BWE13" s="161"/>
      <c r="BWF13" s="161"/>
      <c r="BWG13" s="161"/>
      <c r="BWH13" s="161"/>
      <c r="BWI13" s="161"/>
      <c r="BWJ13" s="161"/>
      <c r="BWK13" s="161"/>
      <c r="BWL13" s="161"/>
      <c r="BWM13" s="161"/>
      <c r="BWN13" s="161"/>
      <c r="BWO13" s="161"/>
      <c r="BWP13" s="161"/>
      <c r="BWQ13" s="161"/>
      <c r="BWR13" s="161"/>
      <c r="BWS13" s="161"/>
      <c r="BWT13" s="161"/>
      <c r="BWU13" s="161"/>
      <c r="BWV13" s="161"/>
      <c r="BWW13" s="161"/>
      <c r="BWX13" s="161"/>
      <c r="BWY13" s="161"/>
      <c r="BWZ13" s="161"/>
      <c r="BXA13" s="161"/>
      <c r="BXB13" s="161"/>
      <c r="BXC13" s="161"/>
      <c r="BXD13" s="161"/>
      <c r="BXE13" s="161"/>
      <c r="BXF13" s="161"/>
      <c r="BXG13" s="161"/>
      <c r="BXH13" s="161"/>
      <c r="BXI13" s="161"/>
      <c r="BXJ13" s="161"/>
      <c r="BXK13" s="161"/>
      <c r="BXL13" s="161"/>
      <c r="BXM13" s="161"/>
      <c r="BXN13" s="161"/>
      <c r="BXO13" s="161"/>
      <c r="BXP13" s="161"/>
      <c r="BXQ13" s="161"/>
      <c r="BXR13" s="161"/>
      <c r="BXS13" s="161"/>
      <c r="BXT13" s="161"/>
      <c r="BXU13" s="161"/>
      <c r="BXV13" s="161"/>
      <c r="BXW13" s="161"/>
      <c r="BXX13" s="161"/>
      <c r="BXY13" s="161"/>
      <c r="BXZ13" s="161"/>
      <c r="BYA13" s="161"/>
      <c r="BYB13" s="161"/>
      <c r="BYC13" s="161"/>
      <c r="BYD13" s="161"/>
      <c r="BYE13" s="161"/>
      <c r="BYF13" s="161"/>
      <c r="BYG13" s="161"/>
      <c r="BYH13" s="161"/>
      <c r="BYI13" s="161"/>
      <c r="BYJ13" s="161"/>
      <c r="BYK13" s="161"/>
      <c r="BYL13" s="161"/>
      <c r="BYM13" s="161"/>
      <c r="BYN13" s="161"/>
      <c r="BYO13" s="161"/>
      <c r="BYP13" s="161"/>
      <c r="BYQ13" s="161"/>
      <c r="BYR13" s="161"/>
      <c r="BYS13" s="161"/>
      <c r="BYT13" s="161"/>
      <c r="BYU13" s="161"/>
      <c r="BYV13" s="161"/>
      <c r="BYW13" s="161"/>
      <c r="BYX13" s="161"/>
      <c r="BYY13" s="161"/>
      <c r="BYZ13" s="161"/>
      <c r="BZA13" s="161"/>
      <c r="BZB13" s="161"/>
      <c r="BZC13" s="161"/>
      <c r="BZD13" s="161"/>
      <c r="BZE13" s="161"/>
      <c r="BZF13" s="161"/>
      <c r="BZG13" s="161"/>
      <c r="BZH13" s="161"/>
      <c r="BZI13" s="161"/>
      <c r="BZJ13" s="161"/>
      <c r="BZK13" s="161"/>
      <c r="BZL13" s="161"/>
      <c r="BZM13" s="161"/>
      <c r="BZN13" s="161"/>
      <c r="BZO13" s="161"/>
      <c r="BZP13" s="161"/>
      <c r="BZQ13" s="161"/>
      <c r="BZR13" s="161"/>
      <c r="BZS13" s="161"/>
      <c r="BZT13" s="161"/>
      <c r="BZU13" s="161"/>
      <c r="BZV13" s="161"/>
      <c r="BZW13" s="161"/>
      <c r="BZX13" s="161"/>
      <c r="BZY13" s="161"/>
      <c r="BZZ13" s="161"/>
      <c r="CAA13" s="161"/>
      <c r="CAB13" s="161"/>
      <c r="CAC13" s="161"/>
      <c r="CAD13" s="161"/>
      <c r="CAE13" s="161"/>
      <c r="CAF13" s="161"/>
      <c r="CAG13" s="161"/>
      <c r="CAH13" s="161"/>
      <c r="CAI13" s="161"/>
      <c r="CAJ13" s="161"/>
      <c r="CAK13" s="161"/>
      <c r="CAL13" s="161"/>
      <c r="CAM13" s="161"/>
      <c r="CAN13" s="161"/>
      <c r="CAO13" s="161"/>
      <c r="CAP13" s="161"/>
      <c r="CAQ13" s="161"/>
      <c r="CAR13" s="161"/>
      <c r="CAS13" s="161"/>
      <c r="CAT13" s="161"/>
      <c r="CAU13" s="161"/>
      <c r="CAV13" s="161"/>
      <c r="CAW13" s="161"/>
      <c r="CAX13" s="161"/>
      <c r="CAY13" s="161"/>
      <c r="CAZ13" s="161"/>
      <c r="CBA13" s="161"/>
      <c r="CBB13" s="161"/>
      <c r="CBC13" s="161"/>
      <c r="CBD13" s="161"/>
      <c r="CBE13" s="161"/>
      <c r="CBF13" s="161"/>
      <c r="CBG13" s="161"/>
      <c r="CBH13" s="161"/>
      <c r="CBI13" s="161"/>
      <c r="CBJ13" s="161"/>
      <c r="CBK13" s="161"/>
      <c r="CBL13" s="161"/>
      <c r="CBM13" s="161"/>
      <c r="CBN13" s="161"/>
      <c r="CBO13" s="161"/>
      <c r="CBP13" s="161"/>
      <c r="CBQ13" s="161"/>
      <c r="CBR13" s="161"/>
      <c r="CBS13" s="161"/>
      <c r="CBT13" s="161"/>
      <c r="CBU13" s="161"/>
      <c r="CBV13" s="161"/>
      <c r="CBW13" s="161"/>
      <c r="CBX13" s="161"/>
      <c r="CBY13" s="161"/>
      <c r="CBZ13" s="161"/>
      <c r="CCA13" s="161"/>
      <c r="CCB13" s="161"/>
      <c r="CCC13" s="161"/>
      <c r="CCD13" s="161"/>
      <c r="CCE13" s="161"/>
      <c r="CCF13" s="161"/>
      <c r="CCG13" s="161"/>
      <c r="CCH13" s="161"/>
      <c r="CCI13" s="161"/>
      <c r="CCJ13" s="161"/>
      <c r="CCK13" s="161"/>
      <c r="CCL13" s="161"/>
      <c r="CCM13" s="161"/>
      <c r="CCN13" s="161"/>
      <c r="CCO13" s="161"/>
      <c r="CCP13" s="161"/>
      <c r="CCQ13" s="161"/>
      <c r="CCR13" s="161"/>
      <c r="CCS13" s="161"/>
      <c r="CCT13" s="161"/>
      <c r="CCU13" s="161"/>
      <c r="CCV13" s="161"/>
      <c r="CCW13" s="161"/>
      <c r="CCX13" s="161"/>
      <c r="CCY13" s="161"/>
      <c r="CCZ13" s="161"/>
      <c r="CDA13" s="161"/>
      <c r="CDB13" s="161"/>
      <c r="CDC13" s="161"/>
      <c r="CDD13" s="161"/>
      <c r="CDE13" s="161"/>
      <c r="CDF13" s="161"/>
      <c r="CDG13" s="161"/>
      <c r="CDH13" s="161"/>
      <c r="CDI13" s="161"/>
      <c r="CDJ13" s="161"/>
      <c r="CDK13" s="161"/>
      <c r="CDL13" s="161"/>
      <c r="CDM13" s="161"/>
      <c r="CDN13" s="161"/>
      <c r="CDO13" s="161"/>
      <c r="CDP13" s="161"/>
      <c r="CDQ13" s="161"/>
      <c r="CDR13" s="161"/>
      <c r="CDS13" s="161"/>
      <c r="CDT13" s="161"/>
      <c r="CDU13" s="161"/>
      <c r="CDV13" s="161"/>
      <c r="CDW13" s="161"/>
      <c r="CDX13" s="161"/>
      <c r="CDY13" s="161"/>
      <c r="CDZ13" s="161"/>
      <c r="CEA13" s="161"/>
      <c r="CEB13" s="161"/>
      <c r="CEC13" s="161"/>
      <c r="CED13" s="161"/>
      <c r="CEE13" s="161"/>
      <c r="CEF13" s="161"/>
      <c r="CEG13" s="161"/>
      <c r="CEH13" s="161"/>
      <c r="CEI13" s="161"/>
      <c r="CEJ13" s="161"/>
      <c r="CEK13" s="161"/>
      <c r="CEL13" s="161"/>
      <c r="CEM13" s="161"/>
      <c r="CEN13" s="161"/>
      <c r="CEO13" s="161"/>
      <c r="CEP13" s="161"/>
      <c r="CEQ13" s="161"/>
      <c r="CER13" s="161"/>
      <c r="CES13" s="161"/>
      <c r="CET13" s="161"/>
      <c r="CEU13" s="161"/>
      <c r="CEV13" s="161"/>
      <c r="CEW13" s="161"/>
      <c r="CEX13" s="161"/>
      <c r="CEY13" s="161"/>
      <c r="CEZ13" s="161"/>
      <c r="CFA13" s="161"/>
      <c r="CFB13" s="161"/>
      <c r="CFC13" s="161"/>
      <c r="CFD13" s="161"/>
      <c r="CFE13" s="161"/>
      <c r="CFF13" s="161"/>
      <c r="CFG13" s="161"/>
      <c r="CFH13" s="161"/>
      <c r="CFI13" s="161"/>
      <c r="CFJ13" s="161"/>
      <c r="CFK13" s="161"/>
      <c r="CFL13" s="161"/>
      <c r="CFM13" s="161"/>
      <c r="CFN13" s="161"/>
      <c r="CFO13" s="161"/>
      <c r="CFP13" s="161"/>
      <c r="CFQ13" s="161"/>
      <c r="CFR13" s="161"/>
      <c r="CFS13" s="161"/>
      <c r="CFT13" s="161"/>
      <c r="CFU13" s="161"/>
      <c r="CFV13" s="161"/>
      <c r="CFW13" s="161"/>
      <c r="CFX13" s="161"/>
      <c r="CFY13" s="161"/>
      <c r="CFZ13" s="161"/>
      <c r="CGA13" s="161"/>
      <c r="CGB13" s="161"/>
      <c r="CGC13" s="161"/>
      <c r="CGD13" s="161"/>
      <c r="CGE13" s="161"/>
      <c r="CGF13" s="161"/>
      <c r="CGG13" s="161"/>
      <c r="CGH13" s="161"/>
      <c r="CGI13" s="161"/>
      <c r="CGJ13" s="161"/>
      <c r="CGK13" s="161"/>
      <c r="CGL13" s="161"/>
      <c r="CGM13" s="161"/>
      <c r="CGN13" s="161"/>
      <c r="CGO13" s="161"/>
      <c r="CGP13" s="161"/>
      <c r="CGQ13" s="161"/>
      <c r="CGR13" s="161"/>
      <c r="CGS13" s="161"/>
      <c r="CGT13" s="161"/>
      <c r="CGU13" s="161"/>
      <c r="CGV13" s="161"/>
      <c r="CGW13" s="161"/>
      <c r="CGX13" s="161"/>
      <c r="CGY13" s="161"/>
      <c r="CGZ13" s="161"/>
      <c r="CHA13" s="161"/>
      <c r="CHB13" s="161"/>
      <c r="CHC13" s="161"/>
      <c r="CHD13" s="161"/>
      <c r="CHE13" s="161"/>
      <c r="CHF13" s="161"/>
      <c r="CHG13" s="161"/>
      <c r="CHH13" s="161"/>
      <c r="CHI13" s="161"/>
      <c r="CHJ13" s="161"/>
      <c r="CHK13" s="161"/>
      <c r="CHL13" s="161"/>
      <c r="CHM13" s="161"/>
      <c r="CHN13" s="161"/>
      <c r="CHO13" s="161"/>
      <c r="CHP13" s="161"/>
      <c r="CHQ13" s="161"/>
      <c r="CHR13" s="161"/>
      <c r="CHS13" s="161"/>
      <c r="CHT13" s="161"/>
      <c r="CHU13" s="161"/>
      <c r="CHV13" s="161"/>
      <c r="CHW13" s="161"/>
      <c r="CHX13" s="161"/>
      <c r="CHY13" s="161"/>
      <c r="CHZ13" s="161"/>
      <c r="CIA13" s="161"/>
      <c r="CIB13" s="161"/>
      <c r="CIC13" s="161"/>
      <c r="CID13" s="161"/>
      <c r="CIE13" s="161"/>
      <c r="CIF13" s="161"/>
      <c r="CIG13" s="161"/>
      <c r="CIH13" s="161"/>
      <c r="CII13" s="161"/>
      <c r="CIJ13" s="161"/>
      <c r="CIK13" s="161"/>
      <c r="CIL13" s="161"/>
      <c r="CIM13" s="161"/>
      <c r="CIN13" s="161"/>
      <c r="CIO13" s="161"/>
      <c r="CIP13" s="161"/>
      <c r="CIQ13" s="161"/>
      <c r="CIR13" s="161"/>
      <c r="CIS13" s="161"/>
      <c r="CIT13" s="161"/>
      <c r="CIU13" s="161"/>
      <c r="CIV13" s="161"/>
      <c r="CIW13" s="161"/>
      <c r="CIX13" s="161"/>
      <c r="CIY13" s="161"/>
      <c r="CIZ13" s="161"/>
      <c r="CJA13" s="161"/>
      <c r="CJB13" s="161"/>
      <c r="CJC13" s="161"/>
      <c r="CJD13" s="161"/>
      <c r="CJE13" s="161"/>
      <c r="CJF13" s="161"/>
      <c r="CJG13" s="161"/>
      <c r="CJH13" s="161"/>
      <c r="CJI13" s="161"/>
      <c r="CJJ13" s="161"/>
      <c r="CJK13" s="161"/>
      <c r="CJL13" s="161"/>
      <c r="CJM13" s="161"/>
      <c r="CJN13" s="161"/>
      <c r="CJO13" s="161"/>
      <c r="CJP13" s="161"/>
      <c r="CJQ13" s="161"/>
      <c r="CJR13" s="161"/>
      <c r="CJS13" s="161"/>
      <c r="CJT13" s="161"/>
      <c r="CJU13" s="161"/>
      <c r="CJV13" s="161"/>
      <c r="CJW13" s="161"/>
      <c r="CJX13" s="161"/>
      <c r="CJY13" s="161"/>
      <c r="CJZ13" s="161"/>
      <c r="CKA13" s="161"/>
      <c r="CKB13" s="161"/>
      <c r="CKC13" s="161"/>
      <c r="CKD13" s="161"/>
      <c r="CKE13" s="161"/>
      <c r="CKF13" s="161"/>
      <c r="CKG13" s="161"/>
      <c r="CKH13" s="161"/>
      <c r="CKI13" s="161"/>
      <c r="CKJ13" s="161"/>
      <c r="CKK13" s="161"/>
      <c r="CKL13" s="161"/>
      <c r="CKM13" s="161"/>
      <c r="CKN13" s="161"/>
      <c r="CKO13" s="161"/>
      <c r="CKP13" s="161"/>
      <c r="CKQ13" s="161"/>
      <c r="CKR13" s="161"/>
      <c r="CKS13" s="161"/>
      <c r="CKT13" s="161"/>
      <c r="CKU13" s="161"/>
      <c r="CKV13" s="161"/>
      <c r="CKW13" s="161"/>
      <c r="CKX13" s="161"/>
      <c r="CKY13" s="161"/>
      <c r="CKZ13" s="161"/>
      <c r="CLA13" s="161"/>
      <c r="CLB13" s="161"/>
      <c r="CLC13" s="161"/>
      <c r="CLD13" s="161"/>
      <c r="CLE13" s="161"/>
      <c r="CLF13" s="161"/>
      <c r="CLG13" s="161"/>
      <c r="CLH13" s="161"/>
      <c r="CLI13" s="161"/>
      <c r="CLJ13" s="161"/>
      <c r="CLK13" s="161"/>
      <c r="CLL13" s="161"/>
      <c r="CLM13" s="161"/>
      <c r="CLN13" s="161"/>
      <c r="CLO13" s="161"/>
      <c r="CLP13" s="161"/>
      <c r="CLQ13" s="161"/>
      <c r="CLR13" s="161"/>
      <c r="CLS13" s="161"/>
      <c r="CLT13" s="161"/>
      <c r="CLU13" s="161"/>
      <c r="CLV13" s="161"/>
      <c r="CLW13" s="161"/>
      <c r="CLX13" s="161"/>
      <c r="CLY13" s="161"/>
      <c r="CLZ13" s="161"/>
      <c r="CMA13" s="161"/>
      <c r="CMB13" s="161"/>
      <c r="CMC13" s="161"/>
      <c r="CMD13" s="161"/>
      <c r="CME13" s="161"/>
      <c r="CMF13" s="161"/>
      <c r="CMG13" s="161"/>
      <c r="CMH13" s="161"/>
      <c r="CMI13" s="161"/>
      <c r="CMJ13" s="161"/>
      <c r="CMK13" s="161"/>
      <c r="CML13" s="161"/>
      <c r="CMM13" s="161"/>
      <c r="CMN13" s="161"/>
      <c r="CMO13" s="161"/>
      <c r="CMP13" s="161"/>
      <c r="CMQ13" s="161"/>
      <c r="CMR13" s="161"/>
      <c r="CMS13" s="161"/>
      <c r="CMT13" s="161"/>
      <c r="CMU13" s="161"/>
      <c r="CMV13" s="161"/>
      <c r="CMW13" s="161"/>
      <c r="CMX13" s="161"/>
      <c r="CMY13" s="161"/>
      <c r="CMZ13" s="161"/>
      <c r="CNA13" s="161"/>
      <c r="CNB13" s="161"/>
      <c r="CNC13" s="161"/>
      <c r="CND13" s="161"/>
      <c r="CNE13" s="161"/>
      <c r="CNF13" s="161"/>
      <c r="CNG13" s="161"/>
      <c r="CNH13" s="161"/>
      <c r="CNI13" s="161"/>
      <c r="CNJ13" s="161"/>
      <c r="CNK13" s="161"/>
      <c r="CNL13" s="161"/>
      <c r="CNM13" s="161"/>
      <c r="CNN13" s="161"/>
      <c r="CNO13" s="161"/>
      <c r="CNP13" s="161"/>
      <c r="CNQ13" s="161"/>
      <c r="CNR13" s="161"/>
      <c r="CNS13" s="161"/>
      <c r="CNT13" s="161"/>
      <c r="CNU13" s="161"/>
      <c r="CNV13" s="161"/>
      <c r="CNW13" s="161"/>
      <c r="CNX13" s="161"/>
      <c r="CNY13" s="161"/>
      <c r="CNZ13" s="161"/>
      <c r="COA13" s="161"/>
      <c r="COB13" s="161"/>
      <c r="COC13" s="161"/>
      <c r="COD13" s="161"/>
      <c r="COE13" s="161"/>
      <c r="COF13" s="161"/>
      <c r="COG13" s="161"/>
      <c r="COH13" s="161"/>
      <c r="COI13" s="161"/>
      <c r="COJ13" s="161"/>
      <c r="COK13" s="161"/>
      <c r="COL13" s="161"/>
      <c r="COM13" s="161"/>
      <c r="CON13" s="161"/>
      <c r="COO13" s="161"/>
      <c r="COP13" s="161"/>
      <c r="COQ13" s="161"/>
      <c r="COR13" s="161"/>
      <c r="COS13" s="161"/>
      <c r="COT13" s="161"/>
      <c r="COU13" s="161"/>
      <c r="COV13" s="161"/>
      <c r="COW13" s="161"/>
      <c r="COX13" s="161"/>
      <c r="COY13" s="161"/>
      <c r="COZ13" s="161"/>
      <c r="CPA13" s="161"/>
      <c r="CPB13" s="161"/>
      <c r="CPC13" s="161"/>
      <c r="CPD13" s="161"/>
      <c r="CPE13" s="161"/>
      <c r="CPF13" s="161"/>
      <c r="CPG13" s="161"/>
      <c r="CPH13" s="161"/>
      <c r="CPI13" s="161"/>
      <c r="CPJ13" s="161"/>
      <c r="CPK13" s="161"/>
      <c r="CPL13" s="161"/>
      <c r="CPM13" s="161"/>
      <c r="CPN13" s="161"/>
      <c r="CPO13" s="161"/>
      <c r="CPP13" s="161"/>
      <c r="CPQ13" s="161"/>
      <c r="CPR13" s="161"/>
      <c r="CPS13" s="161"/>
      <c r="CPT13" s="161"/>
      <c r="CPU13" s="161"/>
      <c r="CPV13" s="161"/>
      <c r="CPW13" s="161"/>
      <c r="CPX13" s="161"/>
      <c r="CPY13" s="161"/>
      <c r="CPZ13" s="161"/>
      <c r="CQA13" s="161"/>
      <c r="CQB13" s="161"/>
      <c r="CQC13" s="161"/>
      <c r="CQD13" s="161"/>
      <c r="CQE13" s="161"/>
      <c r="CQF13" s="161"/>
      <c r="CQG13" s="161"/>
      <c r="CQH13" s="161"/>
      <c r="CQI13" s="161"/>
      <c r="CQJ13" s="161"/>
      <c r="CQK13" s="161"/>
      <c r="CQL13" s="161"/>
      <c r="CQM13" s="161"/>
      <c r="CQN13" s="161"/>
      <c r="CQO13" s="161"/>
      <c r="CQP13" s="161"/>
      <c r="CQQ13" s="161"/>
      <c r="CQR13" s="161"/>
      <c r="CQS13" s="161"/>
      <c r="CQT13" s="161"/>
      <c r="CQU13" s="161"/>
      <c r="CQV13" s="161"/>
      <c r="CQW13" s="161"/>
      <c r="CQX13" s="161"/>
      <c r="CQY13" s="161"/>
      <c r="CQZ13" s="161"/>
      <c r="CRA13" s="161"/>
      <c r="CRB13" s="161"/>
      <c r="CRC13" s="161"/>
      <c r="CRD13" s="161"/>
      <c r="CRE13" s="161"/>
      <c r="CRF13" s="161"/>
      <c r="CRG13" s="161"/>
      <c r="CRH13" s="161"/>
      <c r="CRI13" s="161"/>
      <c r="CRJ13" s="161"/>
      <c r="CRK13" s="161"/>
      <c r="CRL13" s="161"/>
      <c r="CRM13" s="161"/>
      <c r="CRN13" s="161"/>
      <c r="CRO13" s="161"/>
      <c r="CRP13" s="161"/>
      <c r="CRQ13" s="161"/>
      <c r="CRR13" s="161"/>
      <c r="CRS13" s="161"/>
      <c r="CRT13" s="161"/>
      <c r="CRU13" s="161"/>
      <c r="CRV13" s="161"/>
      <c r="CRW13" s="161"/>
      <c r="CRX13" s="161"/>
      <c r="CRY13" s="161"/>
      <c r="CRZ13" s="161"/>
      <c r="CSA13" s="161"/>
      <c r="CSB13" s="161"/>
      <c r="CSC13" s="161"/>
      <c r="CSD13" s="161"/>
      <c r="CSE13" s="161"/>
      <c r="CSF13" s="161"/>
      <c r="CSG13" s="161"/>
      <c r="CSH13" s="161"/>
      <c r="CSI13" s="161"/>
      <c r="CSJ13" s="161"/>
      <c r="CSK13" s="161"/>
      <c r="CSL13" s="161"/>
      <c r="CSM13" s="161"/>
      <c r="CSN13" s="161"/>
      <c r="CSO13" s="161"/>
      <c r="CSP13" s="161"/>
      <c r="CSQ13" s="161"/>
      <c r="CSR13" s="161"/>
      <c r="CSS13" s="161"/>
      <c r="CST13" s="161"/>
      <c r="CSU13" s="161"/>
      <c r="CSV13" s="161"/>
      <c r="CSW13" s="161"/>
      <c r="CSX13" s="161"/>
      <c r="CSY13" s="161"/>
      <c r="CSZ13" s="161"/>
      <c r="CTA13" s="161"/>
      <c r="CTB13" s="161"/>
      <c r="CTC13" s="161"/>
      <c r="CTD13" s="161"/>
      <c r="CTE13" s="161"/>
      <c r="CTF13" s="161"/>
      <c r="CTG13" s="161"/>
      <c r="CTH13" s="161"/>
      <c r="CTI13" s="161"/>
      <c r="CTJ13" s="161"/>
      <c r="CTK13" s="161"/>
      <c r="CTL13" s="161"/>
      <c r="CTM13" s="161"/>
      <c r="CTN13" s="161"/>
      <c r="CTO13" s="161"/>
      <c r="CTP13" s="161"/>
      <c r="CTQ13" s="161"/>
      <c r="CTR13" s="161"/>
      <c r="CTS13" s="161"/>
      <c r="CTT13" s="161"/>
      <c r="CTU13" s="161"/>
      <c r="CTV13" s="161"/>
      <c r="CTW13" s="161"/>
      <c r="CTX13" s="161"/>
      <c r="CTY13" s="161"/>
      <c r="CTZ13" s="161"/>
      <c r="CUA13" s="161"/>
      <c r="CUB13" s="161"/>
      <c r="CUC13" s="161"/>
      <c r="CUD13" s="161"/>
      <c r="CUE13" s="161"/>
      <c r="CUF13" s="161"/>
      <c r="CUG13" s="161"/>
      <c r="CUH13" s="161"/>
      <c r="CUI13" s="161"/>
      <c r="CUJ13" s="161"/>
      <c r="CUK13" s="161"/>
      <c r="CUL13" s="161"/>
      <c r="CUM13" s="161"/>
      <c r="CUN13" s="161"/>
      <c r="CUO13" s="161"/>
      <c r="CUP13" s="161"/>
      <c r="CUQ13" s="161"/>
      <c r="CUR13" s="161"/>
      <c r="CUS13" s="161"/>
      <c r="CUT13" s="161"/>
      <c r="CUU13" s="161"/>
      <c r="CUV13" s="161"/>
      <c r="CUW13" s="161"/>
      <c r="CUX13" s="161"/>
      <c r="CUY13" s="161"/>
      <c r="CUZ13" s="161"/>
      <c r="CVA13" s="161"/>
      <c r="CVB13" s="161"/>
      <c r="CVC13" s="161"/>
      <c r="CVD13" s="161"/>
      <c r="CVE13" s="161"/>
      <c r="CVF13" s="161"/>
      <c r="CVG13" s="161"/>
      <c r="CVH13" s="161"/>
      <c r="CVI13" s="161"/>
      <c r="CVJ13" s="161"/>
      <c r="CVK13" s="161"/>
      <c r="CVL13" s="161"/>
      <c r="CVM13" s="161"/>
      <c r="CVN13" s="161"/>
      <c r="CVO13" s="161"/>
      <c r="CVP13" s="161"/>
      <c r="CVQ13" s="161"/>
      <c r="CVR13" s="161"/>
      <c r="CVS13" s="161"/>
      <c r="CVT13" s="161"/>
      <c r="CVU13" s="161"/>
      <c r="CVV13" s="161"/>
      <c r="CVW13" s="161"/>
      <c r="CVX13" s="161"/>
      <c r="CVY13" s="161"/>
      <c r="CVZ13" s="161"/>
      <c r="CWA13" s="161"/>
      <c r="CWB13" s="161"/>
      <c r="CWC13" s="161"/>
      <c r="CWD13" s="161"/>
      <c r="CWE13" s="161"/>
      <c r="CWF13" s="161"/>
      <c r="CWG13" s="161"/>
      <c r="CWH13" s="161"/>
      <c r="CWI13" s="161"/>
      <c r="CWJ13" s="161"/>
      <c r="CWK13" s="161"/>
      <c r="CWL13" s="161"/>
      <c r="CWM13" s="161"/>
      <c r="CWN13" s="161"/>
      <c r="CWO13" s="161"/>
      <c r="CWP13" s="161"/>
      <c r="CWQ13" s="161"/>
      <c r="CWR13" s="161"/>
      <c r="CWS13" s="161"/>
      <c r="CWT13" s="161"/>
      <c r="CWU13" s="161"/>
      <c r="CWV13" s="161"/>
      <c r="CWW13" s="161"/>
      <c r="CWX13" s="161"/>
      <c r="CWY13" s="161"/>
      <c r="CWZ13" s="161"/>
      <c r="CXA13" s="161"/>
      <c r="CXB13" s="161"/>
      <c r="CXC13" s="161"/>
      <c r="CXD13" s="161"/>
      <c r="CXE13" s="161"/>
      <c r="CXF13" s="161"/>
      <c r="CXG13" s="161"/>
      <c r="CXH13" s="161"/>
      <c r="CXI13" s="161"/>
      <c r="CXJ13" s="161"/>
      <c r="CXK13" s="161"/>
      <c r="CXL13" s="161"/>
      <c r="CXM13" s="161"/>
      <c r="CXN13" s="161"/>
      <c r="CXO13" s="161"/>
      <c r="CXP13" s="161"/>
      <c r="CXQ13" s="161"/>
      <c r="CXR13" s="161"/>
      <c r="CXS13" s="161"/>
      <c r="CXT13" s="161"/>
      <c r="CXU13" s="161"/>
      <c r="CXV13" s="161"/>
      <c r="CXW13" s="161"/>
      <c r="CXX13" s="161"/>
      <c r="CXY13" s="161"/>
      <c r="CXZ13" s="161"/>
      <c r="CYA13" s="161"/>
      <c r="CYB13" s="161"/>
      <c r="CYC13" s="161"/>
      <c r="CYD13" s="161"/>
      <c r="CYE13" s="161"/>
      <c r="CYF13" s="161"/>
      <c r="CYG13" s="161"/>
      <c r="CYH13" s="161"/>
      <c r="CYI13" s="161"/>
      <c r="CYJ13" s="161"/>
      <c r="CYK13" s="161"/>
      <c r="CYL13" s="161"/>
      <c r="CYM13" s="161"/>
      <c r="CYN13" s="161"/>
      <c r="CYO13" s="161"/>
      <c r="CYP13" s="161"/>
      <c r="CYQ13" s="161"/>
      <c r="CYR13" s="161"/>
      <c r="CYS13" s="161"/>
      <c r="CYT13" s="161"/>
      <c r="CYU13" s="161"/>
      <c r="CYV13" s="161"/>
      <c r="CYW13" s="161"/>
      <c r="CYX13" s="161"/>
      <c r="CYY13" s="161"/>
      <c r="CYZ13" s="161"/>
      <c r="CZA13" s="161"/>
      <c r="CZB13" s="161"/>
      <c r="CZC13" s="161"/>
      <c r="CZD13" s="161"/>
      <c r="CZE13" s="161"/>
      <c r="CZF13" s="161"/>
      <c r="CZG13" s="161"/>
      <c r="CZH13" s="161"/>
      <c r="CZI13" s="161"/>
      <c r="CZJ13" s="161"/>
      <c r="CZK13" s="161"/>
      <c r="CZL13" s="161"/>
      <c r="CZM13" s="161"/>
      <c r="CZN13" s="161"/>
      <c r="CZO13" s="161"/>
      <c r="CZP13" s="161"/>
      <c r="CZQ13" s="161"/>
      <c r="CZR13" s="161"/>
      <c r="CZS13" s="161"/>
      <c r="CZT13" s="161"/>
      <c r="CZU13" s="161"/>
    </row>
    <row r="14" spans="1:3506" s="162" customFormat="1">
      <c r="A14" s="157"/>
      <c r="B14" s="157"/>
      <c r="C14" s="158"/>
      <c r="D14" s="163" t="s">
        <v>129</v>
      </c>
      <c r="E14" s="163" t="s">
        <v>128</v>
      </c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>
        <v>15</v>
      </c>
      <c r="AA14" s="160"/>
      <c r="AB14" s="160"/>
      <c r="AC14" s="160"/>
      <c r="AD14" s="160">
        <v>5</v>
      </c>
      <c r="AE14" s="160"/>
      <c r="AF14" s="160"/>
      <c r="AG14" s="160"/>
      <c r="AH14" s="160"/>
      <c r="AI14" s="160"/>
      <c r="AJ14" s="160"/>
      <c r="AK14" s="160"/>
      <c r="AL14" s="160"/>
      <c r="AM14" s="160">
        <v>2</v>
      </c>
      <c r="AN14" s="160"/>
      <c r="AO14" s="160">
        <v>13</v>
      </c>
      <c r="AP14" s="160"/>
      <c r="AQ14" s="160">
        <v>7</v>
      </c>
      <c r="AR14" s="160"/>
      <c r="AS14" s="160">
        <v>20</v>
      </c>
      <c r="AT14" s="160"/>
      <c r="AU14" s="160"/>
      <c r="AV14" s="160"/>
      <c r="AW14" s="160"/>
      <c r="AX14" s="160">
        <v>4</v>
      </c>
      <c r="AY14" s="160"/>
      <c r="AZ14" s="160">
        <v>2</v>
      </c>
      <c r="BA14" s="160"/>
      <c r="BB14" s="160">
        <v>22</v>
      </c>
      <c r="BC14" s="160"/>
      <c r="BD14" s="160">
        <v>6</v>
      </c>
      <c r="BE14" s="160"/>
      <c r="BF14" s="160">
        <v>22</v>
      </c>
      <c r="BG14" s="160">
        <v>35</v>
      </c>
      <c r="BH14" s="160">
        <v>7</v>
      </c>
      <c r="BI14" s="160">
        <v>16</v>
      </c>
      <c r="BJ14" s="160"/>
      <c r="BK14" s="160"/>
      <c r="BL14" s="160">
        <v>9</v>
      </c>
      <c r="BM14" s="160"/>
      <c r="BN14" s="160">
        <v>9</v>
      </c>
      <c r="BO14" s="160">
        <v>11</v>
      </c>
      <c r="BP14" s="160"/>
      <c r="BQ14" s="160">
        <v>60</v>
      </c>
      <c r="BR14" s="160"/>
      <c r="BS14" s="160">
        <v>6</v>
      </c>
      <c r="BT14" s="160">
        <v>3</v>
      </c>
      <c r="BU14" s="160">
        <v>23</v>
      </c>
      <c r="BV14" s="160"/>
      <c r="BW14" s="160">
        <v>41</v>
      </c>
      <c r="BX14" s="160"/>
      <c r="BY14" s="160">
        <v>46</v>
      </c>
      <c r="BZ14" s="160"/>
      <c r="CA14" s="160">
        <v>16</v>
      </c>
      <c r="CB14" s="160">
        <v>2</v>
      </c>
      <c r="CC14" s="160">
        <v>22</v>
      </c>
      <c r="CD14" s="160"/>
      <c r="CE14" s="160">
        <v>13</v>
      </c>
      <c r="CF14" s="160"/>
      <c r="CG14" s="160">
        <v>17</v>
      </c>
      <c r="CH14" s="160">
        <v>8</v>
      </c>
      <c r="CI14" s="160">
        <v>16</v>
      </c>
      <c r="CJ14" s="160">
        <v>2</v>
      </c>
      <c r="CK14" s="160">
        <v>15</v>
      </c>
      <c r="CL14" s="160">
        <v>10</v>
      </c>
      <c r="CM14" s="160">
        <v>8</v>
      </c>
      <c r="CN14" s="160">
        <v>3</v>
      </c>
      <c r="CO14" s="160">
        <v>17</v>
      </c>
      <c r="CP14" s="160">
        <v>6</v>
      </c>
      <c r="CQ14" s="160">
        <v>38</v>
      </c>
      <c r="CR14" s="160"/>
      <c r="CS14" s="160">
        <v>19</v>
      </c>
      <c r="CT14" s="160"/>
      <c r="CU14" s="160">
        <v>16</v>
      </c>
      <c r="CV14" s="160"/>
      <c r="CW14" s="160">
        <v>9</v>
      </c>
      <c r="CX14" s="160">
        <v>10</v>
      </c>
      <c r="CY14" s="160">
        <v>33</v>
      </c>
      <c r="CZ14" s="160">
        <v>11</v>
      </c>
      <c r="DA14" s="160">
        <v>17</v>
      </c>
      <c r="DB14" s="160">
        <v>5</v>
      </c>
      <c r="DC14" s="160">
        <v>32</v>
      </c>
      <c r="DD14" s="160">
        <v>12</v>
      </c>
      <c r="DE14" s="160">
        <v>16</v>
      </c>
      <c r="DF14" s="160">
        <v>4</v>
      </c>
      <c r="DG14" s="160">
        <v>30</v>
      </c>
      <c r="DH14" s="160">
        <v>2</v>
      </c>
      <c r="DI14" s="160">
        <v>11</v>
      </c>
      <c r="DJ14" s="160">
        <v>10</v>
      </c>
      <c r="DK14" s="160">
        <v>18</v>
      </c>
      <c r="DL14" s="160">
        <v>15</v>
      </c>
      <c r="DM14" s="160"/>
      <c r="DN14" s="160">
        <v>2</v>
      </c>
      <c r="DO14" s="160"/>
      <c r="DP14" s="160">
        <v>15</v>
      </c>
      <c r="DQ14" s="160"/>
      <c r="DR14" s="160">
        <v>7</v>
      </c>
      <c r="DS14" s="160"/>
      <c r="DT14" s="160">
        <v>24</v>
      </c>
      <c r="DU14" s="160"/>
      <c r="DV14" s="160">
        <v>16</v>
      </c>
      <c r="DW14" s="160">
        <v>1</v>
      </c>
      <c r="DX14" s="160">
        <v>10</v>
      </c>
      <c r="DY14" s="160"/>
      <c r="DZ14" s="160">
        <v>10</v>
      </c>
      <c r="EA14" s="160"/>
      <c r="EB14" s="160">
        <v>8</v>
      </c>
      <c r="EC14" s="160"/>
      <c r="ED14" s="160">
        <v>6</v>
      </c>
      <c r="EE14" s="160"/>
      <c r="EF14" s="160">
        <v>5</v>
      </c>
      <c r="EG14" s="160"/>
      <c r="EH14" s="160"/>
      <c r="EI14" s="160"/>
      <c r="EJ14" s="160">
        <v>5</v>
      </c>
      <c r="EK14" s="160">
        <v>13</v>
      </c>
      <c r="EL14" s="160">
        <v>3</v>
      </c>
      <c r="EM14" s="160">
        <v>8</v>
      </c>
      <c r="EN14" s="160"/>
      <c r="EO14" s="160">
        <v>2</v>
      </c>
      <c r="EP14" s="160">
        <v>4</v>
      </c>
      <c r="EQ14" s="160">
        <v>5</v>
      </c>
      <c r="ER14" s="160"/>
      <c r="ES14" s="160">
        <v>20</v>
      </c>
      <c r="ET14" s="160">
        <v>8</v>
      </c>
      <c r="EU14" s="160">
        <v>4</v>
      </c>
      <c r="EV14" s="160">
        <v>4</v>
      </c>
      <c r="EW14" s="160">
        <v>4</v>
      </c>
      <c r="EX14" s="160"/>
      <c r="EY14" s="160">
        <v>5</v>
      </c>
      <c r="EZ14" s="160"/>
      <c r="FA14" s="160">
        <v>8</v>
      </c>
      <c r="FB14" s="160"/>
      <c r="FC14" s="160">
        <v>13</v>
      </c>
      <c r="FD14" s="160"/>
      <c r="FE14" s="160">
        <v>3</v>
      </c>
      <c r="FF14" s="160"/>
      <c r="FG14" s="160"/>
      <c r="FH14" s="160">
        <v>7</v>
      </c>
      <c r="FI14" s="160"/>
      <c r="FJ14" s="160">
        <v>8</v>
      </c>
      <c r="FK14" s="160"/>
      <c r="FL14" s="160">
        <v>7</v>
      </c>
      <c r="FM14" s="160">
        <v>8</v>
      </c>
      <c r="FN14" s="160"/>
      <c r="FO14" s="160">
        <v>7</v>
      </c>
      <c r="FP14" s="160">
        <v>2</v>
      </c>
      <c r="FQ14" s="160">
        <v>11</v>
      </c>
      <c r="FR14" s="160"/>
      <c r="FS14" s="160">
        <v>10</v>
      </c>
      <c r="FT14" s="160">
        <v>2</v>
      </c>
      <c r="FU14" s="160">
        <v>6</v>
      </c>
      <c r="FV14" s="160">
        <v>1</v>
      </c>
      <c r="FW14" s="160">
        <v>7</v>
      </c>
      <c r="FX14" s="160">
        <v>11</v>
      </c>
      <c r="FY14" s="160">
        <v>1</v>
      </c>
      <c r="FZ14" s="160">
        <v>2</v>
      </c>
      <c r="GA14" s="160">
        <v>9</v>
      </c>
      <c r="GB14" s="160">
        <v>2</v>
      </c>
      <c r="GC14" s="160">
        <v>2</v>
      </c>
      <c r="GD14" s="160">
        <v>3</v>
      </c>
      <c r="GE14" s="160">
        <v>3</v>
      </c>
      <c r="GF14" s="160"/>
      <c r="GG14" s="160">
        <v>14</v>
      </c>
      <c r="GH14" s="160">
        <v>2</v>
      </c>
      <c r="GI14" s="160">
        <v>15</v>
      </c>
      <c r="GJ14" s="160">
        <v>5</v>
      </c>
      <c r="GK14" s="160">
        <v>4</v>
      </c>
      <c r="GL14" s="160">
        <v>6</v>
      </c>
      <c r="GM14" s="160">
        <v>16</v>
      </c>
      <c r="GN14" s="160">
        <v>1</v>
      </c>
      <c r="GO14" s="160">
        <v>14</v>
      </c>
      <c r="GP14" s="160">
        <v>6</v>
      </c>
      <c r="GQ14" s="160">
        <v>34</v>
      </c>
      <c r="GR14" s="160">
        <v>2</v>
      </c>
      <c r="GS14" s="160">
        <v>25</v>
      </c>
      <c r="GT14" s="160">
        <v>1</v>
      </c>
      <c r="GU14" s="160"/>
      <c r="GV14" s="160">
        <v>3</v>
      </c>
      <c r="GW14" s="160">
        <v>32</v>
      </c>
      <c r="GX14" s="160">
        <v>5</v>
      </c>
      <c r="GY14" s="160">
        <v>16</v>
      </c>
      <c r="GZ14" s="160">
        <v>7</v>
      </c>
      <c r="HA14" s="160"/>
      <c r="HB14" s="160">
        <v>1</v>
      </c>
      <c r="HC14" s="160">
        <v>7</v>
      </c>
      <c r="HD14" s="160">
        <v>15</v>
      </c>
      <c r="HE14" s="160">
        <v>15</v>
      </c>
      <c r="HF14" s="160">
        <v>11</v>
      </c>
      <c r="HG14" s="160">
        <v>9</v>
      </c>
      <c r="HH14" s="160">
        <v>12</v>
      </c>
      <c r="HI14" s="160">
        <v>6</v>
      </c>
      <c r="HJ14" s="160">
        <v>4</v>
      </c>
      <c r="HK14" s="160">
        <v>4</v>
      </c>
      <c r="HL14" s="160">
        <f>1+5+2+5+1+0</f>
        <v>14</v>
      </c>
      <c r="HM14" s="160">
        <v>8</v>
      </c>
      <c r="HN14" s="160">
        <f>2+8+71</f>
        <v>81</v>
      </c>
      <c r="HO14" s="160"/>
      <c r="HP14" s="160"/>
      <c r="HQ14" s="160"/>
      <c r="HR14" s="160"/>
      <c r="HS14" s="160"/>
      <c r="HT14" s="160"/>
      <c r="HU14" s="160"/>
      <c r="HV14" s="160"/>
      <c r="HW14" s="160"/>
      <c r="HX14" s="160"/>
      <c r="HY14" s="160"/>
      <c r="HZ14" s="160"/>
      <c r="IA14" s="160"/>
      <c r="IB14" s="160"/>
      <c r="IC14" s="160"/>
      <c r="ID14" s="160"/>
      <c r="IE14" s="160"/>
      <c r="IF14" s="160"/>
      <c r="IG14" s="160"/>
      <c r="IH14" s="160"/>
      <c r="II14" s="160"/>
      <c r="IJ14" s="160"/>
      <c r="IK14" s="160"/>
      <c r="IL14" s="160"/>
      <c r="IM14" s="160"/>
      <c r="IN14" s="160"/>
      <c r="IO14" s="160"/>
      <c r="IP14" s="160"/>
      <c r="IQ14" s="160"/>
      <c r="IR14" s="160"/>
      <c r="IS14" s="160"/>
      <c r="IT14" s="160"/>
      <c r="IU14" s="160"/>
      <c r="IV14" s="160"/>
      <c r="IW14" s="160"/>
      <c r="IX14" s="160"/>
      <c r="IY14" s="160"/>
      <c r="IZ14" s="160"/>
      <c r="JA14" s="160"/>
      <c r="JB14" s="160"/>
      <c r="JC14" s="160"/>
      <c r="JD14" s="160"/>
      <c r="JE14" s="160"/>
      <c r="JF14" s="160"/>
      <c r="JG14" s="160"/>
      <c r="JH14" s="160"/>
      <c r="JI14" s="160"/>
      <c r="JJ14" s="160"/>
      <c r="JK14" s="160"/>
      <c r="JL14" s="160"/>
      <c r="JM14" s="160"/>
      <c r="JN14" s="160"/>
      <c r="JO14" s="160"/>
      <c r="JP14" s="160"/>
      <c r="JQ14" s="160"/>
      <c r="JR14" s="160"/>
      <c r="JS14" s="160"/>
      <c r="JT14" s="160"/>
      <c r="JU14" s="160"/>
      <c r="JV14" s="160"/>
      <c r="JW14" s="160"/>
      <c r="JX14" s="160"/>
      <c r="JY14" s="160"/>
      <c r="JZ14" s="160"/>
      <c r="KA14" s="160"/>
      <c r="KB14" s="160"/>
      <c r="KC14" s="160"/>
      <c r="KD14" s="160"/>
      <c r="KE14" s="160"/>
      <c r="KF14" s="160"/>
      <c r="KG14" s="160"/>
      <c r="KH14" s="160"/>
      <c r="KI14" s="160"/>
      <c r="KJ14" s="160"/>
      <c r="KK14" s="160"/>
      <c r="KL14" s="160"/>
      <c r="KM14" s="160"/>
      <c r="KN14" s="160"/>
      <c r="KO14" s="160"/>
      <c r="KP14" s="160"/>
      <c r="KQ14" s="160"/>
      <c r="KR14" s="160"/>
      <c r="KS14" s="160"/>
      <c r="KT14" s="160"/>
      <c r="KU14" s="160"/>
      <c r="KV14" s="160"/>
      <c r="KW14" s="160"/>
      <c r="KX14" s="160"/>
      <c r="KY14" s="160"/>
      <c r="KZ14" s="160"/>
      <c r="LA14" s="160"/>
      <c r="LB14" s="160"/>
      <c r="LC14" s="160"/>
      <c r="LD14" s="160"/>
      <c r="LE14" s="160"/>
      <c r="LF14" s="160"/>
      <c r="LG14" s="160"/>
      <c r="LH14" s="160"/>
      <c r="LI14" s="160"/>
      <c r="LJ14" s="160"/>
      <c r="LK14" s="160"/>
      <c r="LL14" s="160"/>
      <c r="LM14" s="160"/>
      <c r="LN14" s="160"/>
      <c r="LO14" s="160"/>
      <c r="LP14" s="160"/>
      <c r="LQ14" s="160"/>
      <c r="LR14" s="160"/>
      <c r="LS14" s="160"/>
      <c r="LT14" s="160"/>
      <c r="LU14" s="160"/>
      <c r="LV14" s="160"/>
      <c r="LW14" s="160"/>
      <c r="LX14" s="160"/>
      <c r="LY14" s="160"/>
      <c r="LZ14" s="160"/>
      <c r="MA14" s="160"/>
      <c r="MB14" s="160"/>
      <c r="MC14" s="160"/>
      <c r="MD14" s="160"/>
      <c r="ME14" s="160"/>
      <c r="MF14" s="160"/>
      <c r="MG14" s="160"/>
      <c r="MH14" s="160"/>
      <c r="MI14" s="160"/>
      <c r="MJ14" s="160"/>
      <c r="MK14" s="160"/>
      <c r="ML14" s="160"/>
      <c r="MM14" s="160"/>
      <c r="MN14" s="160"/>
      <c r="MO14" s="160"/>
      <c r="MP14" s="160"/>
      <c r="MQ14" s="160"/>
      <c r="MR14" s="160"/>
      <c r="MS14" s="160"/>
      <c r="MT14" s="160"/>
      <c r="MU14" s="160"/>
      <c r="MV14" s="160"/>
      <c r="MW14" s="160"/>
      <c r="MX14" s="160"/>
      <c r="MY14" s="160"/>
      <c r="MZ14" s="160"/>
      <c r="NA14" s="160"/>
      <c r="NB14" s="160"/>
      <c r="NC14" s="160"/>
      <c r="ND14" s="160"/>
      <c r="NE14" s="160"/>
      <c r="NF14" s="160"/>
      <c r="NG14" s="160"/>
      <c r="NH14" s="160"/>
      <c r="NI14" s="160"/>
      <c r="NJ14" s="160"/>
      <c r="NK14" s="160"/>
      <c r="NL14" s="160"/>
      <c r="NM14" s="160"/>
      <c r="NN14" s="160"/>
      <c r="NO14" s="160"/>
      <c r="NP14" s="160"/>
      <c r="NQ14" s="160"/>
      <c r="NR14" s="160"/>
      <c r="NS14" s="160"/>
      <c r="NT14" s="160"/>
      <c r="NU14" s="160"/>
      <c r="NV14" s="160"/>
      <c r="NW14" s="160"/>
      <c r="NX14" s="160"/>
      <c r="NY14" s="160"/>
      <c r="NZ14" s="160"/>
      <c r="OA14" s="160"/>
      <c r="OB14" s="160"/>
      <c r="OC14" s="160"/>
      <c r="OD14" s="160"/>
      <c r="OE14" s="160"/>
      <c r="OF14" s="160"/>
      <c r="OG14" s="160"/>
      <c r="OH14" s="160"/>
      <c r="OI14" s="160"/>
      <c r="OJ14" s="160"/>
      <c r="OK14" s="160"/>
      <c r="OL14" s="160"/>
      <c r="OM14" s="160"/>
      <c r="ON14" s="160"/>
      <c r="OO14" s="160"/>
      <c r="OP14" s="160"/>
      <c r="OQ14" s="160"/>
      <c r="OR14" s="160"/>
      <c r="OS14" s="160"/>
      <c r="OT14" s="160"/>
      <c r="OU14" s="160"/>
      <c r="OV14" s="160"/>
      <c r="OW14" s="160"/>
      <c r="OX14" s="160"/>
      <c r="OY14" s="160"/>
      <c r="OZ14" s="160"/>
      <c r="PA14" s="160"/>
      <c r="PB14" s="161"/>
      <c r="PC14" s="161"/>
      <c r="PD14" s="161"/>
      <c r="PE14" s="161"/>
      <c r="PF14" s="161"/>
      <c r="PG14" s="161"/>
      <c r="PH14" s="161"/>
      <c r="PI14" s="161"/>
      <c r="PJ14" s="161"/>
      <c r="PK14" s="161"/>
      <c r="PL14" s="161"/>
      <c r="PM14" s="161"/>
      <c r="PN14" s="161"/>
      <c r="PO14" s="161"/>
      <c r="PP14" s="161"/>
      <c r="PQ14" s="161"/>
      <c r="PR14" s="161"/>
      <c r="PS14" s="161"/>
      <c r="PT14" s="161"/>
      <c r="PU14" s="161"/>
      <c r="PV14" s="161"/>
      <c r="PW14" s="161"/>
      <c r="PX14" s="161"/>
      <c r="PY14" s="161"/>
      <c r="PZ14" s="161"/>
      <c r="QA14" s="161"/>
      <c r="QB14" s="161"/>
      <c r="QC14" s="161"/>
      <c r="QD14" s="161"/>
      <c r="QE14" s="161"/>
      <c r="QF14" s="161"/>
      <c r="QG14" s="161"/>
      <c r="QH14" s="161"/>
      <c r="QI14" s="161"/>
      <c r="QJ14" s="161"/>
      <c r="QK14" s="161"/>
      <c r="QL14" s="161"/>
      <c r="QM14" s="161"/>
      <c r="QN14" s="161"/>
      <c r="QO14" s="161"/>
      <c r="QP14" s="161"/>
      <c r="QQ14" s="161"/>
      <c r="QR14" s="161"/>
      <c r="QS14" s="161"/>
      <c r="QT14" s="161"/>
      <c r="QU14" s="161"/>
      <c r="QV14" s="161"/>
      <c r="QW14" s="161"/>
      <c r="QX14" s="161"/>
      <c r="QY14" s="161"/>
      <c r="QZ14" s="161"/>
      <c r="RA14" s="161"/>
      <c r="RB14" s="161"/>
      <c r="RC14" s="161"/>
      <c r="RD14" s="161"/>
      <c r="RE14" s="161"/>
      <c r="RF14" s="161"/>
      <c r="RG14" s="161"/>
      <c r="RH14" s="161"/>
      <c r="RI14" s="161"/>
      <c r="RJ14" s="161"/>
      <c r="RK14" s="161"/>
      <c r="RL14" s="161"/>
      <c r="RM14" s="161"/>
      <c r="RN14" s="161"/>
      <c r="RO14" s="161"/>
      <c r="RP14" s="161"/>
      <c r="RQ14" s="161"/>
      <c r="RR14" s="161"/>
      <c r="RS14" s="161"/>
      <c r="RT14" s="161"/>
      <c r="RU14" s="161"/>
      <c r="RV14" s="161"/>
      <c r="RW14" s="161"/>
      <c r="RX14" s="161"/>
      <c r="RY14" s="161"/>
      <c r="RZ14" s="161"/>
      <c r="SA14" s="161"/>
      <c r="SB14" s="161"/>
      <c r="SC14" s="161"/>
      <c r="SD14" s="161"/>
      <c r="SE14" s="161"/>
      <c r="SF14" s="161"/>
      <c r="SG14" s="161"/>
      <c r="SH14" s="161"/>
      <c r="SI14" s="161"/>
      <c r="SJ14" s="161"/>
      <c r="SK14" s="161"/>
      <c r="SL14" s="161"/>
      <c r="SM14" s="161"/>
      <c r="SN14" s="161"/>
      <c r="SO14" s="161"/>
      <c r="SP14" s="161"/>
      <c r="SQ14" s="161"/>
      <c r="SR14" s="161"/>
      <c r="SS14" s="161"/>
      <c r="ST14" s="161"/>
      <c r="SU14" s="161"/>
      <c r="SV14" s="161"/>
      <c r="SW14" s="161"/>
      <c r="SX14" s="161"/>
      <c r="SY14" s="161"/>
      <c r="SZ14" s="161"/>
      <c r="TA14" s="161"/>
      <c r="TB14" s="161"/>
      <c r="TC14" s="161"/>
      <c r="TD14" s="161"/>
      <c r="TE14" s="161"/>
      <c r="TF14" s="161"/>
      <c r="TG14" s="161"/>
      <c r="TH14" s="161"/>
      <c r="TI14" s="161"/>
      <c r="TJ14" s="161"/>
      <c r="TK14" s="161"/>
      <c r="TL14" s="161"/>
      <c r="TM14" s="161"/>
      <c r="TN14" s="161"/>
      <c r="TO14" s="161"/>
      <c r="TP14" s="161"/>
      <c r="TQ14" s="161"/>
      <c r="TR14" s="161"/>
      <c r="TS14" s="161"/>
      <c r="TT14" s="161"/>
      <c r="TU14" s="161"/>
      <c r="TV14" s="161"/>
      <c r="TW14" s="161"/>
      <c r="TX14" s="161"/>
      <c r="TY14" s="161"/>
      <c r="TZ14" s="161"/>
      <c r="UA14" s="161"/>
      <c r="UB14" s="161"/>
      <c r="UC14" s="161"/>
      <c r="UD14" s="161"/>
      <c r="UE14" s="161"/>
      <c r="UF14" s="161"/>
      <c r="UG14" s="161"/>
      <c r="UH14" s="161"/>
      <c r="UI14" s="161"/>
      <c r="UJ14" s="161"/>
      <c r="UK14" s="161"/>
      <c r="UL14" s="161"/>
      <c r="UM14" s="161"/>
      <c r="UN14" s="161"/>
      <c r="UO14" s="161"/>
      <c r="UP14" s="161"/>
      <c r="UQ14" s="161"/>
      <c r="UR14" s="161"/>
      <c r="US14" s="161"/>
      <c r="UT14" s="161"/>
      <c r="UU14" s="161"/>
      <c r="UV14" s="161"/>
      <c r="UW14" s="161"/>
      <c r="UX14" s="161"/>
      <c r="UY14" s="161"/>
      <c r="UZ14" s="161"/>
      <c r="VA14" s="161"/>
      <c r="VB14" s="161"/>
      <c r="VC14" s="161"/>
      <c r="VD14" s="161"/>
      <c r="VE14" s="161"/>
      <c r="VF14" s="161"/>
      <c r="VG14" s="161"/>
      <c r="VH14" s="161"/>
      <c r="VI14" s="161"/>
      <c r="VJ14" s="161"/>
      <c r="VK14" s="161"/>
      <c r="VL14" s="161"/>
      <c r="VM14" s="161"/>
      <c r="VN14" s="161"/>
      <c r="VO14" s="161"/>
      <c r="VP14" s="161"/>
      <c r="VQ14" s="161"/>
      <c r="VR14" s="161"/>
      <c r="VS14" s="161"/>
      <c r="VT14" s="161"/>
      <c r="VU14" s="161"/>
      <c r="VV14" s="161"/>
      <c r="VW14" s="161"/>
      <c r="VX14" s="161"/>
      <c r="VY14" s="161"/>
      <c r="VZ14" s="161"/>
      <c r="WA14" s="161"/>
      <c r="WB14" s="161"/>
      <c r="WC14" s="161"/>
      <c r="WD14" s="161"/>
      <c r="WE14" s="161"/>
      <c r="WF14" s="161"/>
      <c r="WG14" s="161"/>
      <c r="WH14" s="161"/>
      <c r="WI14" s="161"/>
      <c r="WJ14" s="161"/>
      <c r="WK14" s="161"/>
      <c r="WL14" s="161"/>
      <c r="WM14" s="161"/>
      <c r="WN14" s="161"/>
      <c r="WO14" s="161"/>
      <c r="WP14" s="161"/>
      <c r="WQ14" s="161"/>
      <c r="WR14" s="161"/>
      <c r="WS14" s="161"/>
      <c r="WT14" s="161"/>
      <c r="WU14" s="161"/>
      <c r="WV14" s="161"/>
      <c r="WW14" s="161"/>
      <c r="WX14" s="161"/>
      <c r="WY14" s="161"/>
      <c r="WZ14" s="161"/>
      <c r="XA14" s="161"/>
      <c r="XB14" s="161"/>
      <c r="XC14" s="161"/>
      <c r="XD14" s="161"/>
      <c r="XE14" s="161"/>
      <c r="XF14" s="161"/>
      <c r="XG14" s="161"/>
      <c r="XH14" s="161"/>
      <c r="XI14" s="161"/>
      <c r="XJ14" s="161"/>
      <c r="XK14" s="161"/>
      <c r="XL14" s="161"/>
      <c r="XM14" s="161"/>
      <c r="XN14" s="161"/>
      <c r="XO14" s="161"/>
      <c r="XP14" s="161"/>
      <c r="XQ14" s="161"/>
      <c r="XR14" s="161"/>
      <c r="XS14" s="161"/>
      <c r="XT14" s="161"/>
      <c r="XU14" s="161"/>
      <c r="XV14" s="161"/>
      <c r="XW14" s="161"/>
      <c r="XX14" s="161"/>
      <c r="XY14" s="161"/>
      <c r="XZ14" s="161"/>
      <c r="YA14" s="161"/>
      <c r="YB14" s="161"/>
      <c r="YC14" s="161"/>
      <c r="YD14" s="161"/>
      <c r="YE14" s="161"/>
      <c r="YF14" s="161"/>
      <c r="YG14" s="161"/>
      <c r="YH14" s="161"/>
      <c r="YI14" s="161"/>
      <c r="YJ14" s="161"/>
      <c r="YK14" s="161"/>
      <c r="YL14" s="161"/>
      <c r="YM14" s="161"/>
      <c r="YN14" s="161"/>
      <c r="YO14" s="161"/>
      <c r="YP14" s="161"/>
      <c r="YQ14" s="161"/>
      <c r="YR14" s="161"/>
      <c r="YS14" s="161"/>
      <c r="YT14" s="161"/>
      <c r="YU14" s="161"/>
      <c r="YV14" s="161"/>
      <c r="YW14" s="161"/>
      <c r="YX14" s="161"/>
      <c r="YY14" s="161"/>
      <c r="YZ14" s="161"/>
      <c r="ZA14" s="161"/>
      <c r="ZB14" s="161"/>
      <c r="ZC14" s="161"/>
      <c r="ZD14" s="161"/>
      <c r="ZE14" s="161"/>
      <c r="ZF14" s="161"/>
      <c r="ZG14" s="161"/>
      <c r="ZH14" s="161"/>
      <c r="ZI14" s="161"/>
      <c r="ZJ14" s="161"/>
      <c r="ZK14" s="161"/>
      <c r="ZL14" s="161"/>
      <c r="ZM14" s="161"/>
      <c r="ZN14" s="161"/>
      <c r="ZO14" s="161"/>
      <c r="ZP14" s="161"/>
      <c r="ZQ14" s="161"/>
      <c r="ZR14" s="161"/>
      <c r="ZS14" s="161"/>
      <c r="ZT14" s="161"/>
      <c r="ZU14" s="161"/>
      <c r="ZV14" s="161"/>
      <c r="ZW14" s="161"/>
      <c r="ZX14" s="161"/>
      <c r="ZY14" s="161"/>
      <c r="ZZ14" s="161"/>
      <c r="AAA14" s="161"/>
      <c r="AAB14" s="161"/>
      <c r="AAC14" s="161"/>
      <c r="AAD14" s="161"/>
      <c r="AAE14" s="161"/>
      <c r="AAF14" s="161"/>
      <c r="AAG14" s="161"/>
      <c r="AAH14" s="161"/>
      <c r="AAI14" s="161"/>
      <c r="AAJ14" s="161"/>
      <c r="AAK14" s="161"/>
      <c r="AAL14" s="161"/>
      <c r="AAM14" s="161"/>
      <c r="AAN14" s="161"/>
      <c r="AAO14" s="161"/>
      <c r="AAP14" s="161"/>
      <c r="AAQ14" s="161"/>
      <c r="AAR14" s="161"/>
      <c r="AAS14" s="161"/>
      <c r="AAT14" s="161"/>
      <c r="AAU14" s="161"/>
      <c r="AAV14" s="161"/>
      <c r="AAW14" s="161"/>
      <c r="AAX14" s="161"/>
      <c r="AAY14" s="161"/>
      <c r="AAZ14" s="161"/>
      <c r="ABA14" s="161"/>
      <c r="ABB14" s="161"/>
      <c r="ABC14" s="161"/>
      <c r="ABD14" s="161"/>
      <c r="ABE14" s="161"/>
      <c r="ABF14" s="161"/>
      <c r="ABG14" s="161"/>
      <c r="ABH14" s="161"/>
      <c r="ABI14" s="161"/>
      <c r="ABJ14" s="161"/>
      <c r="ABK14" s="161"/>
      <c r="ABL14" s="161"/>
      <c r="ABM14" s="161"/>
      <c r="ABN14" s="161"/>
      <c r="ABO14" s="161"/>
      <c r="ABP14" s="161"/>
      <c r="ABQ14" s="161"/>
      <c r="ABR14" s="161"/>
      <c r="ABS14" s="161"/>
      <c r="ABT14" s="161"/>
      <c r="ABU14" s="161"/>
      <c r="ABV14" s="161"/>
      <c r="ABW14" s="161"/>
      <c r="ABX14" s="161"/>
      <c r="ABY14" s="161"/>
      <c r="ABZ14" s="161"/>
      <c r="ACA14" s="161"/>
      <c r="ACB14" s="161"/>
      <c r="ACC14" s="161"/>
      <c r="ACD14" s="161"/>
      <c r="ACE14" s="161"/>
      <c r="ACF14" s="161"/>
      <c r="ACG14" s="161"/>
      <c r="ACH14" s="161"/>
      <c r="ACI14" s="161"/>
      <c r="ACJ14" s="161"/>
      <c r="ACK14" s="161"/>
      <c r="ACL14" s="161"/>
      <c r="ACM14" s="161"/>
      <c r="ACN14" s="161"/>
      <c r="ACO14" s="161"/>
      <c r="ACP14" s="161"/>
      <c r="ACQ14" s="161"/>
      <c r="ACR14" s="161"/>
      <c r="ACS14" s="161"/>
      <c r="ACT14" s="161"/>
      <c r="ACU14" s="161"/>
      <c r="ACV14" s="161"/>
      <c r="ACW14" s="161"/>
      <c r="ACX14" s="161"/>
      <c r="ACY14" s="161"/>
      <c r="ACZ14" s="161"/>
      <c r="ADA14" s="161"/>
      <c r="ADB14" s="161"/>
      <c r="ADC14" s="161"/>
      <c r="ADD14" s="161"/>
      <c r="ADE14" s="161"/>
      <c r="ADF14" s="161"/>
      <c r="ADG14" s="161"/>
      <c r="ADH14" s="161"/>
      <c r="ADI14" s="161"/>
      <c r="ADJ14" s="161"/>
      <c r="ADK14" s="161"/>
      <c r="ADL14" s="161"/>
      <c r="ADM14" s="161"/>
      <c r="ADN14" s="161"/>
      <c r="ADO14" s="161"/>
      <c r="ADP14" s="161"/>
      <c r="ADQ14" s="161"/>
      <c r="ADR14" s="161"/>
      <c r="ADS14" s="161"/>
      <c r="ADT14" s="161"/>
      <c r="ADU14" s="161"/>
      <c r="ADV14" s="161"/>
      <c r="ADW14" s="161"/>
      <c r="ADX14" s="161"/>
      <c r="ADY14" s="161"/>
      <c r="ADZ14" s="161"/>
      <c r="AEA14" s="161"/>
      <c r="AEB14" s="161"/>
      <c r="AEC14" s="161"/>
      <c r="AED14" s="161"/>
      <c r="AEE14" s="161"/>
      <c r="AEF14" s="161"/>
      <c r="AEG14" s="161"/>
      <c r="AEH14" s="161"/>
      <c r="AEI14" s="161"/>
      <c r="AEJ14" s="161"/>
      <c r="AEK14" s="161"/>
      <c r="AEL14" s="161"/>
      <c r="AEM14" s="161"/>
      <c r="AEN14" s="161"/>
      <c r="AEO14" s="161"/>
      <c r="AEP14" s="161"/>
      <c r="AEQ14" s="161"/>
      <c r="AER14" s="161"/>
      <c r="AES14" s="161"/>
      <c r="AET14" s="161"/>
      <c r="AEU14" s="161"/>
      <c r="AEV14" s="161"/>
      <c r="AEW14" s="161"/>
      <c r="AEX14" s="161"/>
      <c r="AEY14" s="161"/>
      <c r="AEZ14" s="161"/>
      <c r="AFA14" s="161"/>
      <c r="AFB14" s="161"/>
      <c r="AFC14" s="161"/>
      <c r="AFD14" s="161"/>
      <c r="AFE14" s="161"/>
      <c r="AFF14" s="161"/>
      <c r="AFG14" s="161"/>
      <c r="AFH14" s="161"/>
      <c r="AFI14" s="161"/>
      <c r="AFJ14" s="161"/>
      <c r="AFK14" s="161"/>
      <c r="AFL14" s="161"/>
      <c r="AFM14" s="161"/>
      <c r="AFN14" s="161"/>
      <c r="AFO14" s="161"/>
      <c r="AFP14" s="161"/>
      <c r="AFQ14" s="161"/>
      <c r="AFR14" s="161"/>
      <c r="AFS14" s="161"/>
      <c r="AFT14" s="161"/>
      <c r="AFU14" s="161"/>
      <c r="AFV14" s="161"/>
      <c r="AFW14" s="161"/>
      <c r="AFX14" s="161"/>
      <c r="AFY14" s="161"/>
      <c r="AFZ14" s="161"/>
      <c r="AGA14" s="161"/>
      <c r="AGB14" s="161"/>
      <c r="AGC14" s="161"/>
      <c r="AGD14" s="161"/>
      <c r="AGE14" s="161"/>
      <c r="AGF14" s="161"/>
      <c r="AGG14" s="161"/>
      <c r="AGH14" s="161"/>
      <c r="AGI14" s="161"/>
      <c r="AGJ14" s="161"/>
      <c r="AGK14" s="161"/>
      <c r="AGL14" s="161"/>
      <c r="AGM14" s="161"/>
      <c r="AGN14" s="161"/>
      <c r="AGO14" s="161"/>
      <c r="AGP14" s="161"/>
      <c r="AGQ14" s="161"/>
      <c r="AGR14" s="161"/>
      <c r="AGS14" s="161"/>
      <c r="AGT14" s="161"/>
      <c r="AGU14" s="161"/>
      <c r="AGV14" s="161"/>
      <c r="AGW14" s="161"/>
      <c r="AGX14" s="161"/>
      <c r="AGY14" s="161"/>
      <c r="AGZ14" s="161"/>
      <c r="AHA14" s="161"/>
      <c r="AHB14" s="161"/>
      <c r="AHC14" s="161"/>
      <c r="AHD14" s="161"/>
      <c r="AHE14" s="161"/>
      <c r="AHF14" s="161"/>
      <c r="AHG14" s="161"/>
      <c r="AHH14" s="161"/>
      <c r="AHI14" s="161"/>
      <c r="AHJ14" s="161"/>
      <c r="AHK14" s="161"/>
      <c r="AHL14" s="161"/>
      <c r="AHM14" s="161"/>
      <c r="AHN14" s="161"/>
      <c r="AHO14" s="161"/>
      <c r="AHP14" s="161"/>
      <c r="AHQ14" s="161"/>
      <c r="AHR14" s="161"/>
      <c r="AHS14" s="161"/>
      <c r="AHT14" s="161"/>
      <c r="AHU14" s="161"/>
      <c r="AHV14" s="161"/>
      <c r="AHW14" s="161"/>
      <c r="AHX14" s="161"/>
      <c r="AHY14" s="161"/>
      <c r="AHZ14" s="161"/>
      <c r="AIA14" s="161"/>
      <c r="AIB14" s="161"/>
      <c r="AIC14" s="161"/>
      <c r="AID14" s="161"/>
      <c r="AIE14" s="161"/>
      <c r="AIF14" s="161"/>
      <c r="AIG14" s="161"/>
      <c r="AIH14" s="161"/>
      <c r="AII14" s="161"/>
      <c r="AIJ14" s="161"/>
      <c r="AIK14" s="161"/>
      <c r="AIL14" s="161"/>
      <c r="AIM14" s="161"/>
      <c r="AIN14" s="161"/>
      <c r="AIO14" s="161"/>
      <c r="AIP14" s="161"/>
      <c r="AIQ14" s="161"/>
      <c r="AIR14" s="161"/>
      <c r="AIS14" s="161"/>
      <c r="AIT14" s="161"/>
      <c r="AIU14" s="161"/>
      <c r="AIV14" s="161"/>
      <c r="AIW14" s="161"/>
      <c r="AIX14" s="161"/>
      <c r="AIY14" s="161"/>
      <c r="AIZ14" s="161"/>
      <c r="AJA14" s="161"/>
      <c r="AJB14" s="161"/>
      <c r="AJC14" s="161"/>
      <c r="AJD14" s="161"/>
      <c r="AJE14" s="161"/>
      <c r="AJF14" s="161"/>
      <c r="AJG14" s="161"/>
      <c r="AJH14" s="161"/>
      <c r="AJI14" s="161"/>
      <c r="AJJ14" s="161"/>
      <c r="AJK14" s="161"/>
      <c r="AJL14" s="161"/>
      <c r="AJM14" s="161"/>
      <c r="AJN14" s="161"/>
      <c r="AJO14" s="161"/>
      <c r="AJP14" s="161"/>
      <c r="AJQ14" s="161"/>
      <c r="AJR14" s="161"/>
      <c r="AJS14" s="161"/>
      <c r="AJT14" s="161"/>
      <c r="AJU14" s="161"/>
      <c r="AJV14" s="161"/>
      <c r="AJW14" s="161"/>
      <c r="AJX14" s="161"/>
      <c r="AJY14" s="161"/>
      <c r="AJZ14" s="161"/>
      <c r="AKA14" s="161"/>
      <c r="AKB14" s="161"/>
      <c r="AKC14" s="161"/>
      <c r="AKD14" s="161"/>
      <c r="AKE14" s="161"/>
      <c r="AKF14" s="161"/>
      <c r="AKG14" s="161"/>
      <c r="AKH14" s="161"/>
      <c r="AKI14" s="161"/>
      <c r="AKJ14" s="161"/>
      <c r="AKK14" s="161"/>
      <c r="AKL14" s="161"/>
      <c r="AKM14" s="161"/>
      <c r="AKN14" s="161"/>
      <c r="AKO14" s="161"/>
      <c r="AKP14" s="161"/>
      <c r="AKQ14" s="161"/>
      <c r="AKR14" s="161"/>
      <c r="AKS14" s="161"/>
      <c r="AKT14" s="161"/>
      <c r="AKU14" s="161"/>
      <c r="AKV14" s="161"/>
      <c r="AKW14" s="161"/>
      <c r="AKX14" s="161"/>
      <c r="AKY14" s="161"/>
      <c r="AKZ14" s="161"/>
      <c r="ALA14" s="161"/>
      <c r="ALB14" s="161"/>
      <c r="ALC14" s="161"/>
      <c r="ALD14" s="161"/>
      <c r="ALE14" s="161"/>
      <c r="ALF14" s="161"/>
      <c r="ALG14" s="161"/>
      <c r="ALH14" s="161"/>
      <c r="ALI14" s="161"/>
      <c r="ALJ14" s="161"/>
      <c r="ALK14" s="161"/>
      <c r="ALL14" s="161"/>
      <c r="ALM14" s="161"/>
      <c r="ALN14" s="161"/>
      <c r="ALO14" s="161"/>
      <c r="ALP14" s="161"/>
      <c r="ALQ14" s="161"/>
      <c r="ALR14" s="161"/>
      <c r="ALS14" s="161"/>
      <c r="ALT14" s="161"/>
      <c r="ALU14" s="161"/>
      <c r="ALV14" s="161"/>
      <c r="ALW14" s="161"/>
      <c r="ALX14" s="161"/>
      <c r="ALY14" s="161"/>
      <c r="ALZ14" s="161"/>
      <c r="AMA14" s="161"/>
      <c r="AMB14" s="161"/>
      <c r="AMC14" s="161"/>
      <c r="AMD14" s="161"/>
      <c r="AME14" s="161"/>
      <c r="AMF14" s="161"/>
      <c r="AMG14" s="161"/>
      <c r="AMH14" s="161"/>
      <c r="AMI14" s="161"/>
      <c r="AMJ14" s="161"/>
      <c r="AMK14" s="161"/>
      <c r="AML14" s="161"/>
      <c r="AMM14" s="161"/>
      <c r="AMN14" s="161"/>
      <c r="AMO14" s="161"/>
      <c r="AMP14" s="161"/>
      <c r="AMQ14" s="161"/>
      <c r="AMR14" s="161"/>
      <c r="AMS14" s="161"/>
      <c r="AMT14" s="161"/>
      <c r="AMU14" s="161"/>
      <c r="AMV14" s="161"/>
      <c r="AMW14" s="161"/>
      <c r="AMX14" s="161"/>
      <c r="AMY14" s="161"/>
      <c r="AMZ14" s="161"/>
      <c r="ANA14" s="161"/>
      <c r="ANB14" s="161"/>
      <c r="ANC14" s="161"/>
      <c r="AND14" s="161"/>
      <c r="ANE14" s="161"/>
      <c r="ANF14" s="161"/>
      <c r="ANG14" s="161"/>
      <c r="ANH14" s="161"/>
      <c r="ANI14" s="161"/>
      <c r="ANJ14" s="161"/>
      <c r="ANK14" s="161"/>
      <c r="ANL14" s="161"/>
      <c r="ANM14" s="161"/>
      <c r="ANN14" s="161"/>
      <c r="ANO14" s="161"/>
      <c r="ANP14" s="161"/>
      <c r="ANQ14" s="161"/>
      <c r="ANR14" s="161"/>
      <c r="ANS14" s="161"/>
      <c r="ANT14" s="161"/>
      <c r="ANU14" s="161"/>
      <c r="ANV14" s="161"/>
      <c r="ANW14" s="161"/>
      <c r="ANX14" s="161"/>
      <c r="ANY14" s="161"/>
      <c r="ANZ14" s="161"/>
      <c r="AOA14" s="161"/>
      <c r="AOB14" s="161"/>
      <c r="AOC14" s="161"/>
      <c r="AOD14" s="161"/>
      <c r="AOE14" s="161"/>
      <c r="AOF14" s="161"/>
      <c r="AOG14" s="161"/>
      <c r="AOH14" s="161"/>
      <c r="AOI14" s="161"/>
      <c r="AOJ14" s="161"/>
      <c r="AOK14" s="161"/>
      <c r="AOL14" s="161"/>
      <c r="AOM14" s="161"/>
      <c r="AON14" s="161"/>
      <c r="AOO14" s="161"/>
      <c r="AOP14" s="161"/>
      <c r="AOQ14" s="161"/>
      <c r="AOR14" s="161"/>
      <c r="AOS14" s="161"/>
      <c r="AOT14" s="161"/>
      <c r="AOU14" s="161"/>
      <c r="AOV14" s="161"/>
      <c r="AOW14" s="161"/>
      <c r="AOX14" s="161"/>
      <c r="AOY14" s="161"/>
      <c r="AOZ14" s="161"/>
      <c r="APA14" s="161"/>
      <c r="APB14" s="161"/>
      <c r="APC14" s="161"/>
      <c r="APD14" s="161"/>
      <c r="APE14" s="161"/>
      <c r="APF14" s="161"/>
      <c r="APG14" s="161"/>
      <c r="APH14" s="161"/>
      <c r="API14" s="161"/>
      <c r="APJ14" s="161"/>
      <c r="APK14" s="161"/>
      <c r="APL14" s="161"/>
      <c r="APM14" s="161"/>
      <c r="APN14" s="161"/>
      <c r="APO14" s="161"/>
      <c r="APP14" s="161"/>
      <c r="APQ14" s="161"/>
      <c r="APR14" s="161"/>
      <c r="APS14" s="161"/>
      <c r="APT14" s="161"/>
      <c r="APU14" s="161"/>
      <c r="APV14" s="161"/>
      <c r="APW14" s="161"/>
      <c r="APX14" s="161"/>
      <c r="APY14" s="161"/>
      <c r="APZ14" s="161"/>
      <c r="AQA14" s="161"/>
      <c r="AQB14" s="161"/>
      <c r="AQC14" s="161"/>
      <c r="AQD14" s="161"/>
      <c r="AQE14" s="161"/>
      <c r="AQF14" s="161"/>
      <c r="AQG14" s="161"/>
      <c r="AQH14" s="161"/>
      <c r="AQI14" s="161"/>
      <c r="AQJ14" s="161"/>
      <c r="AQK14" s="161"/>
      <c r="AQL14" s="161"/>
      <c r="AQM14" s="161"/>
      <c r="AQN14" s="161"/>
      <c r="AQO14" s="161"/>
      <c r="AQP14" s="161"/>
      <c r="AQQ14" s="161"/>
      <c r="AQR14" s="161"/>
      <c r="AQS14" s="161"/>
      <c r="AQT14" s="161"/>
      <c r="AQU14" s="161"/>
      <c r="AQV14" s="161"/>
      <c r="AQW14" s="161"/>
      <c r="AQX14" s="161"/>
      <c r="AQY14" s="161"/>
      <c r="AQZ14" s="161"/>
      <c r="ARA14" s="161"/>
      <c r="ARB14" s="161"/>
      <c r="ARC14" s="161"/>
      <c r="ARD14" s="161"/>
      <c r="ARE14" s="161"/>
      <c r="ARF14" s="161"/>
      <c r="ARG14" s="161"/>
      <c r="ARH14" s="161"/>
      <c r="ARI14" s="161"/>
      <c r="ARJ14" s="161"/>
      <c r="ARK14" s="161"/>
      <c r="ARL14" s="161"/>
      <c r="ARM14" s="161"/>
      <c r="ARN14" s="161"/>
      <c r="ARO14" s="161"/>
      <c r="ARP14" s="161"/>
      <c r="ARQ14" s="161"/>
      <c r="ARR14" s="161"/>
      <c r="ARS14" s="161"/>
      <c r="ART14" s="161"/>
      <c r="ARU14" s="161"/>
      <c r="ARV14" s="161"/>
      <c r="ARW14" s="161"/>
      <c r="ARX14" s="161"/>
      <c r="ARY14" s="161"/>
      <c r="ARZ14" s="161"/>
      <c r="ASA14" s="161"/>
      <c r="ASB14" s="161"/>
      <c r="ASC14" s="161"/>
      <c r="ASD14" s="161"/>
      <c r="ASE14" s="161"/>
      <c r="ASF14" s="161"/>
      <c r="ASG14" s="161"/>
      <c r="ASH14" s="161"/>
      <c r="ASI14" s="161"/>
      <c r="ASJ14" s="161"/>
      <c r="ASK14" s="161"/>
      <c r="ASL14" s="161"/>
      <c r="ASM14" s="161"/>
      <c r="ASN14" s="161"/>
      <c r="ASO14" s="161"/>
      <c r="ASP14" s="161"/>
      <c r="ASQ14" s="161"/>
      <c r="ASR14" s="161"/>
      <c r="ASS14" s="161"/>
      <c r="AST14" s="161"/>
      <c r="ASU14" s="161"/>
      <c r="ASV14" s="161"/>
      <c r="ASW14" s="161"/>
      <c r="ASX14" s="161"/>
      <c r="ASY14" s="161"/>
      <c r="ASZ14" s="161"/>
      <c r="ATA14" s="161"/>
      <c r="ATB14" s="161"/>
      <c r="ATC14" s="161"/>
      <c r="ATD14" s="161"/>
      <c r="ATE14" s="161"/>
      <c r="ATF14" s="161"/>
      <c r="ATG14" s="161"/>
      <c r="ATH14" s="161"/>
      <c r="ATI14" s="161"/>
      <c r="ATJ14" s="161"/>
      <c r="ATK14" s="161"/>
      <c r="ATL14" s="161"/>
      <c r="ATM14" s="161"/>
      <c r="ATN14" s="161"/>
      <c r="ATO14" s="161"/>
      <c r="ATP14" s="161"/>
      <c r="ATQ14" s="161"/>
      <c r="ATR14" s="161"/>
      <c r="ATS14" s="161"/>
      <c r="ATT14" s="161"/>
      <c r="ATU14" s="161"/>
      <c r="ATV14" s="161"/>
      <c r="ATW14" s="161"/>
      <c r="ATX14" s="161"/>
      <c r="ATY14" s="161"/>
      <c r="ATZ14" s="161"/>
      <c r="AUA14" s="161"/>
      <c r="AUB14" s="161"/>
      <c r="AUC14" s="161"/>
      <c r="AUD14" s="161"/>
      <c r="AUE14" s="161"/>
      <c r="AUF14" s="161"/>
      <c r="AUG14" s="161"/>
      <c r="AUH14" s="161"/>
      <c r="AUI14" s="161"/>
      <c r="AUJ14" s="161"/>
      <c r="AUK14" s="161"/>
      <c r="AUL14" s="161"/>
      <c r="AUM14" s="161"/>
      <c r="AUN14" s="161"/>
      <c r="AUO14" s="161"/>
      <c r="AUP14" s="161"/>
      <c r="AUQ14" s="161"/>
      <c r="AUR14" s="161"/>
      <c r="AUS14" s="161"/>
      <c r="AUT14" s="161"/>
      <c r="AUU14" s="161"/>
      <c r="AUV14" s="161"/>
      <c r="AUW14" s="161"/>
      <c r="AUX14" s="161"/>
      <c r="AUY14" s="161"/>
      <c r="AUZ14" s="161"/>
      <c r="AVA14" s="161"/>
      <c r="AVB14" s="161"/>
      <c r="AVC14" s="161"/>
      <c r="AVD14" s="161"/>
      <c r="AVE14" s="161"/>
      <c r="AVF14" s="161"/>
      <c r="AVG14" s="161"/>
      <c r="AVH14" s="161"/>
      <c r="AVI14" s="161"/>
      <c r="AVJ14" s="161"/>
      <c r="AVK14" s="161"/>
      <c r="AVL14" s="161"/>
      <c r="AVM14" s="161"/>
      <c r="AVN14" s="161"/>
      <c r="AVO14" s="161"/>
      <c r="AVP14" s="161"/>
      <c r="AVQ14" s="161"/>
      <c r="AVR14" s="161"/>
      <c r="AVS14" s="161"/>
      <c r="AVT14" s="161"/>
      <c r="AVU14" s="161"/>
      <c r="AVV14" s="161"/>
      <c r="AVW14" s="161"/>
      <c r="AVX14" s="161"/>
      <c r="AVY14" s="161"/>
      <c r="AVZ14" s="161"/>
      <c r="AWA14" s="161"/>
      <c r="AWB14" s="161"/>
      <c r="AWC14" s="161"/>
      <c r="AWD14" s="161"/>
      <c r="AWE14" s="161"/>
      <c r="AWF14" s="161"/>
      <c r="AWG14" s="161"/>
      <c r="AWH14" s="161"/>
      <c r="AWI14" s="161"/>
      <c r="AWJ14" s="161"/>
      <c r="AWK14" s="161"/>
      <c r="AWL14" s="161"/>
      <c r="AWM14" s="161"/>
      <c r="AWN14" s="161"/>
      <c r="AWO14" s="161"/>
      <c r="AWP14" s="161"/>
      <c r="AWQ14" s="161"/>
      <c r="AWR14" s="161"/>
      <c r="AWS14" s="161"/>
      <c r="AWT14" s="161"/>
      <c r="AWU14" s="161"/>
      <c r="AWV14" s="161"/>
      <c r="AWW14" s="161"/>
      <c r="AWX14" s="161"/>
      <c r="AWY14" s="161"/>
      <c r="AWZ14" s="161"/>
      <c r="AXA14" s="161"/>
      <c r="AXB14" s="161"/>
      <c r="AXC14" s="161"/>
      <c r="AXD14" s="161"/>
      <c r="AXE14" s="161"/>
      <c r="AXF14" s="161"/>
      <c r="AXG14" s="161"/>
      <c r="AXH14" s="161"/>
      <c r="AXI14" s="161"/>
      <c r="AXJ14" s="161"/>
      <c r="AXK14" s="161"/>
      <c r="AXL14" s="161"/>
      <c r="AXM14" s="161"/>
      <c r="AXN14" s="161"/>
      <c r="AXO14" s="161"/>
      <c r="AXP14" s="161"/>
      <c r="AXQ14" s="161"/>
      <c r="AXR14" s="161"/>
      <c r="AXS14" s="161"/>
      <c r="AXT14" s="161"/>
      <c r="AXU14" s="161"/>
      <c r="AXV14" s="161"/>
      <c r="AXW14" s="161"/>
      <c r="AXX14" s="161"/>
      <c r="AXY14" s="161"/>
      <c r="AXZ14" s="161"/>
      <c r="AYA14" s="161"/>
      <c r="AYB14" s="161"/>
      <c r="AYC14" s="161"/>
      <c r="AYD14" s="161"/>
      <c r="AYE14" s="161"/>
      <c r="AYF14" s="161"/>
      <c r="AYG14" s="161"/>
      <c r="AYH14" s="161"/>
      <c r="AYI14" s="161"/>
      <c r="AYJ14" s="161"/>
      <c r="AYK14" s="161"/>
      <c r="AYL14" s="161"/>
      <c r="AYM14" s="161"/>
      <c r="AYN14" s="161"/>
      <c r="AYO14" s="161"/>
      <c r="AYP14" s="161"/>
      <c r="AYQ14" s="161"/>
      <c r="AYR14" s="161"/>
      <c r="AYS14" s="161"/>
      <c r="AYT14" s="161"/>
      <c r="AYU14" s="161"/>
      <c r="AYV14" s="161"/>
      <c r="AYW14" s="161"/>
      <c r="AYX14" s="161"/>
      <c r="AYY14" s="161"/>
      <c r="AYZ14" s="161"/>
      <c r="AZA14" s="161"/>
      <c r="AZB14" s="161"/>
      <c r="AZC14" s="161"/>
      <c r="AZD14" s="161"/>
      <c r="AZE14" s="161"/>
      <c r="AZF14" s="161"/>
      <c r="AZG14" s="161"/>
      <c r="AZH14" s="161"/>
      <c r="AZI14" s="161"/>
      <c r="AZJ14" s="161"/>
      <c r="AZK14" s="161"/>
      <c r="AZL14" s="161"/>
      <c r="AZM14" s="161"/>
      <c r="AZN14" s="161"/>
      <c r="AZO14" s="161"/>
      <c r="AZP14" s="161"/>
      <c r="AZQ14" s="161"/>
      <c r="AZR14" s="161"/>
      <c r="AZS14" s="161"/>
      <c r="AZT14" s="161"/>
      <c r="AZU14" s="161"/>
      <c r="AZV14" s="161"/>
      <c r="AZW14" s="161"/>
      <c r="AZX14" s="161"/>
      <c r="AZY14" s="161"/>
      <c r="AZZ14" s="161"/>
      <c r="BAA14" s="161"/>
      <c r="BAB14" s="161"/>
      <c r="BAC14" s="161"/>
      <c r="BAD14" s="161"/>
      <c r="BAE14" s="161"/>
      <c r="BAF14" s="161"/>
      <c r="BAG14" s="161"/>
      <c r="BAH14" s="161"/>
      <c r="BAI14" s="161"/>
      <c r="BAJ14" s="161"/>
      <c r="BAK14" s="161"/>
      <c r="BAL14" s="161"/>
      <c r="BAM14" s="161"/>
      <c r="BAN14" s="161"/>
      <c r="BAO14" s="161"/>
      <c r="BAP14" s="161"/>
      <c r="BAQ14" s="161"/>
      <c r="BAR14" s="161"/>
      <c r="BAS14" s="161"/>
      <c r="BAT14" s="161"/>
      <c r="BAU14" s="161"/>
      <c r="BAV14" s="161"/>
      <c r="BAW14" s="161"/>
      <c r="BAX14" s="161"/>
      <c r="BAY14" s="161"/>
      <c r="BAZ14" s="161"/>
      <c r="BBA14" s="161"/>
      <c r="BBB14" s="161"/>
      <c r="BBC14" s="161"/>
      <c r="BBD14" s="161"/>
      <c r="BBE14" s="161"/>
      <c r="BBF14" s="161"/>
      <c r="BBG14" s="161"/>
      <c r="BBH14" s="161"/>
      <c r="BBI14" s="161"/>
      <c r="BBJ14" s="161"/>
      <c r="BBK14" s="161"/>
      <c r="BBL14" s="161"/>
      <c r="BBM14" s="161"/>
      <c r="BBN14" s="161"/>
      <c r="BBO14" s="161"/>
      <c r="BBP14" s="161"/>
      <c r="BBQ14" s="161"/>
      <c r="BBR14" s="161"/>
      <c r="BBS14" s="161"/>
      <c r="BBT14" s="161"/>
      <c r="BBU14" s="161"/>
      <c r="BBV14" s="161"/>
      <c r="BBW14" s="161"/>
      <c r="BBX14" s="161"/>
      <c r="BBY14" s="161"/>
      <c r="BBZ14" s="161"/>
      <c r="BCA14" s="161"/>
      <c r="BCB14" s="161"/>
      <c r="BCC14" s="161"/>
      <c r="BCD14" s="161"/>
      <c r="BCE14" s="161"/>
      <c r="BCF14" s="161"/>
      <c r="BCG14" s="161"/>
      <c r="BCH14" s="161"/>
      <c r="BCI14" s="161"/>
      <c r="BCJ14" s="161"/>
      <c r="BCK14" s="161"/>
      <c r="BCL14" s="161"/>
      <c r="BCM14" s="161"/>
      <c r="BCN14" s="161"/>
      <c r="BCO14" s="161"/>
      <c r="BCP14" s="161"/>
      <c r="BCQ14" s="161"/>
      <c r="BCR14" s="161"/>
      <c r="BCS14" s="161"/>
      <c r="BCT14" s="161"/>
      <c r="BCU14" s="161"/>
      <c r="BCV14" s="161"/>
      <c r="BCW14" s="161"/>
      <c r="BCX14" s="161"/>
      <c r="BCY14" s="161"/>
      <c r="BCZ14" s="161"/>
      <c r="BDA14" s="161"/>
      <c r="BDB14" s="161"/>
      <c r="BDC14" s="161"/>
      <c r="BDD14" s="161"/>
      <c r="BDE14" s="161"/>
      <c r="BDF14" s="161"/>
      <c r="BDG14" s="161"/>
      <c r="BDH14" s="161"/>
      <c r="BDI14" s="161"/>
      <c r="BDJ14" s="161"/>
      <c r="BDK14" s="161"/>
      <c r="BDL14" s="161"/>
      <c r="BDM14" s="161"/>
      <c r="BDN14" s="161"/>
      <c r="BDO14" s="161"/>
      <c r="BDP14" s="161"/>
      <c r="BDQ14" s="161"/>
      <c r="BDR14" s="161"/>
      <c r="BDS14" s="161"/>
      <c r="BDT14" s="161"/>
      <c r="BDU14" s="161"/>
      <c r="BDV14" s="161"/>
      <c r="BDW14" s="161"/>
      <c r="BDX14" s="161"/>
      <c r="BDY14" s="161"/>
      <c r="BDZ14" s="161"/>
      <c r="BEA14" s="161"/>
      <c r="BEB14" s="161"/>
      <c r="BEC14" s="161"/>
      <c r="BED14" s="161"/>
      <c r="BEE14" s="161"/>
      <c r="BEF14" s="161"/>
      <c r="BEG14" s="161"/>
      <c r="BEH14" s="161"/>
      <c r="BEI14" s="161"/>
      <c r="BEJ14" s="161"/>
      <c r="BEK14" s="161"/>
      <c r="BEL14" s="161"/>
      <c r="BEM14" s="161"/>
      <c r="BEN14" s="161"/>
      <c r="BEO14" s="161"/>
      <c r="BEP14" s="161"/>
      <c r="BEQ14" s="161"/>
      <c r="BER14" s="161"/>
      <c r="BES14" s="161"/>
      <c r="BET14" s="161"/>
      <c r="BEU14" s="161"/>
      <c r="BEV14" s="161"/>
      <c r="BEW14" s="161"/>
      <c r="BEX14" s="161"/>
      <c r="BEY14" s="161"/>
      <c r="BEZ14" s="161"/>
      <c r="BFA14" s="161"/>
      <c r="BFB14" s="161"/>
      <c r="BFC14" s="161"/>
      <c r="BFD14" s="161"/>
      <c r="BFE14" s="161"/>
      <c r="BFF14" s="161"/>
      <c r="BFG14" s="161"/>
      <c r="BFH14" s="161"/>
      <c r="BFI14" s="161"/>
      <c r="BFJ14" s="161"/>
      <c r="BFK14" s="161"/>
      <c r="BFL14" s="161"/>
      <c r="BFM14" s="161"/>
      <c r="BFN14" s="161"/>
      <c r="BFO14" s="161"/>
      <c r="BFP14" s="161"/>
      <c r="BFQ14" s="161"/>
      <c r="BFR14" s="161"/>
      <c r="BFS14" s="161"/>
      <c r="BFT14" s="161"/>
      <c r="BFU14" s="161"/>
      <c r="BFV14" s="161"/>
      <c r="BFW14" s="161"/>
      <c r="BFX14" s="161"/>
      <c r="BFY14" s="161"/>
      <c r="BFZ14" s="161"/>
      <c r="BGA14" s="161"/>
      <c r="BGB14" s="161"/>
      <c r="BGC14" s="161"/>
      <c r="BGD14" s="161"/>
      <c r="BGE14" s="161"/>
      <c r="BGF14" s="161"/>
      <c r="BGG14" s="161"/>
      <c r="BGH14" s="161"/>
      <c r="BGI14" s="161"/>
      <c r="BGJ14" s="161"/>
      <c r="BGK14" s="161"/>
      <c r="BGL14" s="161"/>
      <c r="BGM14" s="161"/>
      <c r="BGN14" s="161"/>
      <c r="BGO14" s="161"/>
      <c r="BGP14" s="161"/>
      <c r="BGQ14" s="161"/>
      <c r="BGR14" s="161"/>
      <c r="BGS14" s="161"/>
      <c r="BGT14" s="161"/>
      <c r="BGU14" s="161"/>
      <c r="BGV14" s="161"/>
      <c r="BGW14" s="161"/>
      <c r="BGX14" s="161"/>
      <c r="BGY14" s="161"/>
      <c r="BGZ14" s="161"/>
      <c r="BHA14" s="161"/>
      <c r="BHB14" s="161"/>
      <c r="BHC14" s="161"/>
      <c r="BHD14" s="161"/>
      <c r="BHE14" s="161"/>
      <c r="BHF14" s="161"/>
      <c r="BHG14" s="161"/>
      <c r="BHH14" s="161"/>
      <c r="BHI14" s="161"/>
      <c r="BHJ14" s="161"/>
      <c r="BHK14" s="161"/>
      <c r="BHL14" s="161"/>
      <c r="BHM14" s="161"/>
      <c r="BHN14" s="161"/>
      <c r="BHO14" s="161"/>
      <c r="BHP14" s="161"/>
      <c r="BHQ14" s="161"/>
      <c r="BHR14" s="161"/>
      <c r="BHS14" s="161"/>
      <c r="BHT14" s="161"/>
      <c r="BHU14" s="161"/>
      <c r="BHV14" s="161"/>
      <c r="BHW14" s="161"/>
      <c r="BHX14" s="161"/>
      <c r="BHY14" s="161"/>
      <c r="BHZ14" s="161"/>
      <c r="BIA14" s="161"/>
      <c r="BIB14" s="161"/>
      <c r="BIC14" s="161"/>
      <c r="BID14" s="161"/>
      <c r="BIE14" s="161"/>
      <c r="BIF14" s="161"/>
      <c r="BIG14" s="161"/>
      <c r="BIH14" s="161"/>
      <c r="BII14" s="161"/>
      <c r="BIJ14" s="161"/>
      <c r="BIK14" s="161"/>
      <c r="BIL14" s="161"/>
      <c r="BIM14" s="161"/>
      <c r="BIN14" s="161"/>
      <c r="BIO14" s="161"/>
      <c r="BIP14" s="161"/>
      <c r="BIQ14" s="161"/>
      <c r="BIR14" s="161"/>
      <c r="BIS14" s="161"/>
      <c r="BIT14" s="161"/>
      <c r="BIU14" s="161"/>
      <c r="BIV14" s="161"/>
      <c r="BIW14" s="161"/>
      <c r="BIX14" s="161"/>
      <c r="BIY14" s="161"/>
      <c r="BIZ14" s="161"/>
      <c r="BJA14" s="161"/>
      <c r="BJB14" s="161"/>
      <c r="BJC14" s="161"/>
      <c r="BJD14" s="161"/>
      <c r="BJE14" s="161"/>
      <c r="BJF14" s="161"/>
      <c r="BJG14" s="161"/>
      <c r="BJH14" s="161"/>
      <c r="BJI14" s="161"/>
      <c r="BJJ14" s="161"/>
      <c r="BJK14" s="161"/>
      <c r="BJL14" s="161"/>
      <c r="BJM14" s="161"/>
      <c r="BJN14" s="161"/>
      <c r="BJO14" s="161"/>
      <c r="BJP14" s="161"/>
      <c r="BJQ14" s="161"/>
      <c r="BJR14" s="161"/>
      <c r="BJS14" s="161"/>
      <c r="BJT14" s="161"/>
      <c r="BJU14" s="161"/>
      <c r="BJV14" s="161"/>
      <c r="BJW14" s="161"/>
      <c r="BJX14" s="161"/>
      <c r="BJY14" s="161"/>
      <c r="BJZ14" s="161"/>
      <c r="BKA14" s="161"/>
      <c r="BKB14" s="161"/>
      <c r="BKC14" s="161"/>
      <c r="BKD14" s="161"/>
      <c r="BKE14" s="161"/>
      <c r="BKF14" s="161"/>
      <c r="BKG14" s="161"/>
      <c r="BKH14" s="161"/>
      <c r="BKI14" s="161"/>
      <c r="BKJ14" s="161"/>
      <c r="BKK14" s="161"/>
      <c r="BKL14" s="161"/>
      <c r="BKM14" s="161"/>
      <c r="BKN14" s="161"/>
      <c r="BKO14" s="161"/>
      <c r="BKP14" s="161"/>
      <c r="BKQ14" s="161"/>
      <c r="BKR14" s="161"/>
      <c r="BKS14" s="161"/>
      <c r="BKT14" s="161"/>
      <c r="BKU14" s="161"/>
      <c r="BKV14" s="161"/>
      <c r="BKW14" s="161"/>
      <c r="BKX14" s="161"/>
      <c r="BKY14" s="161"/>
      <c r="BKZ14" s="161"/>
      <c r="BLA14" s="161"/>
      <c r="BLB14" s="161"/>
      <c r="BLC14" s="161"/>
      <c r="BLD14" s="161"/>
      <c r="BLE14" s="161"/>
      <c r="BLF14" s="161"/>
      <c r="BLG14" s="161"/>
      <c r="BLH14" s="161"/>
      <c r="BLI14" s="161"/>
      <c r="BLJ14" s="161"/>
      <c r="BLK14" s="161"/>
      <c r="BLL14" s="161"/>
      <c r="BLM14" s="161"/>
      <c r="BLN14" s="161"/>
      <c r="BLO14" s="161"/>
      <c r="BLP14" s="161"/>
      <c r="BLQ14" s="161"/>
      <c r="BLR14" s="161"/>
      <c r="BLS14" s="161"/>
      <c r="BLT14" s="161"/>
      <c r="BLU14" s="161"/>
      <c r="BLV14" s="161"/>
      <c r="BLW14" s="161"/>
      <c r="BLX14" s="161"/>
      <c r="BLY14" s="161"/>
      <c r="BLZ14" s="161"/>
      <c r="BMA14" s="161"/>
      <c r="BMB14" s="161"/>
      <c r="BMC14" s="161"/>
      <c r="BMD14" s="161"/>
      <c r="BME14" s="161"/>
      <c r="BMF14" s="161"/>
      <c r="BMG14" s="161"/>
      <c r="BMH14" s="161"/>
      <c r="BMI14" s="161"/>
      <c r="BMJ14" s="161"/>
      <c r="BMK14" s="161"/>
      <c r="BML14" s="161"/>
      <c r="BMM14" s="161"/>
      <c r="BMN14" s="161"/>
      <c r="BMO14" s="161"/>
      <c r="BMP14" s="161"/>
      <c r="BMQ14" s="161"/>
      <c r="BMR14" s="161"/>
      <c r="BMS14" s="161"/>
      <c r="BMT14" s="161"/>
      <c r="BMU14" s="161"/>
      <c r="BMV14" s="161"/>
      <c r="BMW14" s="161"/>
      <c r="BMX14" s="161"/>
      <c r="BMY14" s="161"/>
      <c r="BMZ14" s="161"/>
      <c r="BNA14" s="161"/>
      <c r="BNB14" s="161"/>
      <c r="BNC14" s="161"/>
      <c r="BND14" s="161"/>
      <c r="BNE14" s="161"/>
      <c r="BNF14" s="161"/>
      <c r="BNG14" s="161"/>
      <c r="BNH14" s="161"/>
      <c r="BNI14" s="161"/>
      <c r="BNJ14" s="161"/>
      <c r="BNK14" s="161"/>
      <c r="BNL14" s="161"/>
      <c r="BNM14" s="161"/>
      <c r="BNN14" s="161"/>
      <c r="BNO14" s="161"/>
      <c r="BNP14" s="161"/>
      <c r="BNQ14" s="161"/>
      <c r="BNR14" s="161"/>
      <c r="BNS14" s="161"/>
      <c r="BNT14" s="161"/>
      <c r="BNU14" s="161"/>
      <c r="BNV14" s="161"/>
      <c r="BNW14" s="161"/>
      <c r="BNX14" s="161"/>
      <c r="BNY14" s="161"/>
      <c r="BNZ14" s="161"/>
      <c r="BOA14" s="161"/>
      <c r="BOB14" s="161"/>
      <c r="BOC14" s="161"/>
      <c r="BOD14" s="161"/>
      <c r="BOE14" s="161"/>
      <c r="BOF14" s="161"/>
      <c r="BOG14" s="161"/>
      <c r="BOH14" s="161"/>
      <c r="BOI14" s="161"/>
      <c r="BOJ14" s="161"/>
      <c r="BOK14" s="161"/>
      <c r="BOL14" s="161"/>
      <c r="BOM14" s="161"/>
      <c r="BON14" s="161"/>
      <c r="BOO14" s="161"/>
      <c r="BOP14" s="161"/>
      <c r="BOQ14" s="161"/>
      <c r="BOR14" s="161"/>
      <c r="BOS14" s="161"/>
      <c r="BOT14" s="161"/>
      <c r="BOU14" s="161"/>
      <c r="BOV14" s="161"/>
      <c r="BOW14" s="161"/>
      <c r="BOX14" s="161"/>
      <c r="BOY14" s="161"/>
      <c r="BOZ14" s="161"/>
      <c r="BPA14" s="161"/>
      <c r="BPB14" s="161"/>
      <c r="BPC14" s="161"/>
      <c r="BPD14" s="161"/>
      <c r="BPE14" s="161"/>
      <c r="BPF14" s="161"/>
      <c r="BPG14" s="161"/>
      <c r="BPH14" s="161"/>
      <c r="BPI14" s="161"/>
      <c r="BPJ14" s="161"/>
      <c r="BPK14" s="161"/>
      <c r="BPL14" s="161"/>
      <c r="BPM14" s="161"/>
      <c r="BPN14" s="161"/>
      <c r="BPO14" s="161"/>
      <c r="BPP14" s="161"/>
      <c r="BPQ14" s="161"/>
      <c r="BPR14" s="161"/>
      <c r="BPS14" s="161"/>
      <c r="BPT14" s="161"/>
      <c r="BPU14" s="161"/>
      <c r="BPV14" s="161"/>
      <c r="BPW14" s="161"/>
      <c r="BPX14" s="161"/>
      <c r="BPY14" s="161"/>
      <c r="BPZ14" s="161"/>
      <c r="BQA14" s="161"/>
      <c r="BQB14" s="161"/>
      <c r="BQC14" s="161"/>
      <c r="BQD14" s="161"/>
      <c r="BQE14" s="161"/>
      <c r="BQF14" s="161"/>
      <c r="BQG14" s="161"/>
      <c r="BQH14" s="161"/>
      <c r="BQI14" s="161"/>
      <c r="BQJ14" s="161"/>
      <c r="BQK14" s="161"/>
      <c r="BQL14" s="161"/>
      <c r="BQM14" s="161"/>
      <c r="BQN14" s="161"/>
      <c r="BQO14" s="161"/>
      <c r="BQP14" s="161"/>
      <c r="BQQ14" s="161"/>
      <c r="BQR14" s="161"/>
      <c r="BQS14" s="161"/>
      <c r="BQT14" s="161"/>
      <c r="BQU14" s="161"/>
      <c r="BQV14" s="161"/>
      <c r="BQW14" s="161"/>
      <c r="BQX14" s="161"/>
      <c r="BQY14" s="161"/>
      <c r="BQZ14" s="161"/>
      <c r="BRA14" s="161"/>
      <c r="BRB14" s="161"/>
      <c r="BRC14" s="161"/>
      <c r="BRD14" s="161"/>
      <c r="BRE14" s="161"/>
      <c r="BRF14" s="161"/>
      <c r="BRG14" s="161"/>
      <c r="BRH14" s="161"/>
      <c r="BRI14" s="161"/>
      <c r="BRJ14" s="161"/>
      <c r="BRK14" s="161"/>
      <c r="BRL14" s="161"/>
      <c r="BRM14" s="161"/>
      <c r="BRN14" s="161"/>
      <c r="BRO14" s="161"/>
      <c r="BRP14" s="161"/>
      <c r="BRQ14" s="161"/>
      <c r="BRR14" s="161"/>
      <c r="BRS14" s="161"/>
      <c r="BRT14" s="161"/>
      <c r="BRU14" s="161"/>
      <c r="BRV14" s="161"/>
      <c r="BRW14" s="161"/>
      <c r="BRX14" s="161"/>
      <c r="BRY14" s="161"/>
      <c r="BRZ14" s="161"/>
      <c r="BSA14" s="161"/>
      <c r="BSB14" s="161"/>
      <c r="BSC14" s="161"/>
      <c r="BSD14" s="161"/>
      <c r="BSE14" s="161"/>
      <c r="BSF14" s="161"/>
      <c r="BSG14" s="161"/>
      <c r="BSH14" s="161"/>
      <c r="BSI14" s="161"/>
      <c r="BSJ14" s="161"/>
      <c r="BSK14" s="161"/>
      <c r="BSL14" s="161"/>
      <c r="BSM14" s="161"/>
      <c r="BSN14" s="161"/>
      <c r="BSO14" s="161"/>
      <c r="BSP14" s="161"/>
      <c r="BSQ14" s="161"/>
      <c r="BSR14" s="161"/>
      <c r="BSS14" s="161"/>
      <c r="BST14" s="161"/>
      <c r="BSU14" s="161"/>
      <c r="BSV14" s="161"/>
      <c r="BSW14" s="161"/>
      <c r="BSX14" s="161"/>
      <c r="BSY14" s="161"/>
      <c r="BSZ14" s="161"/>
      <c r="BTA14" s="161"/>
      <c r="BTB14" s="161"/>
      <c r="BTC14" s="161"/>
      <c r="BTD14" s="161"/>
      <c r="BTE14" s="161"/>
      <c r="BTF14" s="161"/>
      <c r="BTG14" s="161"/>
      <c r="BTH14" s="161"/>
      <c r="BTI14" s="161"/>
      <c r="BTJ14" s="161"/>
      <c r="BTK14" s="161"/>
      <c r="BTL14" s="161"/>
      <c r="BTM14" s="161"/>
      <c r="BTN14" s="161"/>
      <c r="BTO14" s="161"/>
      <c r="BTP14" s="161"/>
      <c r="BTQ14" s="161"/>
      <c r="BTR14" s="161"/>
      <c r="BTS14" s="161"/>
      <c r="BTT14" s="161"/>
      <c r="BTU14" s="161"/>
      <c r="BTV14" s="161"/>
      <c r="BTW14" s="161"/>
      <c r="BTX14" s="161"/>
      <c r="BTY14" s="161"/>
      <c r="BTZ14" s="161"/>
      <c r="BUA14" s="161"/>
      <c r="BUB14" s="161"/>
      <c r="BUC14" s="161"/>
      <c r="BUD14" s="161"/>
      <c r="BUE14" s="161"/>
      <c r="BUF14" s="161"/>
      <c r="BUG14" s="161"/>
      <c r="BUH14" s="161"/>
      <c r="BUI14" s="161"/>
      <c r="BUJ14" s="161"/>
      <c r="BUK14" s="161"/>
      <c r="BUL14" s="161"/>
      <c r="BUM14" s="161"/>
      <c r="BUN14" s="161"/>
      <c r="BUO14" s="161"/>
      <c r="BUP14" s="161"/>
      <c r="BUQ14" s="161"/>
      <c r="BUR14" s="161"/>
      <c r="BUS14" s="161"/>
      <c r="BUT14" s="161"/>
      <c r="BUU14" s="161"/>
      <c r="BUV14" s="161"/>
      <c r="BUW14" s="161"/>
      <c r="BUX14" s="161"/>
      <c r="BUY14" s="161"/>
      <c r="BUZ14" s="161"/>
      <c r="BVA14" s="161"/>
      <c r="BVB14" s="161"/>
      <c r="BVC14" s="161"/>
      <c r="BVD14" s="161"/>
      <c r="BVE14" s="161"/>
      <c r="BVF14" s="161"/>
      <c r="BVG14" s="161"/>
      <c r="BVH14" s="161"/>
      <c r="BVI14" s="161"/>
      <c r="BVJ14" s="161"/>
      <c r="BVK14" s="161"/>
      <c r="BVL14" s="161"/>
      <c r="BVM14" s="161"/>
      <c r="BVN14" s="161"/>
      <c r="BVO14" s="161"/>
      <c r="BVP14" s="161"/>
      <c r="BVQ14" s="161"/>
      <c r="BVR14" s="161"/>
      <c r="BVS14" s="161"/>
      <c r="BVT14" s="161"/>
      <c r="BVU14" s="161"/>
      <c r="BVV14" s="161"/>
      <c r="BVW14" s="161"/>
      <c r="BVX14" s="161"/>
      <c r="BVY14" s="161"/>
      <c r="BVZ14" s="161"/>
      <c r="BWA14" s="161"/>
      <c r="BWB14" s="161"/>
      <c r="BWC14" s="161"/>
      <c r="BWD14" s="161"/>
      <c r="BWE14" s="161"/>
      <c r="BWF14" s="161"/>
      <c r="BWG14" s="161"/>
      <c r="BWH14" s="161"/>
      <c r="BWI14" s="161"/>
      <c r="BWJ14" s="161"/>
      <c r="BWK14" s="161"/>
      <c r="BWL14" s="161"/>
      <c r="BWM14" s="161"/>
      <c r="BWN14" s="161"/>
      <c r="BWO14" s="161"/>
      <c r="BWP14" s="161"/>
      <c r="BWQ14" s="161"/>
      <c r="BWR14" s="161"/>
      <c r="BWS14" s="161"/>
      <c r="BWT14" s="161"/>
      <c r="BWU14" s="161"/>
      <c r="BWV14" s="161"/>
      <c r="BWW14" s="161"/>
      <c r="BWX14" s="161"/>
      <c r="BWY14" s="161"/>
      <c r="BWZ14" s="161"/>
      <c r="BXA14" s="161"/>
      <c r="BXB14" s="161"/>
      <c r="BXC14" s="161"/>
      <c r="BXD14" s="161"/>
      <c r="BXE14" s="161"/>
      <c r="BXF14" s="161"/>
      <c r="BXG14" s="161"/>
      <c r="BXH14" s="161"/>
      <c r="BXI14" s="161"/>
      <c r="BXJ14" s="161"/>
      <c r="BXK14" s="161"/>
      <c r="BXL14" s="161"/>
      <c r="BXM14" s="161"/>
      <c r="BXN14" s="161"/>
      <c r="BXO14" s="161"/>
      <c r="BXP14" s="161"/>
      <c r="BXQ14" s="161"/>
      <c r="BXR14" s="161"/>
      <c r="BXS14" s="161"/>
      <c r="BXT14" s="161"/>
      <c r="BXU14" s="161"/>
      <c r="BXV14" s="161"/>
      <c r="BXW14" s="161"/>
      <c r="BXX14" s="161"/>
      <c r="BXY14" s="161"/>
      <c r="BXZ14" s="161"/>
      <c r="BYA14" s="161"/>
      <c r="BYB14" s="161"/>
      <c r="BYC14" s="161"/>
      <c r="BYD14" s="161"/>
      <c r="BYE14" s="161"/>
      <c r="BYF14" s="161"/>
      <c r="BYG14" s="161"/>
      <c r="BYH14" s="161"/>
      <c r="BYI14" s="161"/>
      <c r="BYJ14" s="161"/>
      <c r="BYK14" s="161"/>
      <c r="BYL14" s="161"/>
      <c r="BYM14" s="161"/>
      <c r="BYN14" s="161"/>
      <c r="BYO14" s="161"/>
      <c r="BYP14" s="161"/>
      <c r="BYQ14" s="161"/>
      <c r="BYR14" s="161"/>
      <c r="BYS14" s="161"/>
      <c r="BYT14" s="161"/>
      <c r="BYU14" s="161"/>
      <c r="BYV14" s="161"/>
      <c r="BYW14" s="161"/>
      <c r="BYX14" s="161"/>
      <c r="BYY14" s="161"/>
      <c r="BYZ14" s="161"/>
      <c r="BZA14" s="161"/>
      <c r="BZB14" s="161"/>
      <c r="BZC14" s="161"/>
      <c r="BZD14" s="161"/>
      <c r="BZE14" s="161"/>
      <c r="BZF14" s="161"/>
      <c r="BZG14" s="161"/>
      <c r="BZH14" s="161"/>
      <c r="BZI14" s="161"/>
      <c r="BZJ14" s="161"/>
      <c r="BZK14" s="161"/>
      <c r="BZL14" s="161"/>
      <c r="BZM14" s="161"/>
      <c r="BZN14" s="161"/>
      <c r="BZO14" s="161"/>
      <c r="BZP14" s="161"/>
      <c r="BZQ14" s="161"/>
      <c r="BZR14" s="161"/>
      <c r="BZS14" s="161"/>
      <c r="BZT14" s="161"/>
      <c r="BZU14" s="161"/>
      <c r="BZV14" s="161"/>
      <c r="BZW14" s="161"/>
      <c r="BZX14" s="161"/>
      <c r="BZY14" s="161"/>
      <c r="BZZ14" s="161"/>
      <c r="CAA14" s="161"/>
      <c r="CAB14" s="161"/>
      <c r="CAC14" s="161"/>
      <c r="CAD14" s="161"/>
      <c r="CAE14" s="161"/>
      <c r="CAF14" s="161"/>
      <c r="CAG14" s="161"/>
      <c r="CAH14" s="161"/>
      <c r="CAI14" s="161"/>
      <c r="CAJ14" s="161"/>
      <c r="CAK14" s="161"/>
      <c r="CAL14" s="161"/>
      <c r="CAM14" s="161"/>
      <c r="CAN14" s="161"/>
      <c r="CAO14" s="161"/>
      <c r="CAP14" s="161"/>
      <c r="CAQ14" s="161"/>
      <c r="CAR14" s="161"/>
      <c r="CAS14" s="161"/>
      <c r="CAT14" s="161"/>
      <c r="CAU14" s="161"/>
      <c r="CAV14" s="161"/>
      <c r="CAW14" s="161"/>
      <c r="CAX14" s="161"/>
      <c r="CAY14" s="161"/>
      <c r="CAZ14" s="161"/>
      <c r="CBA14" s="161"/>
      <c r="CBB14" s="161"/>
      <c r="CBC14" s="161"/>
      <c r="CBD14" s="161"/>
      <c r="CBE14" s="161"/>
      <c r="CBF14" s="161"/>
      <c r="CBG14" s="161"/>
      <c r="CBH14" s="161"/>
      <c r="CBI14" s="161"/>
      <c r="CBJ14" s="161"/>
      <c r="CBK14" s="161"/>
      <c r="CBL14" s="161"/>
      <c r="CBM14" s="161"/>
      <c r="CBN14" s="161"/>
      <c r="CBO14" s="161"/>
      <c r="CBP14" s="161"/>
      <c r="CBQ14" s="161"/>
      <c r="CBR14" s="161"/>
      <c r="CBS14" s="161"/>
      <c r="CBT14" s="161"/>
      <c r="CBU14" s="161"/>
      <c r="CBV14" s="161"/>
      <c r="CBW14" s="161"/>
      <c r="CBX14" s="161"/>
      <c r="CBY14" s="161"/>
      <c r="CBZ14" s="161"/>
      <c r="CCA14" s="161"/>
      <c r="CCB14" s="161"/>
      <c r="CCC14" s="161"/>
      <c r="CCD14" s="161"/>
      <c r="CCE14" s="161"/>
      <c r="CCF14" s="161"/>
      <c r="CCG14" s="161"/>
      <c r="CCH14" s="161"/>
      <c r="CCI14" s="161"/>
      <c r="CCJ14" s="161"/>
      <c r="CCK14" s="161"/>
      <c r="CCL14" s="161"/>
      <c r="CCM14" s="161"/>
      <c r="CCN14" s="161"/>
      <c r="CCO14" s="161"/>
      <c r="CCP14" s="161"/>
      <c r="CCQ14" s="161"/>
      <c r="CCR14" s="161"/>
      <c r="CCS14" s="161"/>
      <c r="CCT14" s="161"/>
      <c r="CCU14" s="161"/>
      <c r="CCV14" s="161"/>
      <c r="CCW14" s="161"/>
      <c r="CCX14" s="161"/>
      <c r="CCY14" s="161"/>
      <c r="CCZ14" s="161"/>
      <c r="CDA14" s="161"/>
      <c r="CDB14" s="161"/>
      <c r="CDC14" s="161"/>
      <c r="CDD14" s="161"/>
      <c r="CDE14" s="161"/>
      <c r="CDF14" s="161"/>
      <c r="CDG14" s="161"/>
      <c r="CDH14" s="161"/>
      <c r="CDI14" s="161"/>
      <c r="CDJ14" s="161"/>
      <c r="CDK14" s="161"/>
      <c r="CDL14" s="161"/>
      <c r="CDM14" s="161"/>
      <c r="CDN14" s="161"/>
      <c r="CDO14" s="161"/>
      <c r="CDP14" s="161"/>
      <c r="CDQ14" s="161"/>
      <c r="CDR14" s="161"/>
      <c r="CDS14" s="161"/>
      <c r="CDT14" s="161"/>
      <c r="CDU14" s="161"/>
      <c r="CDV14" s="161"/>
      <c r="CDW14" s="161"/>
      <c r="CDX14" s="161"/>
      <c r="CDY14" s="161"/>
      <c r="CDZ14" s="161"/>
      <c r="CEA14" s="161"/>
      <c r="CEB14" s="161"/>
      <c r="CEC14" s="161"/>
      <c r="CED14" s="161"/>
      <c r="CEE14" s="161"/>
      <c r="CEF14" s="161"/>
      <c r="CEG14" s="161"/>
      <c r="CEH14" s="161"/>
      <c r="CEI14" s="161"/>
      <c r="CEJ14" s="161"/>
      <c r="CEK14" s="161"/>
      <c r="CEL14" s="161"/>
      <c r="CEM14" s="161"/>
      <c r="CEN14" s="161"/>
      <c r="CEO14" s="161"/>
      <c r="CEP14" s="161"/>
      <c r="CEQ14" s="161"/>
      <c r="CER14" s="161"/>
      <c r="CES14" s="161"/>
      <c r="CET14" s="161"/>
      <c r="CEU14" s="161"/>
      <c r="CEV14" s="161"/>
      <c r="CEW14" s="161"/>
      <c r="CEX14" s="161"/>
      <c r="CEY14" s="161"/>
      <c r="CEZ14" s="161"/>
      <c r="CFA14" s="161"/>
      <c r="CFB14" s="161"/>
      <c r="CFC14" s="161"/>
      <c r="CFD14" s="161"/>
      <c r="CFE14" s="161"/>
      <c r="CFF14" s="161"/>
      <c r="CFG14" s="161"/>
      <c r="CFH14" s="161"/>
      <c r="CFI14" s="161"/>
      <c r="CFJ14" s="161"/>
      <c r="CFK14" s="161"/>
      <c r="CFL14" s="161"/>
      <c r="CFM14" s="161"/>
      <c r="CFN14" s="161"/>
      <c r="CFO14" s="161"/>
      <c r="CFP14" s="161"/>
      <c r="CFQ14" s="161"/>
      <c r="CFR14" s="161"/>
      <c r="CFS14" s="161"/>
      <c r="CFT14" s="161"/>
      <c r="CFU14" s="161"/>
      <c r="CFV14" s="161"/>
      <c r="CFW14" s="161"/>
      <c r="CFX14" s="161"/>
      <c r="CFY14" s="161"/>
      <c r="CFZ14" s="161"/>
      <c r="CGA14" s="161"/>
      <c r="CGB14" s="161"/>
      <c r="CGC14" s="161"/>
      <c r="CGD14" s="161"/>
      <c r="CGE14" s="161"/>
      <c r="CGF14" s="161"/>
      <c r="CGG14" s="161"/>
      <c r="CGH14" s="161"/>
      <c r="CGI14" s="161"/>
      <c r="CGJ14" s="161"/>
      <c r="CGK14" s="161"/>
      <c r="CGL14" s="161"/>
      <c r="CGM14" s="161"/>
      <c r="CGN14" s="161"/>
      <c r="CGO14" s="161"/>
      <c r="CGP14" s="161"/>
      <c r="CGQ14" s="161"/>
      <c r="CGR14" s="161"/>
      <c r="CGS14" s="161"/>
      <c r="CGT14" s="161"/>
      <c r="CGU14" s="161"/>
      <c r="CGV14" s="161"/>
      <c r="CGW14" s="161"/>
      <c r="CGX14" s="161"/>
      <c r="CGY14" s="161"/>
      <c r="CGZ14" s="161"/>
      <c r="CHA14" s="161"/>
      <c r="CHB14" s="161"/>
      <c r="CHC14" s="161"/>
      <c r="CHD14" s="161"/>
      <c r="CHE14" s="161"/>
      <c r="CHF14" s="161"/>
      <c r="CHG14" s="161"/>
      <c r="CHH14" s="161"/>
      <c r="CHI14" s="161"/>
      <c r="CHJ14" s="161"/>
      <c r="CHK14" s="161"/>
      <c r="CHL14" s="161"/>
      <c r="CHM14" s="161"/>
      <c r="CHN14" s="161"/>
      <c r="CHO14" s="161"/>
      <c r="CHP14" s="161"/>
      <c r="CHQ14" s="161"/>
      <c r="CHR14" s="161"/>
      <c r="CHS14" s="161"/>
      <c r="CHT14" s="161"/>
      <c r="CHU14" s="161"/>
      <c r="CHV14" s="161"/>
      <c r="CHW14" s="161"/>
      <c r="CHX14" s="161"/>
      <c r="CHY14" s="161"/>
      <c r="CHZ14" s="161"/>
      <c r="CIA14" s="161"/>
      <c r="CIB14" s="161"/>
      <c r="CIC14" s="161"/>
      <c r="CID14" s="161"/>
      <c r="CIE14" s="161"/>
      <c r="CIF14" s="161"/>
      <c r="CIG14" s="161"/>
      <c r="CIH14" s="161"/>
      <c r="CII14" s="161"/>
      <c r="CIJ14" s="161"/>
      <c r="CIK14" s="161"/>
      <c r="CIL14" s="161"/>
      <c r="CIM14" s="161"/>
      <c r="CIN14" s="161"/>
      <c r="CIO14" s="161"/>
      <c r="CIP14" s="161"/>
      <c r="CIQ14" s="161"/>
      <c r="CIR14" s="161"/>
      <c r="CIS14" s="161"/>
      <c r="CIT14" s="161"/>
      <c r="CIU14" s="161"/>
      <c r="CIV14" s="161"/>
      <c r="CIW14" s="161"/>
      <c r="CIX14" s="161"/>
      <c r="CIY14" s="161"/>
      <c r="CIZ14" s="161"/>
      <c r="CJA14" s="161"/>
      <c r="CJB14" s="161"/>
      <c r="CJC14" s="161"/>
      <c r="CJD14" s="161"/>
      <c r="CJE14" s="161"/>
      <c r="CJF14" s="161"/>
      <c r="CJG14" s="161"/>
      <c r="CJH14" s="161"/>
      <c r="CJI14" s="161"/>
      <c r="CJJ14" s="161"/>
      <c r="CJK14" s="161"/>
      <c r="CJL14" s="161"/>
      <c r="CJM14" s="161"/>
      <c r="CJN14" s="161"/>
      <c r="CJO14" s="161"/>
      <c r="CJP14" s="161"/>
      <c r="CJQ14" s="161"/>
      <c r="CJR14" s="161"/>
      <c r="CJS14" s="161"/>
      <c r="CJT14" s="161"/>
      <c r="CJU14" s="161"/>
      <c r="CJV14" s="161"/>
      <c r="CJW14" s="161"/>
      <c r="CJX14" s="161"/>
      <c r="CJY14" s="161"/>
      <c r="CJZ14" s="161"/>
      <c r="CKA14" s="161"/>
      <c r="CKB14" s="161"/>
      <c r="CKC14" s="161"/>
      <c r="CKD14" s="161"/>
      <c r="CKE14" s="161"/>
      <c r="CKF14" s="161"/>
      <c r="CKG14" s="161"/>
      <c r="CKH14" s="161"/>
      <c r="CKI14" s="161"/>
      <c r="CKJ14" s="161"/>
      <c r="CKK14" s="161"/>
      <c r="CKL14" s="161"/>
      <c r="CKM14" s="161"/>
      <c r="CKN14" s="161"/>
      <c r="CKO14" s="161"/>
      <c r="CKP14" s="161"/>
      <c r="CKQ14" s="161"/>
      <c r="CKR14" s="161"/>
      <c r="CKS14" s="161"/>
      <c r="CKT14" s="161"/>
      <c r="CKU14" s="161"/>
      <c r="CKV14" s="161"/>
      <c r="CKW14" s="161"/>
      <c r="CKX14" s="161"/>
      <c r="CKY14" s="161"/>
      <c r="CKZ14" s="161"/>
      <c r="CLA14" s="161"/>
      <c r="CLB14" s="161"/>
      <c r="CLC14" s="161"/>
      <c r="CLD14" s="161"/>
      <c r="CLE14" s="161"/>
      <c r="CLF14" s="161"/>
      <c r="CLG14" s="161"/>
      <c r="CLH14" s="161"/>
      <c r="CLI14" s="161"/>
      <c r="CLJ14" s="161"/>
      <c r="CLK14" s="161"/>
      <c r="CLL14" s="161"/>
      <c r="CLM14" s="161"/>
      <c r="CLN14" s="161"/>
      <c r="CLO14" s="161"/>
      <c r="CLP14" s="161"/>
      <c r="CLQ14" s="161"/>
      <c r="CLR14" s="161"/>
      <c r="CLS14" s="161"/>
      <c r="CLT14" s="161"/>
      <c r="CLU14" s="161"/>
      <c r="CLV14" s="161"/>
      <c r="CLW14" s="161"/>
      <c r="CLX14" s="161"/>
      <c r="CLY14" s="161"/>
      <c r="CLZ14" s="161"/>
      <c r="CMA14" s="161"/>
      <c r="CMB14" s="161"/>
      <c r="CMC14" s="161"/>
      <c r="CMD14" s="161"/>
      <c r="CME14" s="161"/>
      <c r="CMF14" s="161"/>
      <c r="CMG14" s="161"/>
      <c r="CMH14" s="161"/>
      <c r="CMI14" s="161"/>
      <c r="CMJ14" s="161"/>
      <c r="CMK14" s="161"/>
      <c r="CML14" s="161"/>
      <c r="CMM14" s="161"/>
      <c r="CMN14" s="161"/>
      <c r="CMO14" s="161"/>
      <c r="CMP14" s="161"/>
      <c r="CMQ14" s="161"/>
      <c r="CMR14" s="161"/>
      <c r="CMS14" s="161"/>
      <c r="CMT14" s="161"/>
      <c r="CMU14" s="161"/>
      <c r="CMV14" s="161"/>
      <c r="CMW14" s="161"/>
      <c r="CMX14" s="161"/>
      <c r="CMY14" s="161"/>
      <c r="CMZ14" s="161"/>
      <c r="CNA14" s="161"/>
      <c r="CNB14" s="161"/>
      <c r="CNC14" s="161"/>
      <c r="CND14" s="161"/>
      <c r="CNE14" s="161"/>
      <c r="CNF14" s="161"/>
      <c r="CNG14" s="161"/>
      <c r="CNH14" s="161"/>
      <c r="CNI14" s="161"/>
      <c r="CNJ14" s="161"/>
      <c r="CNK14" s="161"/>
      <c r="CNL14" s="161"/>
      <c r="CNM14" s="161"/>
      <c r="CNN14" s="161"/>
      <c r="CNO14" s="161"/>
      <c r="CNP14" s="161"/>
      <c r="CNQ14" s="161"/>
      <c r="CNR14" s="161"/>
      <c r="CNS14" s="161"/>
      <c r="CNT14" s="161"/>
      <c r="CNU14" s="161"/>
      <c r="CNV14" s="161"/>
      <c r="CNW14" s="161"/>
      <c r="CNX14" s="161"/>
      <c r="CNY14" s="161"/>
      <c r="CNZ14" s="161"/>
      <c r="COA14" s="161"/>
      <c r="COB14" s="161"/>
      <c r="COC14" s="161"/>
      <c r="COD14" s="161"/>
      <c r="COE14" s="161"/>
      <c r="COF14" s="161"/>
      <c r="COG14" s="161"/>
      <c r="COH14" s="161"/>
      <c r="COI14" s="161"/>
      <c r="COJ14" s="161"/>
      <c r="COK14" s="161"/>
      <c r="COL14" s="161"/>
      <c r="COM14" s="161"/>
      <c r="CON14" s="161"/>
      <c r="COO14" s="161"/>
      <c r="COP14" s="161"/>
      <c r="COQ14" s="161"/>
      <c r="COR14" s="161"/>
      <c r="COS14" s="161"/>
      <c r="COT14" s="161"/>
      <c r="COU14" s="161"/>
      <c r="COV14" s="161"/>
      <c r="COW14" s="161"/>
      <c r="COX14" s="161"/>
      <c r="COY14" s="161"/>
      <c r="COZ14" s="161"/>
      <c r="CPA14" s="161"/>
      <c r="CPB14" s="161"/>
      <c r="CPC14" s="161"/>
      <c r="CPD14" s="161"/>
      <c r="CPE14" s="161"/>
      <c r="CPF14" s="161"/>
      <c r="CPG14" s="161"/>
      <c r="CPH14" s="161"/>
      <c r="CPI14" s="161"/>
      <c r="CPJ14" s="161"/>
      <c r="CPK14" s="161"/>
      <c r="CPL14" s="161"/>
      <c r="CPM14" s="161"/>
      <c r="CPN14" s="161"/>
      <c r="CPO14" s="161"/>
      <c r="CPP14" s="161"/>
      <c r="CPQ14" s="161"/>
      <c r="CPR14" s="161"/>
      <c r="CPS14" s="161"/>
      <c r="CPT14" s="161"/>
      <c r="CPU14" s="161"/>
      <c r="CPV14" s="161"/>
      <c r="CPW14" s="161"/>
      <c r="CPX14" s="161"/>
      <c r="CPY14" s="161"/>
      <c r="CPZ14" s="161"/>
      <c r="CQA14" s="161"/>
      <c r="CQB14" s="161"/>
      <c r="CQC14" s="161"/>
      <c r="CQD14" s="161"/>
      <c r="CQE14" s="161"/>
      <c r="CQF14" s="161"/>
      <c r="CQG14" s="161"/>
      <c r="CQH14" s="161"/>
      <c r="CQI14" s="161"/>
      <c r="CQJ14" s="161"/>
      <c r="CQK14" s="161"/>
      <c r="CQL14" s="161"/>
      <c r="CQM14" s="161"/>
      <c r="CQN14" s="161"/>
      <c r="CQO14" s="161"/>
      <c r="CQP14" s="161"/>
      <c r="CQQ14" s="161"/>
      <c r="CQR14" s="161"/>
      <c r="CQS14" s="161"/>
      <c r="CQT14" s="161"/>
      <c r="CQU14" s="161"/>
      <c r="CQV14" s="161"/>
      <c r="CQW14" s="161"/>
      <c r="CQX14" s="161"/>
      <c r="CQY14" s="161"/>
      <c r="CQZ14" s="161"/>
      <c r="CRA14" s="161"/>
      <c r="CRB14" s="161"/>
      <c r="CRC14" s="161"/>
      <c r="CRD14" s="161"/>
      <c r="CRE14" s="161"/>
      <c r="CRF14" s="161"/>
      <c r="CRG14" s="161"/>
      <c r="CRH14" s="161"/>
      <c r="CRI14" s="161"/>
      <c r="CRJ14" s="161"/>
      <c r="CRK14" s="161"/>
      <c r="CRL14" s="161"/>
      <c r="CRM14" s="161"/>
      <c r="CRN14" s="161"/>
      <c r="CRO14" s="161"/>
      <c r="CRP14" s="161"/>
      <c r="CRQ14" s="161"/>
      <c r="CRR14" s="161"/>
      <c r="CRS14" s="161"/>
      <c r="CRT14" s="161"/>
      <c r="CRU14" s="161"/>
      <c r="CRV14" s="161"/>
      <c r="CRW14" s="161"/>
      <c r="CRX14" s="161"/>
      <c r="CRY14" s="161"/>
      <c r="CRZ14" s="161"/>
      <c r="CSA14" s="161"/>
      <c r="CSB14" s="161"/>
      <c r="CSC14" s="161"/>
      <c r="CSD14" s="161"/>
      <c r="CSE14" s="161"/>
      <c r="CSF14" s="161"/>
      <c r="CSG14" s="161"/>
      <c r="CSH14" s="161"/>
      <c r="CSI14" s="161"/>
      <c r="CSJ14" s="161"/>
      <c r="CSK14" s="161"/>
      <c r="CSL14" s="161"/>
      <c r="CSM14" s="161"/>
      <c r="CSN14" s="161"/>
      <c r="CSO14" s="161"/>
      <c r="CSP14" s="161"/>
      <c r="CSQ14" s="161"/>
      <c r="CSR14" s="161"/>
      <c r="CSS14" s="161"/>
      <c r="CST14" s="161"/>
      <c r="CSU14" s="161"/>
      <c r="CSV14" s="161"/>
      <c r="CSW14" s="161"/>
      <c r="CSX14" s="161"/>
      <c r="CSY14" s="161"/>
      <c r="CSZ14" s="161"/>
      <c r="CTA14" s="161"/>
      <c r="CTB14" s="161"/>
      <c r="CTC14" s="161"/>
      <c r="CTD14" s="161"/>
      <c r="CTE14" s="161"/>
      <c r="CTF14" s="161"/>
      <c r="CTG14" s="161"/>
      <c r="CTH14" s="161"/>
      <c r="CTI14" s="161"/>
      <c r="CTJ14" s="161"/>
      <c r="CTK14" s="161"/>
      <c r="CTL14" s="161"/>
      <c r="CTM14" s="161"/>
      <c r="CTN14" s="161"/>
      <c r="CTO14" s="161"/>
      <c r="CTP14" s="161"/>
      <c r="CTQ14" s="161"/>
      <c r="CTR14" s="161"/>
      <c r="CTS14" s="161"/>
      <c r="CTT14" s="161"/>
      <c r="CTU14" s="161"/>
      <c r="CTV14" s="161"/>
      <c r="CTW14" s="161"/>
      <c r="CTX14" s="161"/>
      <c r="CTY14" s="161"/>
      <c r="CTZ14" s="161"/>
      <c r="CUA14" s="161"/>
      <c r="CUB14" s="161"/>
      <c r="CUC14" s="161"/>
      <c r="CUD14" s="161"/>
      <c r="CUE14" s="161"/>
      <c r="CUF14" s="161"/>
      <c r="CUG14" s="161"/>
      <c r="CUH14" s="161"/>
      <c r="CUI14" s="161"/>
      <c r="CUJ14" s="161"/>
      <c r="CUK14" s="161"/>
      <c r="CUL14" s="161"/>
      <c r="CUM14" s="161"/>
      <c r="CUN14" s="161"/>
      <c r="CUO14" s="161"/>
      <c r="CUP14" s="161"/>
      <c r="CUQ14" s="161"/>
      <c r="CUR14" s="161"/>
      <c r="CUS14" s="161"/>
      <c r="CUT14" s="161"/>
      <c r="CUU14" s="161"/>
      <c r="CUV14" s="161"/>
      <c r="CUW14" s="161"/>
      <c r="CUX14" s="161"/>
      <c r="CUY14" s="161"/>
      <c r="CUZ14" s="161"/>
      <c r="CVA14" s="161"/>
      <c r="CVB14" s="161"/>
      <c r="CVC14" s="161"/>
      <c r="CVD14" s="161"/>
      <c r="CVE14" s="161"/>
      <c r="CVF14" s="161"/>
      <c r="CVG14" s="161"/>
      <c r="CVH14" s="161"/>
      <c r="CVI14" s="161"/>
      <c r="CVJ14" s="161"/>
      <c r="CVK14" s="161"/>
      <c r="CVL14" s="161"/>
      <c r="CVM14" s="161"/>
      <c r="CVN14" s="161"/>
      <c r="CVO14" s="161"/>
      <c r="CVP14" s="161"/>
      <c r="CVQ14" s="161"/>
      <c r="CVR14" s="161"/>
      <c r="CVS14" s="161"/>
      <c r="CVT14" s="161"/>
      <c r="CVU14" s="161"/>
      <c r="CVV14" s="161"/>
      <c r="CVW14" s="161"/>
      <c r="CVX14" s="161"/>
      <c r="CVY14" s="161"/>
      <c r="CVZ14" s="161"/>
      <c r="CWA14" s="161"/>
      <c r="CWB14" s="161"/>
      <c r="CWC14" s="161"/>
      <c r="CWD14" s="161"/>
      <c r="CWE14" s="161"/>
      <c r="CWF14" s="161"/>
      <c r="CWG14" s="161"/>
      <c r="CWH14" s="161"/>
      <c r="CWI14" s="161"/>
      <c r="CWJ14" s="161"/>
      <c r="CWK14" s="161"/>
      <c r="CWL14" s="161"/>
      <c r="CWM14" s="161"/>
      <c r="CWN14" s="161"/>
      <c r="CWO14" s="161"/>
      <c r="CWP14" s="161"/>
      <c r="CWQ14" s="161"/>
      <c r="CWR14" s="161"/>
      <c r="CWS14" s="161"/>
      <c r="CWT14" s="161"/>
      <c r="CWU14" s="161"/>
      <c r="CWV14" s="161"/>
      <c r="CWW14" s="161"/>
      <c r="CWX14" s="161"/>
      <c r="CWY14" s="161"/>
      <c r="CWZ14" s="161"/>
      <c r="CXA14" s="161"/>
      <c r="CXB14" s="161"/>
      <c r="CXC14" s="161"/>
      <c r="CXD14" s="161"/>
      <c r="CXE14" s="161"/>
      <c r="CXF14" s="161"/>
      <c r="CXG14" s="161"/>
      <c r="CXH14" s="161"/>
      <c r="CXI14" s="161"/>
      <c r="CXJ14" s="161"/>
      <c r="CXK14" s="161"/>
      <c r="CXL14" s="161"/>
      <c r="CXM14" s="161"/>
      <c r="CXN14" s="161"/>
      <c r="CXO14" s="161"/>
      <c r="CXP14" s="161"/>
      <c r="CXQ14" s="161"/>
      <c r="CXR14" s="161"/>
      <c r="CXS14" s="161"/>
      <c r="CXT14" s="161"/>
      <c r="CXU14" s="161"/>
      <c r="CXV14" s="161"/>
      <c r="CXW14" s="161"/>
      <c r="CXX14" s="161"/>
      <c r="CXY14" s="161"/>
      <c r="CXZ14" s="161"/>
      <c r="CYA14" s="161"/>
      <c r="CYB14" s="161"/>
      <c r="CYC14" s="161"/>
      <c r="CYD14" s="161"/>
      <c r="CYE14" s="161"/>
      <c r="CYF14" s="161"/>
      <c r="CYG14" s="161"/>
      <c r="CYH14" s="161"/>
      <c r="CYI14" s="161"/>
      <c r="CYJ14" s="161"/>
      <c r="CYK14" s="161"/>
      <c r="CYL14" s="161"/>
      <c r="CYM14" s="161"/>
      <c r="CYN14" s="161"/>
      <c r="CYO14" s="161"/>
      <c r="CYP14" s="161"/>
      <c r="CYQ14" s="161"/>
      <c r="CYR14" s="161"/>
      <c r="CYS14" s="161"/>
      <c r="CYT14" s="161"/>
      <c r="CYU14" s="161"/>
      <c r="CYV14" s="161"/>
      <c r="CYW14" s="161"/>
      <c r="CYX14" s="161"/>
      <c r="CYY14" s="161"/>
      <c r="CYZ14" s="161"/>
      <c r="CZA14" s="161"/>
      <c r="CZB14" s="161"/>
      <c r="CZC14" s="161"/>
      <c r="CZD14" s="161"/>
      <c r="CZE14" s="161"/>
      <c r="CZF14" s="161"/>
      <c r="CZG14" s="161"/>
      <c r="CZH14" s="161"/>
      <c r="CZI14" s="161"/>
      <c r="CZJ14" s="161"/>
      <c r="CZK14" s="161"/>
      <c r="CZL14" s="161"/>
      <c r="CZM14" s="161"/>
      <c r="CZN14" s="161"/>
      <c r="CZO14" s="161"/>
      <c r="CZP14" s="161"/>
      <c r="CZQ14" s="161"/>
      <c r="CZR14" s="161"/>
      <c r="CZS14" s="161"/>
      <c r="CZT14" s="161"/>
      <c r="CZU14" s="161"/>
    </row>
    <row r="15" spans="1:3506" s="162" customFormat="1">
      <c r="A15" s="157"/>
      <c r="B15" s="157"/>
      <c r="C15" s="158"/>
      <c r="D15" s="163" t="s">
        <v>129</v>
      </c>
      <c r="E15" s="165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60"/>
      <c r="DC15" s="160"/>
      <c r="DD15" s="160"/>
      <c r="DE15" s="160"/>
      <c r="DF15" s="160"/>
      <c r="DG15" s="160"/>
      <c r="DH15" s="160"/>
      <c r="DI15" s="160"/>
      <c r="DJ15" s="160"/>
      <c r="DK15" s="160"/>
      <c r="DL15" s="160"/>
      <c r="DM15" s="160"/>
      <c r="DN15" s="160"/>
      <c r="DO15" s="160"/>
      <c r="DP15" s="160"/>
      <c r="DQ15" s="160"/>
      <c r="DR15" s="160"/>
      <c r="DS15" s="160"/>
      <c r="DT15" s="160"/>
      <c r="DU15" s="160"/>
      <c r="DV15" s="160"/>
      <c r="DW15" s="160"/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/>
      <c r="EJ15" s="160"/>
      <c r="EK15" s="160"/>
      <c r="EL15" s="160"/>
      <c r="EM15" s="160"/>
      <c r="EN15" s="160"/>
      <c r="EO15" s="160"/>
      <c r="EP15" s="160"/>
      <c r="EQ15" s="160"/>
      <c r="ER15" s="160"/>
      <c r="ES15" s="160"/>
      <c r="ET15" s="160"/>
      <c r="EU15" s="160"/>
      <c r="EV15" s="160"/>
      <c r="EW15" s="160"/>
      <c r="EX15" s="160"/>
      <c r="EY15" s="160"/>
      <c r="EZ15" s="160"/>
      <c r="FA15" s="160"/>
      <c r="FB15" s="160"/>
      <c r="FC15" s="160"/>
      <c r="FD15" s="160"/>
      <c r="FE15" s="160"/>
      <c r="FF15" s="160"/>
      <c r="FG15" s="160"/>
      <c r="FH15" s="160"/>
      <c r="FI15" s="160"/>
      <c r="FJ15" s="160"/>
      <c r="FK15" s="160"/>
      <c r="FL15" s="160"/>
      <c r="FM15" s="160"/>
      <c r="FN15" s="160"/>
      <c r="FO15" s="160"/>
      <c r="FP15" s="160"/>
      <c r="FQ15" s="160"/>
      <c r="FR15" s="160"/>
      <c r="FS15" s="160"/>
      <c r="FT15" s="160"/>
      <c r="FU15" s="160"/>
      <c r="FV15" s="160"/>
      <c r="FW15" s="160"/>
      <c r="FX15" s="160"/>
      <c r="FY15" s="160"/>
      <c r="FZ15" s="160"/>
      <c r="GA15" s="160"/>
      <c r="GB15" s="160"/>
      <c r="GC15" s="160"/>
      <c r="GD15" s="160"/>
      <c r="GE15" s="160"/>
      <c r="GF15" s="160"/>
      <c r="GG15" s="160"/>
      <c r="GH15" s="160"/>
      <c r="GI15" s="160"/>
      <c r="GJ15" s="160"/>
      <c r="GK15" s="160"/>
      <c r="GL15" s="160"/>
      <c r="GM15" s="160"/>
      <c r="GN15" s="160"/>
      <c r="GO15" s="160"/>
      <c r="GP15" s="160"/>
      <c r="GQ15" s="160"/>
      <c r="GR15" s="160"/>
      <c r="GS15" s="160"/>
      <c r="GT15" s="160"/>
      <c r="GU15" s="160"/>
      <c r="GV15" s="160"/>
      <c r="GW15" s="160"/>
      <c r="GX15" s="160"/>
      <c r="GY15" s="160"/>
      <c r="GZ15" s="160"/>
      <c r="HA15" s="160"/>
      <c r="HB15" s="160"/>
      <c r="HC15" s="160"/>
      <c r="HD15" s="160"/>
      <c r="HE15" s="160"/>
      <c r="HF15" s="160"/>
      <c r="HG15" s="160"/>
      <c r="HH15" s="160"/>
      <c r="HI15" s="160"/>
      <c r="HJ15" s="160"/>
      <c r="HK15" s="160"/>
      <c r="HL15" s="160"/>
      <c r="HM15" s="160"/>
      <c r="HN15" s="160"/>
      <c r="HO15" s="160"/>
      <c r="HP15" s="160"/>
      <c r="HQ15" s="160"/>
      <c r="HR15" s="160"/>
      <c r="HS15" s="160"/>
      <c r="HT15" s="160"/>
      <c r="HU15" s="160"/>
      <c r="HV15" s="160"/>
      <c r="HW15" s="160"/>
      <c r="HX15" s="160"/>
      <c r="HY15" s="160"/>
      <c r="HZ15" s="160"/>
      <c r="IA15" s="160"/>
      <c r="IB15" s="160"/>
      <c r="IC15" s="160"/>
      <c r="ID15" s="160"/>
      <c r="IE15" s="160"/>
      <c r="IF15" s="160"/>
      <c r="IG15" s="160"/>
      <c r="IH15" s="160"/>
      <c r="II15" s="160"/>
      <c r="IJ15" s="160"/>
      <c r="IK15" s="160"/>
      <c r="IL15" s="160"/>
      <c r="IM15" s="160"/>
      <c r="IN15" s="160"/>
      <c r="IO15" s="160"/>
      <c r="IP15" s="160"/>
      <c r="IQ15" s="160"/>
      <c r="IR15" s="160"/>
      <c r="IS15" s="160"/>
      <c r="IT15" s="160"/>
      <c r="IU15" s="160"/>
      <c r="IV15" s="160"/>
      <c r="IW15" s="160"/>
      <c r="IX15" s="160"/>
      <c r="IY15" s="160"/>
      <c r="IZ15" s="160"/>
      <c r="JA15" s="160"/>
      <c r="JB15" s="160"/>
      <c r="JC15" s="160"/>
      <c r="JD15" s="160"/>
      <c r="JE15" s="160"/>
      <c r="JF15" s="160"/>
      <c r="JG15" s="160"/>
      <c r="JH15" s="160"/>
      <c r="JI15" s="160"/>
      <c r="JJ15" s="160"/>
      <c r="JK15" s="160"/>
      <c r="JL15" s="160"/>
      <c r="JM15" s="160"/>
      <c r="JN15" s="160"/>
      <c r="JO15" s="160"/>
      <c r="JP15" s="160"/>
      <c r="JQ15" s="160"/>
      <c r="JR15" s="160"/>
      <c r="JS15" s="160"/>
      <c r="JT15" s="160"/>
      <c r="JU15" s="160"/>
      <c r="JV15" s="160"/>
      <c r="JW15" s="160"/>
      <c r="JX15" s="160"/>
      <c r="JY15" s="160"/>
      <c r="JZ15" s="160"/>
      <c r="KA15" s="160"/>
      <c r="KB15" s="160"/>
      <c r="KC15" s="160"/>
      <c r="KD15" s="160"/>
      <c r="KE15" s="160"/>
      <c r="KF15" s="160"/>
      <c r="KG15" s="160"/>
      <c r="KH15" s="160"/>
      <c r="KI15" s="160"/>
      <c r="KJ15" s="160"/>
      <c r="KK15" s="160"/>
      <c r="KL15" s="160"/>
      <c r="KM15" s="160"/>
      <c r="KN15" s="160"/>
      <c r="KO15" s="160"/>
      <c r="KP15" s="160"/>
      <c r="KQ15" s="160"/>
      <c r="KR15" s="160"/>
      <c r="KS15" s="160"/>
      <c r="KT15" s="160"/>
      <c r="KU15" s="160"/>
      <c r="KV15" s="160"/>
      <c r="KW15" s="160"/>
      <c r="KX15" s="160"/>
      <c r="KY15" s="160"/>
      <c r="KZ15" s="160"/>
      <c r="LA15" s="160"/>
      <c r="LB15" s="160"/>
      <c r="LC15" s="160"/>
      <c r="LD15" s="160"/>
      <c r="LE15" s="160"/>
      <c r="LF15" s="160"/>
      <c r="LG15" s="160"/>
      <c r="LH15" s="160"/>
      <c r="LI15" s="160"/>
      <c r="LJ15" s="160"/>
      <c r="LK15" s="160"/>
      <c r="LL15" s="160"/>
      <c r="LM15" s="160"/>
      <c r="LN15" s="160"/>
      <c r="LO15" s="160"/>
      <c r="LP15" s="160"/>
      <c r="LQ15" s="160"/>
      <c r="LR15" s="160"/>
      <c r="LS15" s="160"/>
      <c r="LT15" s="160"/>
      <c r="LU15" s="160"/>
      <c r="LV15" s="160"/>
      <c r="LW15" s="160"/>
      <c r="LX15" s="160"/>
      <c r="LY15" s="160"/>
      <c r="LZ15" s="160"/>
      <c r="MA15" s="160"/>
      <c r="MB15" s="160"/>
      <c r="MC15" s="160"/>
      <c r="MD15" s="160"/>
      <c r="ME15" s="160"/>
      <c r="MF15" s="160"/>
      <c r="MG15" s="160"/>
      <c r="MH15" s="160"/>
      <c r="MI15" s="160"/>
      <c r="MJ15" s="160"/>
      <c r="MK15" s="160"/>
      <c r="ML15" s="160"/>
      <c r="MM15" s="160"/>
      <c r="MN15" s="160"/>
      <c r="MO15" s="160"/>
      <c r="MP15" s="160"/>
      <c r="MQ15" s="160"/>
      <c r="MR15" s="160"/>
      <c r="MS15" s="160"/>
      <c r="MT15" s="160"/>
      <c r="MU15" s="160"/>
      <c r="MV15" s="160"/>
      <c r="MW15" s="160"/>
      <c r="MX15" s="160"/>
      <c r="MY15" s="160"/>
      <c r="MZ15" s="160"/>
      <c r="NA15" s="160"/>
      <c r="NB15" s="160"/>
      <c r="NC15" s="160"/>
      <c r="ND15" s="160"/>
      <c r="NE15" s="160"/>
      <c r="NF15" s="160"/>
      <c r="NG15" s="160"/>
      <c r="NH15" s="160"/>
      <c r="NI15" s="160"/>
      <c r="NJ15" s="160"/>
      <c r="NK15" s="160"/>
      <c r="NL15" s="160"/>
      <c r="NM15" s="160"/>
      <c r="NN15" s="160"/>
      <c r="NO15" s="160"/>
      <c r="NP15" s="160"/>
      <c r="NQ15" s="160"/>
      <c r="NR15" s="160"/>
      <c r="NS15" s="160"/>
      <c r="NT15" s="160"/>
      <c r="NU15" s="160"/>
      <c r="NV15" s="160"/>
      <c r="NW15" s="160"/>
      <c r="NX15" s="160"/>
      <c r="NY15" s="160"/>
      <c r="NZ15" s="160"/>
      <c r="OA15" s="160"/>
      <c r="OB15" s="160"/>
      <c r="OC15" s="160"/>
      <c r="OD15" s="160"/>
      <c r="OE15" s="160"/>
      <c r="OF15" s="160"/>
      <c r="OG15" s="160"/>
      <c r="OH15" s="160"/>
      <c r="OI15" s="160"/>
      <c r="OJ15" s="160"/>
      <c r="OK15" s="160"/>
      <c r="OL15" s="160"/>
      <c r="OM15" s="160"/>
      <c r="ON15" s="160"/>
      <c r="OO15" s="160"/>
      <c r="OP15" s="160"/>
      <c r="OQ15" s="160"/>
      <c r="OR15" s="160"/>
      <c r="OS15" s="160"/>
      <c r="OT15" s="160"/>
      <c r="OU15" s="160"/>
      <c r="OV15" s="160"/>
      <c r="OW15" s="160"/>
      <c r="OX15" s="160"/>
      <c r="OY15" s="160"/>
      <c r="OZ15" s="160"/>
      <c r="PA15" s="160"/>
      <c r="PB15" s="161"/>
      <c r="PC15" s="161"/>
      <c r="PD15" s="161"/>
      <c r="PE15" s="161"/>
      <c r="PF15" s="161"/>
      <c r="PG15" s="161"/>
      <c r="PH15" s="161"/>
      <c r="PI15" s="161"/>
      <c r="PJ15" s="161"/>
      <c r="PK15" s="161"/>
      <c r="PL15" s="161"/>
      <c r="PM15" s="161"/>
      <c r="PN15" s="161"/>
      <c r="PO15" s="161"/>
      <c r="PP15" s="161"/>
      <c r="PQ15" s="161"/>
      <c r="PR15" s="161"/>
      <c r="PS15" s="161"/>
      <c r="PT15" s="161"/>
      <c r="PU15" s="161"/>
      <c r="PV15" s="161"/>
      <c r="PW15" s="161"/>
      <c r="PX15" s="161"/>
      <c r="PY15" s="161"/>
      <c r="PZ15" s="161"/>
      <c r="QA15" s="161"/>
      <c r="QB15" s="161"/>
      <c r="QC15" s="161"/>
      <c r="QD15" s="161"/>
      <c r="QE15" s="161"/>
      <c r="QF15" s="161"/>
      <c r="QG15" s="161"/>
      <c r="QH15" s="161"/>
      <c r="QI15" s="161"/>
      <c r="QJ15" s="161"/>
      <c r="QK15" s="161"/>
      <c r="QL15" s="161"/>
      <c r="QM15" s="161"/>
      <c r="QN15" s="161"/>
      <c r="QO15" s="161"/>
      <c r="QP15" s="161"/>
      <c r="QQ15" s="161"/>
      <c r="QR15" s="161"/>
      <c r="QS15" s="161"/>
      <c r="QT15" s="161"/>
      <c r="QU15" s="161"/>
      <c r="QV15" s="161"/>
      <c r="QW15" s="161"/>
      <c r="QX15" s="161"/>
      <c r="QY15" s="161"/>
      <c r="QZ15" s="161"/>
      <c r="RA15" s="161"/>
      <c r="RB15" s="161"/>
      <c r="RC15" s="161"/>
      <c r="RD15" s="161"/>
      <c r="RE15" s="161"/>
      <c r="RF15" s="161"/>
      <c r="RG15" s="161"/>
      <c r="RH15" s="161"/>
      <c r="RI15" s="161"/>
      <c r="RJ15" s="161"/>
      <c r="RK15" s="161"/>
      <c r="RL15" s="161"/>
      <c r="RM15" s="161"/>
      <c r="RN15" s="161"/>
      <c r="RO15" s="161"/>
      <c r="RP15" s="161"/>
      <c r="RQ15" s="161"/>
      <c r="RR15" s="161"/>
      <c r="RS15" s="161"/>
      <c r="RT15" s="161"/>
      <c r="RU15" s="161"/>
      <c r="RV15" s="161"/>
      <c r="RW15" s="161"/>
      <c r="RX15" s="161"/>
      <c r="RY15" s="161"/>
      <c r="RZ15" s="161"/>
      <c r="SA15" s="161"/>
      <c r="SB15" s="161"/>
      <c r="SC15" s="161"/>
      <c r="SD15" s="161"/>
      <c r="SE15" s="161"/>
      <c r="SF15" s="161"/>
      <c r="SG15" s="161"/>
      <c r="SH15" s="161"/>
      <c r="SI15" s="161"/>
      <c r="SJ15" s="161"/>
      <c r="SK15" s="161"/>
      <c r="SL15" s="161"/>
      <c r="SM15" s="161"/>
      <c r="SN15" s="161"/>
      <c r="SO15" s="161"/>
      <c r="SP15" s="161"/>
      <c r="SQ15" s="161"/>
      <c r="SR15" s="161"/>
      <c r="SS15" s="161"/>
      <c r="ST15" s="161"/>
      <c r="SU15" s="161"/>
      <c r="SV15" s="161"/>
      <c r="SW15" s="161"/>
      <c r="SX15" s="161"/>
      <c r="SY15" s="161"/>
      <c r="SZ15" s="161"/>
      <c r="TA15" s="161"/>
      <c r="TB15" s="161"/>
      <c r="TC15" s="161"/>
      <c r="TD15" s="161"/>
      <c r="TE15" s="161"/>
      <c r="TF15" s="161"/>
      <c r="TG15" s="161"/>
      <c r="TH15" s="161"/>
      <c r="TI15" s="161"/>
      <c r="TJ15" s="161"/>
      <c r="TK15" s="161"/>
      <c r="TL15" s="161"/>
      <c r="TM15" s="161"/>
      <c r="TN15" s="161"/>
      <c r="TO15" s="161"/>
      <c r="TP15" s="161"/>
      <c r="TQ15" s="161"/>
      <c r="TR15" s="161"/>
      <c r="TS15" s="161"/>
      <c r="TT15" s="161"/>
      <c r="TU15" s="161"/>
      <c r="TV15" s="161"/>
      <c r="TW15" s="161"/>
      <c r="TX15" s="161"/>
      <c r="TY15" s="161"/>
      <c r="TZ15" s="161"/>
      <c r="UA15" s="161"/>
      <c r="UB15" s="161"/>
      <c r="UC15" s="161"/>
      <c r="UD15" s="161"/>
      <c r="UE15" s="161"/>
      <c r="UF15" s="161"/>
      <c r="UG15" s="161"/>
      <c r="UH15" s="161"/>
      <c r="UI15" s="161"/>
      <c r="UJ15" s="161"/>
      <c r="UK15" s="161"/>
      <c r="UL15" s="161"/>
      <c r="UM15" s="161"/>
      <c r="UN15" s="161"/>
      <c r="UO15" s="161"/>
      <c r="UP15" s="161"/>
      <c r="UQ15" s="161"/>
      <c r="UR15" s="161"/>
      <c r="US15" s="161"/>
      <c r="UT15" s="161"/>
      <c r="UU15" s="161"/>
      <c r="UV15" s="161"/>
      <c r="UW15" s="161"/>
      <c r="UX15" s="161"/>
      <c r="UY15" s="161"/>
      <c r="UZ15" s="161"/>
      <c r="VA15" s="161"/>
      <c r="VB15" s="161"/>
      <c r="VC15" s="161"/>
      <c r="VD15" s="161"/>
      <c r="VE15" s="161"/>
      <c r="VF15" s="161"/>
      <c r="VG15" s="161"/>
      <c r="VH15" s="161"/>
      <c r="VI15" s="161"/>
      <c r="VJ15" s="161"/>
      <c r="VK15" s="161"/>
      <c r="VL15" s="161"/>
      <c r="VM15" s="161"/>
      <c r="VN15" s="161"/>
      <c r="VO15" s="161"/>
      <c r="VP15" s="161"/>
      <c r="VQ15" s="161"/>
      <c r="VR15" s="161"/>
      <c r="VS15" s="161"/>
      <c r="VT15" s="161"/>
      <c r="VU15" s="161"/>
      <c r="VV15" s="161"/>
      <c r="VW15" s="161"/>
      <c r="VX15" s="161"/>
      <c r="VY15" s="161"/>
      <c r="VZ15" s="161"/>
      <c r="WA15" s="161"/>
      <c r="WB15" s="161"/>
      <c r="WC15" s="161"/>
      <c r="WD15" s="161"/>
      <c r="WE15" s="161"/>
      <c r="WF15" s="161"/>
      <c r="WG15" s="161"/>
      <c r="WH15" s="161"/>
      <c r="WI15" s="161"/>
      <c r="WJ15" s="161"/>
      <c r="WK15" s="161"/>
      <c r="WL15" s="161"/>
      <c r="WM15" s="161"/>
      <c r="WN15" s="161"/>
      <c r="WO15" s="161"/>
      <c r="WP15" s="161"/>
      <c r="WQ15" s="161"/>
      <c r="WR15" s="161"/>
      <c r="WS15" s="161"/>
      <c r="WT15" s="161"/>
      <c r="WU15" s="161"/>
      <c r="WV15" s="161"/>
      <c r="WW15" s="161"/>
      <c r="WX15" s="161"/>
      <c r="WY15" s="161"/>
      <c r="WZ15" s="161"/>
      <c r="XA15" s="161"/>
      <c r="XB15" s="161"/>
      <c r="XC15" s="161"/>
      <c r="XD15" s="161"/>
      <c r="XE15" s="161"/>
      <c r="XF15" s="161"/>
      <c r="XG15" s="161"/>
      <c r="XH15" s="161"/>
      <c r="XI15" s="161"/>
      <c r="XJ15" s="161"/>
      <c r="XK15" s="161"/>
      <c r="XL15" s="161"/>
      <c r="XM15" s="161"/>
      <c r="XN15" s="161"/>
      <c r="XO15" s="161"/>
      <c r="XP15" s="161"/>
      <c r="XQ15" s="161"/>
      <c r="XR15" s="161"/>
      <c r="XS15" s="161"/>
      <c r="XT15" s="161"/>
      <c r="XU15" s="161"/>
      <c r="XV15" s="161"/>
      <c r="XW15" s="161"/>
      <c r="XX15" s="161"/>
      <c r="XY15" s="161"/>
      <c r="XZ15" s="161"/>
      <c r="YA15" s="161"/>
      <c r="YB15" s="161"/>
      <c r="YC15" s="161"/>
      <c r="YD15" s="161"/>
      <c r="YE15" s="161"/>
      <c r="YF15" s="161"/>
      <c r="YG15" s="161"/>
      <c r="YH15" s="161"/>
      <c r="YI15" s="161"/>
      <c r="YJ15" s="161"/>
      <c r="YK15" s="161"/>
      <c r="YL15" s="161"/>
      <c r="YM15" s="161"/>
      <c r="YN15" s="161"/>
      <c r="YO15" s="161"/>
      <c r="YP15" s="161"/>
      <c r="YQ15" s="161"/>
      <c r="YR15" s="161"/>
      <c r="YS15" s="161"/>
      <c r="YT15" s="161"/>
      <c r="YU15" s="161"/>
      <c r="YV15" s="161"/>
      <c r="YW15" s="161"/>
      <c r="YX15" s="161"/>
      <c r="YY15" s="161"/>
      <c r="YZ15" s="161"/>
      <c r="ZA15" s="161"/>
      <c r="ZB15" s="161"/>
      <c r="ZC15" s="161"/>
      <c r="ZD15" s="161"/>
      <c r="ZE15" s="161"/>
      <c r="ZF15" s="161"/>
      <c r="ZG15" s="161"/>
      <c r="ZH15" s="161"/>
      <c r="ZI15" s="161"/>
      <c r="ZJ15" s="161"/>
      <c r="ZK15" s="161"/>
      <c r="ZL15" s="161"/>
      <c r="ZM15" s="161"/>
      <c r="ZN15" s="161"/>
      <c r="ZO15" s="161"/>
      <c r="ZP15" s="161"/>
      <c r="ZQ15" s="161"/>
      <c r="ZR15" s="161"/>
      <c r="ZS15" s="161"/>
      <c r="ZT15" s="161"/>
      <c r="ZU15" s="161"/>
      <c r="ZV15" s="161"/>
      <c r="ZW15" s="161"/>
      <c r="ZX15" s="161"/>
      <c r="ZY15" s="161"/>
      <c r="ZZ15" s="161"/>
      <c r="AAA15" s="161"/>
      <c r="AAB15" s="161"/>
      <c r="AAC15" s="161"/>
      <c r="AAD15" s="161"/>
      <c r="AAE15" s="161"/>
      <c r="AAF15" s="161"/>
      <c r="AAG15" s="161"/>
      <c r="AAH15" s="161"/>
      <c r="AAI15" s="161"/>
      <c r="AAJ15" s="161"/>
      <c r="AAK15" s="161"/>
      <c r="AAL15" s="161"/>
      <c r="AAM15" s="161"/>
      <c r="AAN15" s="161"/>
      <c r="AAO15" s="161"/>
      <c r="AAP15" s="161"/>
      <c r="AAQ15" s="161"/>
      <c r="AAR15" s="161"/>
      <c r="AAS15" s="161"/>
      <c r="AAT15" s="161"/>
      <c r="AAU15" s="161"/>
      <c r="AAV15" s="161"/>
      <c r="AAW15" s="161"/>
      <c r="AAX15" s="161"/>
      <c r="AAY15" s="161"/>
      <c r="AAZ15" s="161"/>
      <c r="ABA15" s="161"/>
      <c r="ABB15" s="161"/>
      <c r="ABC15" s="161"/>
      <c r="ABD15" s="161"/>
      <c r="ABE15" s="161"/>
      <c r="ABF15" s="161"/>
      <c r="ABG15" s="161"/>
      <c r="ABH15" s="161"/>
      <c r="ABI15" s="161"/>
      <c r="ABJ15" s="161"/>
      <c r="ABK15" s="161"/>
      <c r="ABL15" s="161"/>
      <c r="ABM15" s="161"/>
      <c r="ABN15" s="161"/>
      <c r="ABO15" s="161"/>
      <c r="ABP15" s="161"/>
      <c r="ABQ15" s="161"/>
      <c r="ABR15" s="161"/>
      <c r="ABS15" s="161"/>
      <c r="ABT15" s="161"/>
      <c r="ABU15" s="161"/>
      <c r="ABV15" s="161"/>
      <c r="ABW15" s="161"/>
      <c r="ABX15" s="161"/>
      <c r="ABY15" s="161"/>
      <c r="ABZ15" s="161"/>
      <c r="ACA15" s="161"/>
      <c r="ACB15" s="161"/>
      <c r="ACC15" s="161"/>
      <c r="ACD15" s="161"/>
      <c r="ACE15" s="161"/>
      <c r="ACF15" s="161"/>
      <c r="ACG15" s="161"/>
      <c r="ACH15" s="161"/>
      <c r="ACI15" s="161"/>
      <c r="ACJ15" s="161"/>
      <c r="ACK15" s="161"/>
      <c r="ACL15" s="161"/>
      <c r="ACM15" s="161"/>
      <c r="ACN15" s="161"/>
      <c r="ACO15" s="161"/>
      <c r="ACP15" s="161"/>
      <c r="ACQ15" s="161"/>
      <c r="ACR15" s="161"/>
      <c r="ACS15" s="161"/>
      <c r="ACT15" s="161"/>
      <c r="ACU15" s="161"/>
      <c r="ACV15" s="161"/>
      <c r="ACW15" s="161"/>
      <c r="ACX15" s="161"/>
      <c r="ACY15" s="161"/>
      <c r="ACZ15" s="161"/>
      <c r="ADA15" s="161"/>
      <c r="ADB15" s="161"/>
      <c r="ADC15" s="161"/>
      <c r="ADD15" s="161"/>
      <c r="ADE15" s="161"/>
      <c r="ADF15" s="161"/>
      <c r="ADG15" s="161"/>
      <c r="ADH15" s="161"/>
      <c r="ADI15" s="161"/>
      <c r="ADJ15" s="161"/>
      <c r="ADK15" s="161"/>
      <c r="ADL15" s="161"/>
      <c r="ADM15" s="161"/>
      <c r="ADN15" s="161"/>
      <c r="ADO15" s="161"/>
      <c r="ADP15" s="161"/>
      <c r="ADQ15" s="161"/>
      <c r="ADR15" s="161"/>
      <c r="ADS15" s="161"/>
      <c r="ADT15" s="161"/>
      <c r="ADU15" s="161"/>
      <c r="ADV15" s="161"/>
      <c r="ADW15" s="161"/>
      <c r="ADX15" s="161"/>
      <c r="ADY15" s="161"/>
      <c r="ADZ15" s="161"/>
      <c r="AEA15" s="161"/>
      <c r="AEB15" s="161"/>
      <c r="AEC15" s="161"/>
      <c r="AED15" s="161"/>
      <c r="AEE15" s="161"/>
      <c r="AEF15" s="161"/>
      <c r="AEG15" s="161"/>
      <c r="AEH15" s="161"/>
      <c r="AEI15" s="161"/>
      <c r="AEJ15" s="161"/>
      <c r="AEK15" s="161"/>
      <c r="AEL15" s="161"/>
      <c r="AEM15" s="161"/>
      <c r="AEN15" s="161"/>
      <c r="AEO15" s="161"/>
      <c r="AEP15" s="161"/>
      <c r="AEQ15" s="161"/>
      <c r="AER15" s="161"/>
      <c r="AES15" s="161"/>
      <c r="AET15" s="161"/>
      <c r="AEU15" s="161"/>
      <c r="AEV15" s="161"/>
      <c r="AEW15" s="161"/>
      <c r="AEX15" s="161"/>
      <c r="AEY15" s="161"/>
      <c r="AEZ15" s="161"/>
      <c r="AFA15" s="161"/>
      <c r="AFB15" s="161"/>
      <c r="AFC15" s="161"/>
      <c r="AFD15" s="161"/>
      <c r="AFE15" s="161"/>
      <c r="AFF15" s="161"/>
      <c r="AFG15" s="161"/>
      <c r="AFH15" s="161"/>
      <c r="AFI15" s="161"/>
      <c r="AFJ15" s="161"/>
      <c r="AFK15" s="161"/>
      <c r="AFL15" s="161"/>
      <c r="AFM15" s="161"/>
      <c r="AFN15" s="161"/>
      <c r="AFO15" s="161"/>
      <c r="AFP15" s="161"/>
      <c r="AFQ15" s="161"/>
      <c r="AFR15" s="161"/>
      <c r="AFS15" s="161"/>
      <c r="AFT15" s="161"/>
      <c r="AFU15" s="161"/>
      <c r="AFV15" s="161"/>
      <c r="AFW15" s="161"/>
      <c r="AFX15" s="161"/>
      <c r="AFY15" s="161"/>
      <c r="AFZ15" s="161"/>
      <c r="AGA15" s="161"/>
      <c r="AGB15" s="161"/>
      <c r="AGC15" s="161"/>
      <c r="AGD15" s="161"/>
      <c r="AGE15" s="161"/>
      <c r="AGF15" s="161"/>
      <c r="AGG15" s="161"/>
      <c r="AGH15" s="161"/>
      <c r="AGI15" s="161"/>
      <c r="AGJ15" s="161"/>
      <c r="AGK15" s="161"/>
      <c r="AGL15" s="161"/>
      <c r="AGM15" s="161"/>
      <c r="AGN15" s="161"/>
      <c r="AGO15" s="161"/>
      <c r="AGP15" s="161"/>
      <c r="AGQ15" s="161"/>
      <c r="AGR15" s="161"/>
      <c r="AGS15" s="161"/>
      <c r="AGT15" s="161"/>
      <c r="AGU15" s="161"/>
      <c r="AGV15" s="161"/>
      <c r="AGW15" s="161"/>
      <c r="AGX15" s="161"/>
      <c r="AGY15" s="161"/>
      <c r="AGZ15" s="161"/>
      <c r="AHA15" s="161"/>
      <c r="AHB15" s="161"/>
      <c r="AHC15" s="161"/>
      <c r="AHD15" s="161"/>
      <c r="AHE15" s="161"/>
      <c r="AHF15" s="161"/>
      <c r="AHG15" s="161"/>
      <c r="AHH15" s="161"/>
      <c r="AHI15" s="161"/>
      <c r="AHJ15" s="161"/>
      <c r="AHK15" s="161"/>
      <c r="AHL15" s="161"/>
      <c r="AHM15" s="161"/>
      <c r="AHN15" s="161"/>
      <c r="AHO15" s="161"/>
      <c r="AHP15" s="161"/>
      <c r="AHQ15" s="161"/>
      <c r="AHR15" s="161"/>
      <c r="AHS15" s="161"/>
      <c r="AHT15" s="161"/>
      <c r="AHU15" s="161"/>
      <c r="AHV15" s="161"/>
      <c r="AHW15" s="161"/>
      <c r="AHX15" s="161"/>
      <c r="AHY15" s="161"/>
      <c r="AHZ15" s="161"/>
      <c r="AIA15" s="161"/>
      <c r="AIB15" s="161"/>
      <c r="AIC15" s="161"/>
      <c r="AID15" s="161"/>
      <c r="AIE15" s="161"/>
      <c r="AIF15" s="161"/>
      <c r="AIG15" s="161"/>
      <c r="AIH15" s="161"/>
      <c r="AII15" s="161"/>
      <c r="AIJ15" s="161"/>
      <c r="AIK15" s="161"/>
      <c r="AIL15" s="161"/>
      <c r="AIM15" s="161"/>
      <c r="AIN15" s="161"/>
      <c r="AIO15" s="161"/>
      <c r="AIP15" s="161"/>
      <c r="AIQ15" s="161"/>
      <c r="AIR15" s="161"/>
      <c r="AIS15" s="161"/>
      <c r="AIT15" s="161"/>
      <c r="AIU15" s="161"/>
      <c r="AIV15" s="161"/>
      <c r="AIW15" s="161"/>
      <c r="AIX15" s="161"/>
      <c r="AIY15" s="161"/>
      <c r="AIZ15" s="161"/>
      <c r="AJA15" s="161"/>
      <c r="AJB15" s="161"/>
      <c r="AJC15" s="161"/>
      <c r="AJD15" s="161"/>
      <c r="AJE15" s="161"/>
      <c r="AJF15" s="161"/>
      <c r="AJG15" s="161"/>
      <c r="AJH15" s="161"/>
      <c r="AJI15" s="161"/>
      <c r="AJJ15" s="161"/>
      <c r="AJK15" s="161"/>
      <c r="AJL15" s="161"/>
      <c r="AJM15" s="161"/>
      <c r="AJN15" s="161"/>
      <c r="AJO15" s="161"/>
      <c r="AJP15" s="161"/>
      <c r="AJQ15" s="161"/>
      <c r="AJR15" s="161"/>
      <c r="AJS15" s="161"/>
      <c r="AJT15" s="161"/>
      <c r="AJU15" s="161"/>
      <c r="AJV15" s="161"/>
      <c r="AJW15" s="161"/>
      <c r="AJX15" s="161"/>
      <c r="AJY15" s="161"/>
      <c r="AJZ15" s="161"/>
      <c r="AKA15" s="161"/>
      <c r="AKB15" s="161"/>
      <c r="AKC15" s="161"/>
      <c r="AKD15" s="161"/>
      <c r="AKE15" s="161"/>
      <c r="AKF15" s="161"/>
      <c r="AKG15" s="161"/>
      <c r="AKH15" s="161"/>
      <c r="AKI15" s="161"/>
      <c r="AKJ15" s="161"/>
      <c r="AKK15" s="161"/>
      <c r="AKL15" s="161"/>
      <c r="AKM15" s="161"/>
      <c r="AKN15" s="161"/>
      <c r="AKO15" s="161"/>
      <c r="AKP15" s="161"/>
      <c r="AKQ15" s="161"/>
      <c r="AKR15" s="161"/>
      <c r="AKS15" s="161"/>
      <c r="AKT15" s="161"/>
      <c r="AKU15" s="161"/>
      <c r="AKV15" s="161"/>
      <c r="AKW15" s="161"/>
      <c r="AKX15" s="161"/>
      <c r="AKY15" s="161"/>
      <c r="AKZ15" s="161"/>
      <c r="ALA15" s="161"/>
      <c r="ALB15" s="161"/>
      <c r="ALC15" s="161"/>
      <c r="ALD15" s="161"/>
      <c r="ALE15" s="161"/>
      <c r="ALF15" s="161"/>
      <c r="ALG15" s="161"/>
      <c r="ALH15" s="161"/>
      <c r="ALI15" s="161"/>
      <c r="ALJ15" s="161"/>
      <c r="ALK15" s="161"/>
      <c r="ALL15" s="161"/>
      <c r="ALM15" s="161"/>
      <c r="ALN15" s="161"/>
      <c r="ALO15" s="161"/>
      <c r="ALP15" s="161"/>
      <c r="ALQ15" s="161"/>
      <c r="ALR15" s="161"/>
      <c r="ALS15" s="161"/>
      <c r="ALT15" s="161"/>
      <c r="ALU15" s="161"/>
      <c r="ALV15" s="161"/>
      <c r="ALW15" s="161"/>
      <c r="ALX15" s="161"/>
      <c r="ALY15" s="161"/>
      <c r="ALZ15" s="161"/>
      <c r="AMA15" s="161"/>
      <c r="AMB15" s="161"/>
      <c r="AMC15" s="161"/>
      <c r="AMD15" s="161"/>
      <c r="AME15" s="161"/>
      <c r="AMF15" s="161"/>
      <c r="AMG15" s="161"/>
      <c r="AMH15" s="161"/>
      <c r="AMI15" s="161"/>
      <c r="AMJ15" s="161"/>
      <c r="AMK15" s="161"/>
      <c r="AML15" s="161"/>
      <c r="AMM15" s="161"/>
      <c r="AMN15" s="161"/>
      <c r="AMO15" s="161"/>
      <c r="AMP15" s="161"/>
      <c r="AMQ15" s="161"/>
      <c r="AMR15" s="161"/>
      <c r="AMS15" s="161"/>
      <c r="AMT15" s="161"/>
      <c r="AMU15" s="161"/>
      <c r="AMV15" s="161"/>
      <c r="AMW15" s="161"/>
      <c r="AMX15" s="161"/>
      <c r="AMY15" s="161"/>
      <c r="AMZ15" s="161"/>
      <c r="ANA15" s="161"/>
      <c r="ANB15" s="161"/>
      <c r="ANC15" s="161"/>
      <c r="AND15" s="161"/>
      <c r="ANE15" s="161"/>
      <c r="ANF15" s="161"/>
      <c r="ANG15" s="161"/>
      <c r="ANH15" s="161"/>
      <c r="ANI15" s="161"/>
      <c r="ANJ15" s="161"/>
      <c r="ANK15" s="161"/>
      <c r="ANL15" s="161"/>
      <c r="ANM15" s="161"/>
      <c r="ANN15" s="161"/>
      <c r="ANO15" s="161"/>
      <c r="ANP15" s="161"/>
      <c r="ANQ15" s="161"/>
      <c r="ANR15" s="161"/>
      <c r="ANS15" s="161"/>
      <c r="ANT15" s="161"/>
      <c r="ANU15" s="161"/>
      <c r="ANV15" s="161"/>
      <c r="ANW15" s="161"/>
      <c r="ANX15" s="161"/>
      <c r="ANY15" s="161"/>
      <c r="ANZ15" s="161"/>
      <c r="AOA15" s="161"/>
      <c r="AOB15" s="161"/>
      <c r="AOC15" s="161"/>
      <c r="AOD15" s="161"/>
      <c r="AOE15" s="161"/>
      <c r="AOF15" s="161"/>
      <c r="AOG15" s="161"/>
      <c r="AOH15" s="161"/>
      <c r="AOI15" s="161"/>
      <c r="AOJ15" s="161"/>
      <c r="AOK15" s="161"/>
      <c r="AOL15" s="161"/>
      <c r="AOM15" s="161"/>
      <c r="AON15" s="161"/>
      <c r="AOO15" s="161"/>
      <c r="AOP15" s="161"/>
      <c r="AOQ15" s="161"/>
      <c r="AOR15" s="161"/>
      <c r="AOS15" s="161"/>
      <c r="AOT15" s="161"/>
      <c r="AOU15" s="161"/>
      <c r="AOV15" s="161"/>
      <c r="AOW15" s="161"/>
      <c r="AOX15" s="161"/>
      <c r="AOY15" s="161"/>
      <c r="AOZ15" s="161"/>
      <c r="APA15" s="161"/>
      <c r="APB15" s="161"/>
      <c r="APC15" s="161"/>
      <c r="APD15" s="161"/>
      <c r="APE15" s="161"/>
      <c r="APF15" s="161"/>
      <c r="APG15" s="161"/>
      <c r="APH15" s="161"/>
      <c r="API15" s="161"/>
      <c r="APJ15" s="161"/>
      <c r="APK15" s="161"/>
      <c r="APL15" s="161"/>
      <c r="APM15" s="161"/>
      <c r="APN15" s="161"/>
      <c r="APO15" s="161"/>
      <c r="APP15" s="161"/>
      <c r="APQ15" s="161"/>
      <c r="APR15" s="161"/>
      <c r="APS15" s="161"/>
      <c r="APT15" s="161"/>
      <c r="APU15" s="161"/>
      <c r="APV15" s="161"/>
      <c r="APW15" s="161"/>
      <c r="APX15" s="161"/>
      <c r="APY15" s="161"/>
      <c r="APZ15" s="161"/>
      <c r="AQA15" s="161"/>
      <c r="AQB15" s="161"/>
      <c r="AQC15" s="161"/>
      <c r="AQD15" s="161"/>
      <c r="AQE15" s="161"/>
      <c r="AQF15" s="161"/>
      <c r="AQG15" s="161"/>
      <c r="AQH15" s="161"/>
      <c r="AQI15" s="161"/>
      <c r="AQJ15" s="161"/>
      <c r="AQK15" s="161"/>
      <c r="AQL15" s="161"/>
      <c r="AQM15" s="161"/>
      <c r="AQN15" s="161"/>
      <c r="AQO15" s="161"/>
      <c r="AQP15" s="161"/>
      <c r="AQQ15" s="161"/>
      <c r="AQR15" s="161"/>
      <c r="AQS15" s="161"/>
      <c r="AQT15" s="161"/>
      <c r="AQU15" s="161"/>
      <c r="AQV15" s="161"/>
      <c r="AQW15" s="161"/>
      <c r="AQX15" s="161"/>
      <c r="AQY15" s="161"/>
      <c r="AQZ15" s="161"/>
      <c r="ARA15" s="161"/>
      <c r="ARB15" s="161"/>
      <c r="ARC15" s="161"/>
      <c r="ARD15" s="161"/>
      <c r="ARE15" s="161"/>
      <c r="ARF15" s="161"/>
      <c r="ARG15" s="161"/>
      <c r="ARH15" s="161"/>
      <c r="ARI15" s="161"/>
      <c r="ARJ15" s="161"/>
      <c r="ARK15" s="161"/>
      <c r="ARL15" s="161"/>
      <c r="ARM15" s="161"/>
      <c r="ARN15" s="161"/>
      <c r="ARO15" s="161"/>
      <c r="ARP15" s="161"/>
      <c r="ARQ15" s="161"/>
      <c r="ARR15" s="161"/>
      <c r="ARS15" s="161"/>
      <c r="ART15" s="161"/>
      <c r="ARU15" s="161"/>
      <c r="ARV15" s="161"/>
      <c r="ARW15" s="161"/>
      <c r="ARX15" s="161"/>
      <c r="ARY15" s="161"/>
      <c r="ARZ15" s="161"/>
      <c r="ASA15" s="161"/>
      <c r="ASB15" s="161"/>
      <c r="ASC15" s="161"/>
      <c r="ASD15" s="161"/>
      <c r="ASE15" s="161"/>
      <c r="ASF15" s="161"/>
      <c r="ASG15" s="161"/>
      <c r="ASH15" s="161"/>
      <c r="ASI15" s="161"/>
      <c r="ASJ15" s="161"/>
      <c r="ASK15" s="161"/>
      <c r="ASL15" s="161"/>
      <c r="ASM15" s="161"/>
      <c r="ASN15" s="161"/>
      <c r="ASO15" s="161"/>
      <c r="ASP15" s="161"/>
      <c r="ASQ15" s="161"/>
      <c r="ASR15" s="161"/>
      <c r="ASS15" s="161"/>
      <c r="AST15" s="161"/>
      <c r="ASU15" s="161"/>
      <c r="ASV15" s="161"/>
      <c r="ASW15" s="161"/>
      <c r="ASX15" s="161"/>
      <c r="ASY15" s="161"/>
      <c r="ASZ15" s="161"/>
      <c r="ATA15" s="161"/>
      <c r="ATB15" s="161"/>
      <c r="ATC15" s="161"/>
      <c r="ATD15" s="161"/>
      <c r="ATE15" s="161"/>
      <c r="ATF15" s="161"/>
      <c r="ATG15" s="161"/>
      <c r="ATH15" s="161"/>
      <c r="ATI15" s="161"/>
      <c r="ATJ15" s="161"/>
      <c r="ATK15" s="161"/>
      <c r="ATL15" s="161"/>
      <c r="ATM15" s="161"/>
      <c r="ATN15" s="161"/>
      <c r="ATO15" s="161"/>
      <c r="ATP15" s="161"/>
      <c r="ATQ15" s="161"/>
      <c r="ATR15" s="161"/>
      <c r="ATS15" s="161"/>
      <c r="ATT15" s="161"/>
      <c r="ATU15" s="161"/>
      <c r="ATV15" s="161"/>
      <c r="ATW15" s="161"/>
      <c r="ATX15" s="161"/>
      <c r="ATY15" s="161"/>
      <c r="ATZ15" s="161"/>
      <c r="AUA15" s="161"/>
      <c r="AUB15" s="161"/>
      <c r="AUC15" s="161"/>
      <c r="AUD15" s="161"/>
      <c r="AUE15" s="161"/>
      <c r="AUF15" s="161"/>
      <c r="AUG15" s="161"/>
      <c r="AUH15" s="161"/>
      <c r="AUI15" s="161"/>
      <c r="AUJ15" s="161"/>
      <c r="AUK15" s="161"/>
      <c r="AUL15" s="161"/>
      <c r="AUM15" s="161"/>
      <c r="AUN15" s="161"/>
      <c r="AUO15" s="161"/>
      <c r="AUP15" s="161"/>
      <c r="AUQ15" s="161"/>
      <c r="AUR15" s="161"/>
      <c r="AUS15" s="161"/>
      <c r="AUT15" s="161"/>
      <c r="AUU15" s="161"/>
      <c r="AUV15" s="161"/>
      <c r="AUW15" s="161"/>
      <c r="AUX15" s="161"/>
      <c r="AUY15" s="161"/>
      <c r="AUZ15" s="161"/>
      <c r="AVA15" s="161"/>
      <c r="AVB15" s="161"/>
      <c r="AVC15" s="161"/>
      <c r="AVD15" s="161"/>
      <c r="AVE15" s="161"/>
      <c r="AVF15" s="161"/>
      <c r="AVG15" s="161"/>
      <c r="AVH15" s="161"/>
      <c r="AVI15" s="161"/>
      <c r="AVJ15" s="161"/>
      <c r="AVK15" s="161"/>
      <c r="AVL15" s="161"/>
      <c r="AVM15" s="161"/>
      <c r="AVN15" s="161"/>
      <c r="AVO15" s="161"/>
      <c r="AVP15" s="161"/>
      <c r="AVQ15" s="161"/>
      <c r="AVR15" s="161"/>
      <c r="AVS15" s="161"/>
      <c r="AVT15" s="161"/>
      <c r="AVU15" s="161"/>
      <c r="AVV15" s="161"/>
      <c r="AVW15" s="161"/>
      <c r="AVX15" s="161"/>
      <c r="AVY15" s="161"/>
      <c r="AVZ15" s="161"/>
      <c r="AWA15" s="161"/>
      <c r="AWB15" s="161"/>
      <c r="AWC15" s="161"/>
      <c r="AWD15" s="161"/>
      <c r="AWE15" s="161"/>
      <c r="AWF15" s="161"/>
      <c r="AWG15" s="161"/>
      <c r="AWH15" s="161"/>
      <c r="AWI15" s="161"/>
      <c r="AWJ15" s="161"/>
      <c r="AWK15" s="161"/>
      <c r="AWL15" s="161"/>
      <c r="AWM15" s="161"/>
      <c r="AWN15" s="161"/>
      <c r="AWO15" s="161"/>
      <c r="AWP15" s="161"/>
      <c r="AWQ15" s="161"/>
      <c r="AWR15" s="161"/>
      <c r="AWS15" s="161"/>
      <c r="AWT15" s="161"/>
      <c r="AWU15" s="161"/>
      <c r="AWV15" s="161"/>
      <c r="AWW15" s="161"/>
      <c r="AWX15" s="161"/>
      <c r="AWY15" s="161"/>
      <c r="AWZ15" s="161"/>
      <c r="AXA15" s="161"/>
      <c r="AXB15" s="161"/>
      <c r="AXC15" s="161"/>
      <c r="AXD15" s="161"/>
      <c r="AXE15" s="161"/>
      <c r="AXF15" s="161"/>
      <c r="AXG15" s="161"/>
      <c r="AXH15" s="161"/>
      <c r="AXI15" s="161"/>
      <c r="AXJ15" s="161"/>
      <c r="AXK15" s="161"/>
      <c r="AXL15" s="161"/>
      <c r="AXM15" s="161"/>
      <c r="AXN15" s="161"/>
      <c r="AXO15" s="161"/>
      <c r="AXP15" s="161"/>
      <c r="AXQ15" s="161"/>
      <c r="AXR15" s="161"/>
      <c r="AXS15" s="161"/>
      <c r="AXT15" s="161"/>
      <c r="AXU15" s="161"/>
      <c r="AXV15" s="161"/>
      <c r="AXW15" s="161"/>
      <c r="AXX15" s="161"/>
      <c r="AXY15" s="161"/>
      <c r="AXZ15" s="161"/>
      <c r="AYA15" s="161"/>
      <c r="AYB15" s="161"/>
      <c r="AYC15" s="161"/>
      <c r="AYD15" s="161"/>
      <c r="AYE15" s="161"/>
      <c r="AYF15" s="161"/>
      <c r="AYG15" s="161"/>
      <c r="AYH15" s="161"/>
      <c r="AYI15" s="161"/>
      <c r="AYJ15" s="161"/>
      <c r="AYK15" s="161"/>
      <c r="AYL15" s="161"/>
      <c r="AYM15" s="161"/>
      <c r="AYN15" s="161"/>
      <c r="AYO15" s="161"/>
      <c r="AYP15" s="161"/>
      <c r="AYQ15" s="161"/>
      <c r="AYR15" s="161"/>
      <c r="AYS15" s="161"/>
      <c r="AYT15" s="161"/>
      <c r="AYU15" s="161"/>
      <c r="AYV15" s="161"/>
      <c r="AYW15" s="161"/>
      <c r="AYX15" s="161"/>
      <c r="AYY15" s="161"/>
      <c r="AYZ15" s="161"/>
      <c r="AZA15" s="161"/>
      <c r="AZB15" s="161"/>
      <c r="AZC15" s="161"/>
      <c r="AZD15" s="161"/>
      <c r="AZE15" s="161"/>
      <c r="AZF15" s="161"/>
      <c r="AZG15" s="161"/>
      <c r="AZH15" s="161"/>
      <c r="AZI15" s="161"/>
      <c r="AZJ15" s="161"/>
      <c r="AZK15" s="161"/>
      <c r="AZL15" s="161"/>
      <c r="AZM15" s="161"/>
      <c r="AZN15" s="161"/>
      <c r="AZO15" s="161"/>
      <c r="AZP15" s="161"/>
      <c r="AZQ15" s="161"/>
      <c r="AZR15" s="161"/>
      <c r="AZS15" s="161"/>
      <c r="AZT15" s="161"/>
      <c r="AZU15" s="161"/>
      <c r="AZV15" s="161"/>
      <c r="AZW15" s="161"/>
      <c r="AZX15" s="161"/>
      <c r="AZY15" s="161"/>
      <c r="AZZ15" s="161"/>
      <c r="BAA15" s="161"/>
      <c r="BAB15" s="161"/>
      <c r="BAC15" s="161"/>
      <c r="BAD15" s="161"/>
      <c r="BAE15" s="161"/>
      <c r="BAF15" s="161"/>
      <c r="BAG15" s="161"/>
      <c r="BAH15" s="161"/>
      <c r="BAI15" s="161"/>
      <c r="BAJ15" s="161"/>
      <c r="BAK15" s="161"/>
      <c r="BAL15" s="161"/>
      <c r="BAM15" s="161"/>
      <c r="BAN15" s="161"/>
      <c r="BAO15" s="161"/>
      <c r="BAP15" s="161"/>
      <c r="BAQ15" s="161"/>
      <c r="BAR15" s="161"/>
      <c r="BAS15" s="161"/>
      <c r="BAT15" s="161"/>
      <c r="BAU15" s="161"/>
      <c r="BAV15" s="161"/>
      <c r="BAW15" s="161"/>
      <c r="BAX15" s="161"/>
      <c r="BAY15" s="161"/>
      <c r="BAZ15" s="161"/>
      <c r="BBA15" s="161"/>
      <c r="BBB15" s="161"/>
      <c r="BBC15" s="161"/>
      <c r="BBD15" s="161"/>
      <c r="BBE15" s="161"/>
      <c r="BBF15" s="161"/>
      <c r="BBG15" s="161"/>
      <c r="BBH15" s="161"/>
      <c r="BBI15" s="161"/>
      <c r="BBJ15" s="161"/>
      <c r="BBK15" s="161"/>
      <c r="BBL15" s="161"/>
      <c r="BBM15" s="161"/>
      <c r="BBN15" s="161"/>
      <c r="BBO15" s="161"/>
      <c r="BBP15" s="161"/>
      <c r="BBQ15" s="161"/>
      <c r="BBR15" s="161"/>
      <c r="BBS15" s="161"/>
      <c r="BBT15" s="161"/>
      <c r="BBU15" s="161"/>
      <c r="BBV15" s="161"/>
      <c r="BBW15" s="161"/>
      <c r="BBX15" s="161"/>
      <c r="BBY15" s="161"/>
      <c r="BBZ15" s="161"/>
      <c r="BCA15" s="161"/>
      <c r="BCB15" s="161"/>
      <c r="BCC15" s="161"/>
      <c r="BCD15" s="161"/>
      <c r="BCE15" s="161"/>
      <c r="BCF15" s="161"/>
      <c r="BCG15" s="161"/>
      <c r="BCH15" s="161"/>
      <c r="BCI15" s="161"/>
      <c r="BCJ15" s="161"/>
      <c r="BCK15" s="161"/>
      <c r="BCL15" s="161"/>
      <c r="BCM15" s="161"/>
      <c r="BCN15" s="161"/>
      <c r="BCO15" s="161"/>
      <c r="BCP15" s="161"/>
      <c r="BCQ15" s="161"/>
      <c r="BCR15" s="161"/>
      <c r="BCS15" s="161"/>
      <c r="BCT15" s="161"/>
      <c r="BCU15" s="161"/>
      <c r="BCV15" s="161"/>
      <c r="BCW15" s="161"/>
      <c r="BCX15" s="161"/>
      <c r="BCY15" s="161"/>
      <c r="BCZ15" s="161"/>
      <c r="BDA15" s="161"/>
      <c r="BDB15" s="161"/>
      <c r="BDC15" s="161"/>
      <c r="BDD15" s="161"/>
      <c r="BDE15" s="161"/>
      <c r="BDF15" s="161"/>
      <c r="BDG15" s="161"/>
      <c r="BDH15" s="161"/>
      <c r="BDI15" s="161"/>
      <c r="BDJ15" s="161"/>
      <c r="BDK15" s="161"/>
      <c r="BDL15" s="161"/>
      <c r="BDM15" s="161"/>
      <c r="BDN15" s="161"/>
      <c r="BDO15" s="161"/>
      <c r="BDP15" s="161"/>
      <c r="BDQ15" s="161"/>
      <c r="BDR15" s="161"/>
      <c r="BDS15" s="161"/>
      <c r="BDT15" s="161"/>
      <c r="BDU15" s="161"/>
      <c r="BDV15" s="161"/>
      <c r="BDW15" s="161"/>
      <c r="BDX15" s="161"/>
      <c r="BDY15" s="161"/>
      <c r="BDZ15" s="161"/>
      <c r="BEA15" s="161"/>
      <c r="BEB15" s="161"/>
      <c r="BEC15" s="161"/>
      <c r="BED15" s="161"/>
      <c r="BEE15" s="161"/>
      <c r="BEF15" s="161"/>
      <c r="BEG15" s="161"/>
      <c r="BEH15" s="161"/>
      <c r="BEI15" s="161"/>
      <c r="BEJ15" s="161"/>
      <c r="BEK15" s="161"/>
      <c r="BEL15" s="161"/>
      <c r="BEM15" s="161"/>
      <c r="BEN15" s="161"/>
      <c r="BEO15" s="161"/>
      <c r="BEP15" s="161"/>
      <c r="BEQ15" s="161"/>
      <c r="BER15" s="161"/>
      <c r="BES15" s="161"/>
      <c r="BET15" s="161"/>
      <c r="BEU15" s="161"/>
      <c r="BEV15" s="161"/>
      <c r="BEW15" s="161"/>
      <c r="BEX15" s="161"/>
      <c r="BEY15" s="161"/>
      <c r="BEZ15" s="161"/>
      <c r="BFA15" s="161"/>
      <c r="BFB15" s="161"/>
      <c r="BFC15" s="161"/>
      <c r="BFD15" s="161"/>
      <c r="BFE15" s="161"/>
      <c r="BFF15" s="161"/>
      <c r="BFG15" s="161"/>
      <c r="BFH15" s="161"/>
      <c r="BFI15" s="161"/>
      <c r="BFJ15" s="161"/>
      <c r="BFK15" s="161"/>
      <c r="BFL15" s="161"/>
      <c r="BFM15" s="161"/>
      <c r="BFN15" s="161"/>
      <c r="BFO15" s="161"/>
      <c r="BFP15" s="161"/>
      <c r="BFQ15" s="161"/>
      <c r="BFR15" s="161"/>
      <c r="BFS15" s="161"/>
      <c r="BFT15" s="161"/>
      <c r="BFU15" s="161"/>
      <c r="BFV15" s="161"/>
      <c r="BFW15" s="161"/>
      <c r="BFX15" s="161"/>
      <c r="BFY15" s="161"/>
      <c r="BFZ15" s="161"/>
      <c r="BGA15" s="161"/>
      <c r="BGB15" s="161"/>
      <c r="BGC15" s="161"/>
      <c r="BGD15" s="161"/>
      <c r="BGE15" s="161"/>
      <c r="BGF15" s="161"/>
      <c r="BGG15" s="161"/>
      <c r="BGH15" s="161"/>
      <c r="BGI15" s="161"/>
      <c r="BGJ15" s="161"/>
      <c r="BGK15" s="161"/>
      <c r="BGL15" s="161"/>
      <c r="BGM15" s="161"/>
      <c r="BGN15" s="161"/>
      <c r="BGO15" s="161"/>
      <c r="BGP15" s="161"/>
      <c r="BGQ15" s="161"/>
      <c r="BGR15" s="161"/>
      <c r="BGS15" s="161"/>
      <c r="BGT15" s="161"/>
      <c r="BGU15" s="161"/>
      <c r="BGV15" s="161"/>
      <c r="BGW15" s="161"/>
      <c r="BGX15" s="161"/>
      <c r="BGY15" s="161"/>
      <c r="BGZ15" s="161"/>
      <c r="BHA15" s="161"/>
      <c r="BHB15" s="161"/>
      <c r="BHC15" s="161"/>
      <c r="BHD15" s="161"/>
      <c r="BHE15" s="161"/>
      <c r="BHF15" s="161"/>
      <c r="BHG15" s="161"/>
      <c r="BHH15" s="161"/>
      <c r="BHI15" s="161"/>
      <c r="BHJ15" s="161"/>
      <c r="BHK15" s="161"/>
      <c r="BHL15" s="161"/>
      <c r="BHM15" s="161"/>
      <c r="BHN15" s="161"/>
      <c r="BHO15" s="161"/>
      <c r="BHP15" s="161"/>
      <c r="BHQ15" s="161"/>
      <c r="BHR15" s="161"/>
      <c r="BHS15" s="161"/>
      <c r="BHT15" s="161"/>
      <c r="BHU15" s="161"/>
      <c r="BHV15" s="161"/>
      <c r="BHW15" s="161"/>
      <c r="BHX15" s="161"/>
      <c r="BHY15" s="161"/>
      <c r="BHZ15" s="161"/>
      <c r="BIA15" s="161"/>
      <c r="BIB15" s="161"/>
      <c r="BIC15" s="161"/>
      <c r="BID15" s="161"/>
      <c r="BIE15" s="161"/>
      <c r="BIF15" s="161"/>
      <c r="BIG15" s="161"/>
      <c r="BIH15" s="161"/>
      <c r="BII15" s="161"/>
      <c r="BIJ15" s="161"/>
      <c r="BIK15" s="161"/>
      <c r="BIL15" s="161"/>
      <c r="BIM15" s="161"/>
      <c r="BIN15" s="161"/>
      <c r="BIO15" s="161"/>
      <c r="BIP15" s="161"/>
      <c r="BIQ15" s="161"/>
      <c r="BIR15" s="161"/>
      <c r="BIS15" s="161"/>
      <c r="BIT15" s="161"/>
      <c r="BIU15" s="161"/>
      <c r="BIV15" s="161"/>
      <c r="BIW15" s="161"/>
      <c r="BIX15" s="161"/>
      <c r="BIY15" s="161"/>
      <c r="BIZ15" s="161"/>
      <c r="BJA15" s="161"/>
      <c r="BJB15" s="161"/>
      <c r="BJC15" s="161"/>
      <c r="BJD15" s="161"/>
      <c r="BJE15" s="161"/>
      <c r="BJF15" s="161"/>
      <c r="BJG15" s="161"/>
      <c r="BJH15" s="161"/>
      <c r="BJI15" s="161"/>
      <c r="BJJ15" s="161"/>
      <c r="BJK15" s="161"/>
      <c r="BJL15" s="161"/>
      <c r="BJM15" s="161"/>
      <c r="BJN15" s="161"/>
      <c r="BJO15" s="161"/>
      <c r="BJP15" s="161"/>
      <c r="BJQ15" s="161"/>
      <c r="BJR15" s="161"/>
      <c r="BJS15" s="161"/>
      <c r="BJT15" s="161"/>
      <c r="BJU15" s="161"/>
      <c r="BJV15" s="161"/>
      <c r="BJW15" s="161"/>
      <c r="BJX15" s="161"/>
      <c r="BJY15" s="161"/>
      <c r="BJZ15" s="161"/>
      <c r="BKA15" s="161"/>
      <c r="BKB15" s="161"/>
      <c r="BKC15" s="161"/>
      <c r="BKD15" s="161"/>
      <c r="BKE15" s="161"/>
      <c r="BKF15" s="161"/>
      <c r="BKG15" s="161"/>
      <c r="BKH15" s="161"/>
      <c r="BKI15" s="161"/>
      <c r="BKJ15" s="161"/>
      <c r="BKK15" s="161"/>
      <c r="BKL15" s="161"/>
      <c r="BKM15" s="161"/>
      <c r="BKN15" s="161"/>
      <c r="BKO15" s="161"/>
      <c r="BKP15" s="161"/>
      <c r="BKQ15" s="161"/>
      <c r="BKR15" s="161"/>
      <c r="BKS15" s="161"/>
      <c r="BKT15" s="161"/>
      <c r="BKU15" s="161"/>
      <c r="BKV15" s="161"/>
      <c r="BKW15" s="161"/>
      <c r="BKX15" s="161"/>
      <c r="BKY15" s="161"/>
      <c r="BKZ15" s="161"/>
      <c r="BLA15" s="161"/>
      <c r="BLB15" s="161"/>
      <c r="BLC15" s="161"/>
      <c r="BLD15" s="161"/>
      <c r="BLE15" s="161"/>
      <c r="BLF15" s="161"/>
      <c r="BLG15" s="161"/>
      <c r="BLH15" s="161"/>
      <c r="BLI15" s="161"/>
      <c r="BLJ15" s="161"/>
      <c r="BLK15" s="161"/>
      <c r="BLL15" s="161"/>
      <c r="BLM15" s="161"/>
      <c r="BLN15" s="161"/>
      <c r="BLO15" s="161"/>
      <c r="BLP15" s="161"/>
      <c r="BLQ15" s="161"/>
      <c r="BLR15" s="161"/>
      <c r="BLS15" s="161"/>
      <c r="BLT15" s="161"/>
      <c r="BLU15" s="161"/>
      <c r="BLV15" s="161"/>
      <c r="BLW15" s="161"/>
      <c r="BLX15" s="161"/>
      <c r="BLY15" s="161"/>
      <c r="BLZ15" s="161"/>
      <c r="BMA15" s="161"/>
      <c r="BMB15" s="161"/>
      <c r="BMC15" s="161"/>
      <c r="BMD15" s="161"/>
      <c r="BME15" s="161"/>
      <c r="BMF15" s="161"/>
      <c r="BMG15" s="161"/>
      <c r="BMH15" s="161"/>
      <c r="BMI15" s="161"/>
      <c r="BMJ15" s="161"/>
      <c r="BMK15" s="161"/>
      <c r="BML15" s="161"/>
      <c r="BMM15" s="161"/>
      <c r="BMN15" s="161"/>
      <c r="BMO15" s="161"/>
      <c r="BMP15" s="161"/>
      <c r="BMQ15" s="161"/>
      <c r="BMR15" s="161"/>
      <c r="BMS15" s="161"/>
      <c r="BMT15" s="161"/>
      <c r="BMU15" s="161"/>
      <c r="BMV15" s="161"/>
      <c r="BMW15" s="161"/>
      <c r="BMX15" s="161"/>
      <c r="BMY15" s="161"/>
      <c r="BMZ15" s="161"/>
      <c r="BNA15" s="161"/>
      <c r="BNB15" s="161"/>
      <c r="BNC15" s="161"/>
      <c r="BND15" s="161"/>
      <c r="BNE15" s="161"/>
      <c r="BNF15" s="161"/>
      <c r="BNG15" s="161"/>
      <c r="BNH15" s="161"/>
      <c r="BNI15" s="161"/>
      <c r="BNJ15" s="161"/>
      <c r="BNK15" s="161"/>
      <c r="BNL15" s="161"/>
      <c r="BNM15" s="161"/>
      <c r="BNN15" s="161"/>
      <c r="BNO15" s="161"/>
      <c r="BNP15" s="161"/>
      <c r="BNQ15" s="161"/>
      <c r="BNR15" s="161"/>
      <c r="BNS15" s="161"/>
      <c r="BNT15" s="161"/>
      <c r="BNU15" s="161"/>
      <c r="BNV15" s="161"/>
      <c r="BNW15" s="161"/>
      <c r="BNX15" s="161"/>
      <c r="BNY15" s="161"/>
      <c r="BNZ15" s="161"/>
      <c r="BOA15" s="161"/>
      <c r="BOB15" s="161"/>
      <c r="BOC15" s="161"/>
      <c r="BOD15" s="161"/>
      <c r="BOE15" s="161"/>
      <c r="BOF15" s="161"/>
      <c r="BOG15" s="161"/>
      <c r="BOH15" s="161"/>
      <c r="BOI15" s="161"/>
      <c r="BOJ15" s="161"/>
      <c r="BOK15" s="161"/>
      <c r="BOL15" s="161"/>
      <c r="BOM15" s="161"/>
      <c r="BON15" s="161"/>
      <c r="BOO15" s="161"/>
      <c r="BOP15" s="161"/>
      <c r="BOQ15" s="161"/>
      <c r="BOR15" s="161"/>
      <c r="BOS15" s="161"/>
      <c r="BOT15" s="161"/>
      <c r="BOU15" s="161"/>
      <c r="BOV15" s="161"/>
      <c r="BOW15" s="161"/>
      <c r="BOX15" s="161"/>
      <c r="BOY15" s="161"/>
      <c r="BOZ15" s="161"/>
      <c r="BPA15" s="161"/>
      <c r="BPB15" s="161"/>
      <c r="BPC15" s="161"/>
      <c r="BPD15" s="161"/>
      <c r="BPE15" s="161"/>
      <c r="BPF15" s="161"/>
      <c r="BPG15" s="161"/>
      <c r="BPH15" s="161"/>
      <c r="BPI15" s="161"/>
      <c r="BPJ15" s="161"/>
      <c r="BPK15" s="161"/>
      <c r="BPL15" s="161"/>
      <c r="BPM15" s="161"/>
      <c r="BPN15" s="161"/>
      <c r="BPO15" s="161"/>
      <c r="BPP15" s="161"/>
      <c r="BPQ15" s="161"/>
      <c r="BPR15" s="161"/>
      <c r="BPS15" s="161"/>
      <c r="BPT15" s="161"/>
      <c r="BPU15" s="161"/>
      <c r="BPV15" s="161"/>
      <c r="BPW15" s="161"/>
      <c r="BPX15" s="161"/>
      <c r="BPY15" s="161"/>
      <c r="BPZ15" s="161"/>
      <c r="BQA15" s="161"/>
      <c r="BQB15" s="161"/>
      <c r="BQC15" s="161"/>
      <c r="BQD15" s="161"/>
      <c r="BQE15" s="161"/>
      <c r="BQF15" s="161"/>
      <c r="BQG15" s="161"/>
      <c r="BQH15" s="161"/>
      <c r="BQI15" s="161"/>
      <c r="BQJ15" s="161"/>
      <c r="BQK15" s="161"/>
      <c r="BQL15" s="161"/>
      <c r="BQM15" s="161"/>
      <c r="BQN15" s="161"/>
      <c r="BQO15" s="161"/>
      <c r="BQP15" s="161"/>
      <c r="BQQ15" s="161"/>
      <c r="BQR15" s="161"/>
      <c r="BQS15" s="161"/>
      <c r="BQT15" s="161"/>
      <c r="BQU15" s="161"/>
      <c r="BQV15" s="161"/>
      <c r="BQW15" s="161"/>
      <c r="BQX15" s="161"/>
      <c r="BQY15" s="161"/>
      <c r="BQZ15" s="161"/>
      <c r="BRA15" s="161"/>
      <c r="BRB15" s="161"/>
      <c r="BRC15" s="161"/>
      <c r="BRD15" s="161"/>
      <c r="BRE15" s="161"/>
      <c r="BRF15" s="161"/>
      <c r="BRG15" s="161"/>
      <c r="BRH15" s="161"/>
      <c r="BRI15" s="161"/>
      <c r="BRJ15" s="161"/>
      <c r="BRK15" s="161"/>
      <c r="BRL15" s="161"/>
      <c r="BRM15" s="161"/>
      <c r="BRN15" s="161"/>
      <c r="BRO15" s="161"/>
      <c r="BRP15" s="161"/>
      <c r="BRQ15" s="161"/>
      <c r="BRR15" s="161"/>
      <c r="BRS15" s="161"/>
      <c r="BRT15" s="161"/>
      <c r="BRU15" s="161"/>
      <c r="BRV15" s="161"/>
      <c r="BRW15" s="161"/>
      <c r="BRX15" s="161"/>
      <c r="BRY15" s="161"/>
      <c r="BRZ15" s="161"/>
      <c r="BSA15" s="161"/>
      <c r="BSB15" s="161"/>
      <c r="BSC15" s="161"/>
      <c r="BSD15" s="161"/>
      <c r="BSE15" s="161"/>
      <c r="BSF15" s="161"/>
      <c r="BSG15" s="161"/>
      <c r="BSH15" s="161"/>
      <c r="BSI15" s="161"/>
      <c r="BSJ15" s="161"/>
      <c r="BSK15" s="161"/>
      <c r="BSL15" s="161"/>
      <c r="BSM15" s="161"/>
      <c r="BSN15" s="161"/>
      <c r="BSO15" s="161"/>
      <c r="BSP15" s="161"/>
      <c r="BSQ15" s="161"/>
      <c r="BSR15" s="161"/>
      <c r="BSS15" s="161"/>
      <c r="BST15" s="161"/>
      <c r="BSU15" s="161"/>
      <c r="BSV15" s="161"/>
      <c r="BSW15" s="161"/>
      <c r="BSX15" s="161"/>
      <c r="BSY15" s="161"/>
      <c r="BSZ15" s="161"/>
      <c r="BTA15" s="161"/>
      <c r="BTB15" s="161"/>
      <c r="BTC15" s="161"/>
      <c r="BTD15" s="161"/>
      <c r="BTE15" s="161"/>
      <c r="BTF15" s="161"/>
      <c r="BTG15" s="161"/>
      <c r="BTH15" s="161"/>
      <c r="BTI15" s="161"/>
      <c r="BTJ15" s="161"/>
      <c r="BTK15" s="161"/>
      <c r="BTL15" s="161"/>
      <c r="BTM15" s="161"/>
      <c r="BTN15" s="161"/>
      <c r="BTO15" s="161"/>
      <c r="BTP15" s="161"/>
      <c r="BTQ15" s="161"/>
      <c r="BTR15" s="161"/>
      <c r="BTS15" s="161"/>
      <c r="BTT15" s="161"/>
      <c r="BTU15" s="161"/>
      <c r="BTV15" s="161"/>
      <c r="BTW15" s="161"/>
      <c r="BTX15" s="161"/>
      <c r="BTY15" s="161"/>
      <c r="BTZ15" s="161"/>
      <c r="BUA15" s="161"/>
      <c r="BUB15" s="161"/>
      <c r="BUC15" s="161"/>
      <c r="BUD15" s="161"/>
      <c r="BUE15" s="161"/>
      <c r="BUF15" s="161"/>
      <c r="BUG15" s="161"/>
      <c r="BUH15" s="161"/>
      <c r="BUI15" s="161"/>
      <c r="BUJ15" s="161"/>
      <c r="BUK15" s="161"/>
      <c r="BUL15" s="161"/>
      <c r="BUM15" s="161"/>
      <c r="BUN15" s="161"/>
      <c r="BUO15" s="161"/>
      <c r="BUP15" s="161"/>
      <c r="BUQ15" s="161"/>
      <c r="BUR15" s="161"/>
      <c r="BUS15" s="161"/>
      <c r="BUT15" s="161"/>
      <c r="BUU15" s="161"/>
      <c r="BUV15" s="161"/>
      <c r="BUW15" s="161"/>
      <c r="BUX15" s="161"/>
      <c r="BUY15" s="161"/>
      <c r="BUZ15" s="161"/>
      <c r="BVA15" s="161"/>
      <c r="BVB15" s="161"/>
      <c r="BVC15" s="161"/>
      <c r="BVD15" s="161"/>
      <c r="BVE15" s="161"/>
      <c r="BVF15" s="161"/>
      <c r="BVG15" s="161"/>
      <c r="BVH15" s="161"/>
      <c r="BVI15" s="161"/>
      <c r="BVJ15" s="161"/>
      <c r="BVK15" s="161"/>
      <c r="BVL15" s="161"/>
      <c r="BVM15" s="161"/>
      <c r="BVN15" s="161"/>
      <c r="BVO15" s="161"/>
      <c r="BVP15" s="161"/>
      <c r="BVQ15" s="161"/>
      <c r="BVR15" s="161"/>
      <c r="BVS15" s="161"/>
      <c r="BVT15" s="161"/>
      <c r="BVU15" s="161"/>
      <c r="BVV15" s="161"/>
      <c r="BVW15" s="161"/>
      <c r="BVX15" s="161"/>
      <c r="BVY15" s="161"/>
      <c r="BVZ15" s="161"/>
      <c r="BWA15" s="161"/>
      <c r="BWB15" s="161"/>
      <c r="BWC15" s="161"/>
      <c r="BWD15" s="161"/>
      <c r="BWE15" s="161"/>
      <c r="BWF15" s="161"/>
      <c r="BWG15" s="161"/>
      <c r="BWH15" s="161"/>
      <c r="BWI15" s="161"/>
      <c r="BWJ15" s="161"/>
      <c r="BWK15" s="161"/>
      <c r="BWL15" s="161"/>
      <c r="BWM15" s="161"/>
      <c r="BWN15" s="161"/>
      <c r="BWO15" s="161"/>
      <c r="BWP15" s="161"/>
      <c r="BWQ15" s="161"/>
      <c r="BWR15" s="161"/>
      <c r="BWS15" s="161"/>
      <c r="BWT15" s="161"/>
      <c r="BWU15" s="161"/>
      <c r="BWV15" s="161"/>
      <c r="BWW15" s="161"/>
      <c r="BWX15" s="161"/>
      <c r="BWY15" s="161"/>
      <c r="BWZ15" s="161"/>
      <c r="BXA15" s="161"/>
      <c r="BXB15" s="161"/>
      <c r="BXC15" s="161"/>
      <c r="BXD15" s="161"/>
      <c r="BXE15" s="161"/>
      <c r="BXF15" s="161"/>
      <c r="BXG15" s="161"/>
      <c r="BXH15" s="161"/>
      <c r="BXI15" s="161"/>
      <c r="BXJ15" s="161"/>
      <c r="BXK15" s="161"/>
      <c r="BXL15" s="161"/>
      <c r="BXM15" s="161"/>
      <c r="BXN15" s="161"/>
      <c r="BXO15" s="161"/>
      <c r="BXP15" s="161"/>
      <c r="BXQ15" s="161"/>
      <c r="BXR15" s="161"/>
      <c r="BXS15" s="161"/>
      <c r="BXT15" s="161"/>
      <c r="BXU15" s="161"/>
      <c r="BXV15" s="161"/>
      <c r="BXW15" s="161"/>
      <c r="BXX15" s="161"/>
      <c r="BXY15" s="161"/>
      <c r="BXZ15" s="161"/>
      <c r="BYA15" s="161"/>
      <c r="BYB15" s="161"/>
      <c r="BYC15" s="161"/>
      <c r="BYD15" s="161"/>
      <c r="BYE15" s="161"/>
      <c r="BYF15" s="161"/>
      <c r="BYG15" s="161"/>
      <c r="BYH15" s="161"/>
      <c r="BYI15" s="161"/>
      <c r="BYJ15" s="161"/>
      <c r="BYK15" s="161"/>
      <c r="BYL15" s="161"/>
      <c r="BYM15" s="161"/>
      <c r="BYN15" s="161"/>
      <c r="BYO15" s="161"/>
      <c r="BYP15" s="161"/>
      <c r="BYQ15" s="161"/>
      <c r="BYR15" s="161"/>
      <c r="BYS15" s="161"/>
      <c r="BYT15" s="161"/>
      <c r="BYU15" s="161"/>
      <c r="BYV15" s="161"/>
      <c r="BYW15" s="161"/>
      <c r="BYX15" s="161"/>
      <c r="BYY15" s="161"/>
      <c r="BYZ15" s="161"/>
      <c r="BZA15" s="161"/>
      <c r="BZB15" s="161"/>
      <c r="BZC15" s="161"/>
      <c r="BZD15" s="161"/>
      <c r="BZE15" s="161"/>
      <c r="BZF15" s="161"/>
      <c r="BZG15" s="161"/>
      <c r="BZH15" s="161"/>
      <c r="BZI15" s="161"/>
      <c r="BZJ15" s="161"/>
      <c r="BZK15" s="161"/>
      <c r="BZL15" s="161"/>
      <c r="BZM15" s="161"/>
      <c r="BZN15" s="161"/>
      <c r="BZO15" s="161"/>
      <c r="BZP15" s="161"/>
      <c r="BZQ15" s="161"/>
      <c r="BZR15" s="161"/>
      <c r="BZS15" s="161"/>
      <c r="BZT15" s="161"/>
      <c r="BZU15" s="161"/>
      <c r="BZV15" s="161"/>
      <c r="BZW15" s="161"/>
      <c r="BZX15" s="161"/>
      <c r="BZY15" s="161"/>
      <c r="BZZ15" s="161"/>
      <c r="CAA15" s="161"/>
      <c r="CAB15" s="161"/>
      <c r="CAC15" s="161"/>
      <c r="CAD15" s="161"/>
      <c r="CAE15" s="161"/>
      <c r="CAF15" s="161"/>
      <c r="CAG15" s="161"/>
      <c r="CAH15" s="161"/>
      <c r="CAI15" s="161"/>
      <c r="CAJ15" s="161"/>
      <c r="CAK15" s="161"/>
      <c r="CAL15" s="161"/>
      <c r="CAM15" s="161"/>
      <c r="CAN15" s="161"/>
      <c r="CAO15" s="161"/>
      <c r="CAP15" s="161"/>
      <c r="CAQ15" s="161"/>
      <c r="CAR15" s="161"/>
      <c r="CAS15" s="161"/>
      <c r="CAT15" s="161"/>
      <c r="CAU15" s="161"/>
      <c r="CAV15" s="161"/>
      <c r="CAW15" s="161"/>
      <c r="CAX15" s="161"/>
      <c r="CAY15" s="161"/>
      <c r="CAZ15" s="161"/>
      <c r="CBA15" s="161"/>
      <c r="CBB15" s="161"/>
      <c r="CBC15" s="161"/>
      <c r="CBD15" s="161"/>
      <c r="CBE15" s="161"/>
      <c r="CBF15" s="161"/>
      <c r="CBG15" s="161"/>
      <c r="CBH15" s="161"/>
      <c r="CBI15" s="161"/>
      <c r="CBJ15" s="161"/>
      <c r="CBK15" s="161"/>
      <c r="CBL15" s="161"/>
      <c r="CBM15" s="161"/>
      <c r="CBN15" s="161"/>
      <c r="CBO15" s="161"/>
      <c r="CBP15" s="161"/>
      <c r="CBQ15" s="161"/>
      <c r="CBR15" s="161"/>
      <c r="CBS15" s="161"/>
      <c r="CBT15" s="161"/>
      <c r="CBU15" s="161"/>
      <c r="CBV15" s="161"/>
      <c r="CBW15" s="161"/>
      <c r="CBX15" s="161"/>
      <c r="CBY15" s="161"/>
      <c r="CBZ15" s="161"/>
      <c r="CCA15" s="161"/>
      <c r="CCB15" s="161"/>
      <c r="CCC15" s="161"/>
      <c r="CCD15" s="161"/>
      <c r="CCE15" s="161"/>
      <c r="CCF15" s="161"/>
      <c r="CCG15" s="161"/>
      <c r="CCH15" s="161"/>
      <c r="CCI15" s="161"/>
      <c r="CCJ15" s="161"/>
      <c r="CCK15" s="161"/>
      <c r="CCL15" s="161"/>
      <c r="CCM15" s="161"/>
      <c r="CCN15" s="161"/>
      <c r="CCO15" s="161"/>
      <c r="CCP15" s="161"/>
      <c r="CCQ15" s="161"/>
      <c r="CCR15" s="161"/>
      <c r="CCS15" s="161"/>
      <c r="CCT15" s="161"/>
      <c r="CCU15" s="161"/>
      <c r="CCV15" s="161"/>
      <c r="CCW15" s="161"/>
      <c r="CCX15" s="161"/>
      <c r="CCY15" s="161"/>
      <c r="CCZ15" s="161"/>
      <c r="CDA15" s="161"/>
      <c r="CDB15" s="161"/>
      <c r="CDC15" s="161"/>
      <c r="CDD15" s="161"/>
      <c r="CDE15" s="161"/>
      <c r="CDF15" s="161"/>
      <c r="CDG15" s="161"/>
      <c r="CDH15" s="161"/>
      <c r="CDI15" s="161"/>
      <c r="CDJ15" s="161"/>
      <c r="CDK15" s="161"/>
      <c r="CDL15" s="161"/>
      <c r="CDM15" s="161"/>
      <c r="CDN15" s="161"/>
      <c r="CDO15" s="161"/>
      <c r="CDP15" s="161"/>
      <c r="CDQ15" s="161"/>
      <c r="CDR15" s="161"/>
      <c r="CDS15" s="161"/>
      <c r="CDT15" s="161"/>
      <c r="CDU15" s="161"/>
      <c r="CDV15" s="161"/>
      <c r="CDW15" s="161"/>
      <c r="CDX15" s="161"/>
      <c r="CDY15" s="161"/>
      <c r="CDZ15" s="161"/>
      <c r="CEA15" s="161"/>
      <c r="CEB15" s="161"/>
      <c r="CEC15" s="161"/>
      <c r="CED15" s="161"/>
      <c r="CEE15" s="161"/>
      <c r="CEF15" s="161"/>
      <c r="CEG15" s="161"/>
      <c r="CEH15" s="161"/>
      <c r="CEI15" s="161"/>
      <c r="CEJ15" s="161"/>
      <c r="CEK15" s="161"/>
      <c r="CEL15" s="161"/>
      <c r="CEM15" s="161"/>
      <c r="CEN15" s="161"/>
      <c r="CEO15" s="161"/>
      <c r="CEP15" s="161"/>
      <c r="CEQ15" s="161"/>
      <c r="CER15" s="161"/>
      <c r="CES15" s="161"/>
      <c r="CET15" s="161"/>
      <c r="CEU15" s="161"/>
      <c r="CEV15" s="161"/>
      <c r="CEW15" s="161"/>
      <c r="CEX15" s="161"/>
      <c r="CEY15" s="161"/>
      <c r="CEZ15" s="161"/>
      <c r="CFA15" s="161"/>
      <c r="CFB15" s="161"/>
      <c r="CFC15" s="161"/>
      <c r="CFD15" s="161"/>
      <c r="CFE15" s="161"/>
      <c r="CFF15" s="161"/>
      <c r="CFG15" s="161"/>
      <c r="CFH15" s="161"/>
      <c r="CFI15" s="161"/>
      <c r="CFJ15" s="161"/>
      <c r="CFK15" s="161"/>
      <c r="CFL15" s="161"/>
      <c r="CFM15" s="161"/>
      <c r="CFN15" s="161"/>
      <c r="CFO15" s="161"/>
      <c r="CFP15" s="161"/>
      <c r="CFQ15" s="161"/>
      <c r="CFR15" s="161"/>
      <c r="CFS15" s="161"/>
      <c r="CFT15" s="161"/>
      <c r="CFU15" s="161"/>
      <c r="CFV15" s="161"/>
      <c r="CFW15" s="161"/>
      <c r="CFX15" s="161"/>
      <c r="CFY15" s="161"/>
      <c r="CFZ15" s="161"/>
      <c r="CGA15" s="161"/>
      <c r="CGB15" s="161"/>
      <c r="CGC15" s="161"/>
      <c r="CGD15" s="161"/>
      <c r="CGE15" s="161"/>
      <c r="CGF15" s="161"/>
      <c r="CGG15" s="161"/>
      <c r="CGH15" s="161"/>
      <c r="CGI15" s="161"/>
      <c r="CGJ15" s="161"/>
      <c r="CGK15" s="161"/>
      <c r="CGL15" s="161"/>
      <c r="CGM15" s="161"/>
      <c r="CGN15" s="161"/>
      <c r="CGO15" s="161"/>
      <c r="CGP15" s="161"/>
      <c r="CGQ15" s="161"/>
      <c r="CGR15" s="161"/>
      <c r="CGS15" s="161"/>
      <c r="CGT15" s="161"/>
      <c r="CGU15" s="161"/>
      <c r="CGV15" s="161"/>
      <c r="CGW15" s="161"/>
      <c r="CGX15" s="161"/>
      <c r="CGY15" s="161"/>
      <c r="CGZ15" s="161"/>
      <c r="CHA15" s="161"/>
      <c r="CHB15" s="161"/>
      <c r="CHC15" s="161"/>
      <c r="CHD15" s="161"/>
      <c r="CHE15" s="161"/>
      <c r="CHF15" s="161"/>
      <c r="CHG15" s="161"/>
      <c r="CHH15" s="161"/>
      <c r="CHI15" s="161"/>
      <c r="CHJ15" s="161"/>
      <c r="CHK15" s="161"/>
      <c r="CHL15" s="161"/>
      <c r="CHM15" s="161"/>
      <c r="CHN15" s="161"/>
      <c r="CHO15" s="161"/>
      <c r="CHP15" s="161"/>
      <c r="CHQ15" s="161"/>
      <c r="CHR15" s="161"/>
      <c r="CHS15" s="161"/>
      <c r="CHT15" s="161"/>
      <c r="CHU15" s="161"/>
      <c r="CHV15" s="161"/>
      <c r="CHW15" s="161"/>
      <c r="CHX15" s="161"/>
      <c r="CHY15" s="161"/>
      <c r="CHZ15" s="161"/>
      <c r="CIA15" s="161"/>
      <c r="CIB15" s="161"/>
      <c r="CIC15" s="161"/>
      <c r="CID15" s="161"/>
      <c r="CIE15" s="161"/>
      <c r="CIF15" s="161"/>
      <c r="CIG15" s="161"/>
      <c r="CIH15" s="161"/>
      <c r="CII15" s="161"/>
      <c r="CIJ15" s="161"/>
      <c r="CIK15" s="161"/>
      <c r="CIL15" s="161"/>
      <c r="CIM15" s="161"/>
      <c r="CIN15" s="161"/>
      <c r="CIO15" s="161"/>
      <c r="CIP15" s="161"/>
      <c r="CIQ15" s="161"/>
      <c r="CIR15" s="161"/>
      <c r="CIS15" s="161"/>
      <c r="CIT15" s="161"/>
      <c r="CIU15" s="161"/>
      <c r="CIV15" s="161"/>
      <c r="CIW15" s="161"/>
      <c r="CIX15" s="161"/>
      <c r="CIY15" s="161"/>
      <c r="CIZ15" s="161"/>
      <c r="CJA15" s="161"/>
      <c r="CJB15" s="161"/>
      <c r="CJC15" s="161"/>
      <c r="CJD15" s="161"/>
      <c r="CJE15" s="161"/>
      <c r="CJF15" s="161"/>
      <c r="CJG15" s="161"/>
      <c r="CJH15" s="161"/>
      <c r="CJI15" s="161"/>
      <c r="CJJ15" s="161"/>
      <c r="CJK15" s="161"/>
      <c r="CJL15" s="161"/>
      <c r="CJM15" s="161"/>
      <c r="CJN15" s="161"/>
      <c r="CJO15" s="161"/>
      <c r="CJP15" s="161"/>
      <c r="CJQ15" s="161"/>
      <c r="CJR15" s="161"/>
      <c r="CJS15" s="161"/>
      <c r="CJT15" s="161"/>
      <c r="CJU15" s="161"/>
      <c r="CJV15" s="161"/>
      <c r="CJW15" s="161"/>
      <c r="CJX15" s="161"/>
      <c r="CJY15" s="161"/>
      <c r="CJZ15" s="161"/>
      <c r="CKA15" s="161"/>
      <c r="CKB15" s="161"/>
      <c r="CKC15" s="161"/>
      <c r="CKD15" s="161"/>
      <c r="CKE15" s="161"/>
      <c r="CKF15" s="161"/>
      <c r="CKG15" s="161"/>
      <c r="CKH15" s="161"/>
      <c r="CKI15" s="161"/>
      <c r="CKJ15" s="161"/>
      <c r="CKK15" s="161"/>
      <c r="CKL15" s="161"/>
      <c r="CKM15" s="161"/>
      <c r="CKN15" s="161"/>
      <c r="CKO15" s="161"/>
      <c r="CKP15" s="161"/>
      <c r="CKQ15" s="161"/>
      <c r="CKR15" s="161"/>
      <c r="CKS15" s="161"/>
      <c r="CKT15" s="161"/>
      <c r="CKU15" s="161"/>
      <c r="CKV15" s="161"/>
      <c r="CKW15" s="161"/>
      <c r="CKX15" s="161"/>
      <c r="CKY15" s="161"/>
      <c r="CKZ15" s="161"/>
      <c r="CLA15" s="161"/>
      <c r="CLB15" s="161"/>
      <c r="CLC15" s="161"/>
      <c r="CLD15" s="161"/>
      <c r="CLE15" s="161"/>
      <c r="CLF15" s="161"/>
      <c r="CLG15" s="161"/>
      <c r="CLH15" s="161"/>
      <c r="CLI15" s="161"/>
      <c r="CLJ15" s="161"/>
      <c r="CLK15" s="161"/>
      <c r="CLL15" s="161"/>
      <c r="CLM15" s="161"/>
      <c r="CLN15" s="161"/>
      <c r="CLO15" s="161"/>
      <c r="CLP15" s="161"/>
      <c r="CLQ15" s="161"/>
      <c r="CLR15" s="161"/>
      <c r="CLS15" s="161"/>
      <c r="CLT15" s="161"/>
      <c r="CLU15" s="161"/>
      <c r="CLV15" s="161"/>
      <c r="CLW15" s="161"/>
      <c r="CLX15" s="161"/>
      <c r="CLY15" s="161"/>
      <c r="CLZ15" s="161"/>
      <c r="CMA15" s="161"/>
      <c r="CMB15" s="161"/>
      <c r="CMC15" s="161"/>
      <c r="CMD15" s="161"/>
      <c r="CME15" s="161"/>
      <c r="CMF15" s="161"/>
      <c r="CMG15" s="161"/>
      <c r="CMH15" s="161"/>
      <c r="CMI15" s="161"/>
      <c r="CMJ15" s="161"/>
      <c r="CMK15" s="161"/>
      <c r="CML15" s="161"/>
      <c r="CMM15" s="161"/>
      <c r="CMN15" s="161"/>
      <c r="CMO15" s="161"/>
      <c r="CMP15" s="161"/>
      <c r="CMQ15" s="161"/>
      <c r="CMR15" s="161"/>
      <c r="CMS15" s="161"/>
      <c r="CMT15" s="161"/>
      <c r="CMU15" s="161"/>
      <c r="CMV15" s="161"/>
      <c r="CMW15" s="161"/>
      <c r="CMX15" s="161"/>
      <c r="CMY15" s="161"/>
      <c r="CMZ15" s="161"/>
      <c r="CNA15" s="161"/>
      <c r="CNB15" s="161"/>
      <c r="CNC15" s="161"/>
      <c r="CND15" s="161"/>
      <c r="CNE15" s="161"/>
      <c r="CNF15" s="161"/>
      <c r="CNG15" s="161"/>
      <c r="CNH15" s="161"/>
      <c r="CNI15" s="161"/>
      <c r="CNJ15" s="161"/>
      <c r="CNK15" s="161"/>
      <c r="CNL15" s="161"/>
      <c r="CNM15" s="161"/>
      <c r="CNN15" s="161"/>
      <c r="CNO15" s="161"/>
      <c r="CNP15" s="161"/>
      <c r="CNQ15" s="161"/>
      <c r="CNR15" s="161"/>
      <c r="CNS15" s="161"/>
      <c r="CNT15" s="161"/>
      <c r="CNU15" s="161"/>
      <c r="CNV15" s="161"/>
      <c r="CNW15" s="161"/>
      <c r="CNX15" s="161"/>
      <c r="CNY15" s="161"/>
      <c r="CNZ15" s="161"/>
      <c r="COA15" s="161"/>
      <c r="COB15" s="161"/>
      <c r="COC15" s="161"/>
      <c r="COD15" s="161"/>
      <c r="COE15" s="161"/>
      <c r="COF15" s="161"/>
      <c r="COG15" s="161"/>
      <c r="COH15" s="161"/>
      <c r="COI15" s="161"/>
      <c r="COJ15" s="161"/>
      <c r="COK15" s="161"/>
      <c r="COL15" s="161"/>
      <c r="COM15" s="161"/>
      <c r="CON15" s="161"/>
      <c r="COO15" s="161"/>
      <c r="COP15" s="161"/>
      <c r="COQ15" s="161"/>
      <c r="COR15" s="161"/>
      <c r="COS15" s="161"/>
      <c r="COT15" s="161"/>
      <c r="COU15" s="161"/>
      <c r="COV15" s="161"/>
      <c r="COW15" s="161"/>
      <c r="COX15" s="161"/>
      <c r="COY15" s="161"/>
      <c r="COZ15" s="161"/>
      <c r="CPA15" s="161"/>
      <c r="CPB15" s="161"/>
      <c r="CPC15" s="161"/>
      <c r="CPD15" s="161"/>
      <c r="CPE15" s="161"/>
      <c r="CPF15" s="161"/>
      <c r="CPG15" s="161"/>
      <c r="CPH15" s="161"/>
      <c r="CPI15" s="161"/>
      <c r="CPJ15" s="161"/>
      <c r="CPK15" s="161"/>
      <c r="CPL15" s="161"/>
      <c r="CPM15" s="161"/>
      <c r="CPN15" s="161"/>
      <c r="CPO15" s="161"/>
      <c r="CPP15" s="161"/>
      <c r="CPQ15" s="161"/>
      <c r="CPR15" s="161"/>
      <c r="CPS15" s="161"/>
      <c r="CPT15" s="161"/>
      <c r="CPU15" s="161"/>
      <c r="CPV15" s="161"/>
      <c r="CPW15" s="161"/>
      <c r="CPX15" s="161"/>
      <c r="CPY15" s="161"/>
      <c r="CPZ15" s="161"/>
      <c r="CQA15" s="161"/>
      <c r="CQB15" s="161"/>
      <c r="CQC15" s="161"/>
      <c r="CQD15" s="161"/>
      <c r="CQE15" s="161"/>
      <c r="CQF15" s="161"/>
      <c r="CQG15" s="161"/>
      <c r="CQH15" s="161"/>
      <c r="CQI15" s="161"/>
      <c r="CQJ15" s="161"/>
      <c r="CQK15" s="161"/>
      <c r="CQL15" s="161"/>
      <c r="CQM15" s="161"/>
      <c r="CQN15" s="161"/>
      <c r="CQO15" s="161"/>
      <c r="CQP15" s="161"/>
      <c r="CQQ15" s="161"/>
      <c r="CQR15" s="161"/>
      <c r="CQS15" s="161"/>
      <c r="CQT15" s="161"/>
      <c r="CQU15" s="161"/>
      <c r="CQV15" s="161"/>
      <c r="CQW15" s="161"/>
      <c r="CQX15" s="161"/>
      <c r="CQY15" s="161"/>
      <c r="CQZ15" s="161"/>
      <c r="CRA15" s="161"/>
      <c r="CRB15" s="161"/>
      <c r="CRC15" s="161"/>
      <c r="CRD15" s="161"/>
      <c r="CRE15" s="161"/>
      <c r="CRF15" s="161"/>
      <c r="CRG15" s="161"/>
      <c r="CRH15" s="161"/>
      <c r="CRI15" s="161"/>
      <c r="CRJ15" s="161"/>
      <c r="CRK15" s="161"/>
      <c r="CRL15" s="161"/>
      <c r="CRM15" s="161"/>
      <c r="CRN15" s="161"/>
      <c r="CRO15" s="161"/>
      <c r="CRP15" s="161"/>
      <c r="CRQ15" s="161"/>
      <c r="CRR15" s="161"/>
      <c r="CRS15" s="161"/>
      <c r="CRT15" s="161"/>
      <c r="CRU15" s="161"/>
      <c r="CRV15" s="161"/>
      <c r="CRW15" s="161"/>
      <c r="CRX15" s="161"/>
      <c r="CRY15" s="161"/>
      <c r="CRZ15" s="161"/>
      <c r="CSA15" s="161"/>
      <c r="CSB15" s="161"/>
      <c r="CSC15" s="161"/>
      <c r="CSD15" s="161"/>
      <c r="CSE15" s="161"/>
      <c r="CSF15" s="161"/>
      <c r="CSG15" s="161"/>
      <c r="CSH15" s="161"/>
      <c r="CSI15" s="161"/>
      <c r="CSJ15" s="161"/>
      <c r="CSK15" s="161"/>
      <c r="CSL15" s="161"/>
      <c r="CSM15" s="161"/>
      <c r="CSN15" s="161"/>
      <c r="CSO15" s="161"/>
      <c r="CSP15" s="161"/>
      <c r="CSQ15" s="161"/>
      <c r="CSR15" s="161"/>
      <c r="CSS15" s="161"/>
      <c r="CST15" s="161"/>
      <c r="CSU15" s="161"/>
      <c r="CSV15" s="161"/>
      <c r="CSW15" s="161"/>
      <c r="CSX15" s="161"/>
      <c r="CSY15" s="161"/>
      <c r="CSZ15" s="161"/>
      <c r="CTA15" s="161"/>
      <c r="CTB15" s="161"/>
      <c r="CTC15" s="161"/>
      <c r="CTD15" s="161"/>
      <c r="CTE15" s="161"/>
      <c r="CTF15" s="161"/>
      <c r="CTG15" s="161"/>
      <c r="CTH15" s="161"/>
      <c r="CTI15" s="161"/>
      <c r="CTJ15" s="161"/>
      <c r="CTK15" s="161"/>
      <c r="CTL15" s="161"/>
      <c r="CTM15" s="161"/>
      <c r="CTN15" s="161"/>
      <c r="CTO15" s="161"/>
      <c r="CTP15" s="161"/>
      <c r="CTQ15" s="161"/>
      <c r="CTR15" s="161"/>
      <c r="CTS15" s="161"/>
      <c r="CTT15" s="161"/>
      <c r="CTU15" s="161"/>
      <c r="CTV15" s="161"/>
      <c r="CTW15" s="161"/>
      <c r="CTX15" s="161"/>
      <c r="CTY15" s="161"/>
      <c r="CTZ15" s="161"/>
      <c r="CUA15" s="161"/>
      <c r="CUB15" s="161"/>
      <c r="CUC15" s="161"/>
      <c r="CUD15" s="161"/>
      <c r="CUE15" s="161"/>
      <c r="CUF15" s="161"/>
      <c r="CUG15" s="161"/>
      <c r="CUH15" s="161"/>
      <c r="CUI15" s="161"/>
      <c r="CUJ15" s="161"/>
      <c r="CUK15" s="161"/>
      <c r="CUL15" s="161"/>
      <c r="CUM15" s="161"/>
      <c r="CUN15" s="161"/>
      <c r="CUO15" s="161"/>
      <c r="CUP15" s="161"/>
      <c r="CUQ15" s="161"/>
      <c r="CUR15" s="161"/>
      <c r="CUS15" s="161"/>
      <c r="CUT15" s="161"/>
      <c r="CUU15" s="161"/>
      <c r="CUV15" s="161"/>
      <c r="CUW15" s="161"/>
      <c r="CUX15" s="161"/>
      <c r="CUY15" s="161"/>
      <c r="CUZ15" s="161"/>
      <c r="CVA15" s="161"/>
      <c r="CVB15" s="161"/>
      <c r="CVC15" s="161"/>
      <c r="CVD15" s="161"/>
      <c r="CVE15" s="161"/>
      <c r="CVF15" s="161"/>
      <c r="CVG15" s="161"/>
      <c r="CVH15" s="161"/>
      <c r="CVI15" s="161"/>
      <c r="CVJ15" s="161"/>
      <c r="CVK15" s="161"/>
      <c r="CVL15" s="161"/>
      <c r="CVM15" s="161"/>
      <c r="CVN15" s="161"/>
      <c r="CVO15" s="161"/>
      <c r="CVP15" s="161"/>
      <c r="CVQ15" s="161"/>
      <c r="CVR15" s="161"/>
      <c r="CVS15" s="161"/>
      <c r="CVT15" s="161"/>
      <c r="CVU15" s="161"/>
      <c r="CVV15" s="161"/>
      <c r="CVW15" s="161"/>
      <c r="CVX15" s="161"/>
      <c r="CVY15" s="161"/>
      <c r="CVZ15" s="161"/>
      <c r="CWA15" s="161"/>
      <c r="CWB15" s="161"/>
      <c r="CWC15" s="161"/>
      <c r="CWD15" s="161"/>
      <c r="CWE15" s="161"/>
      <c r="CWF15" s="161"/>
      <c r="CWG15" s="161"/>
      <c r="CWH15" s="161"/>
      <c r="CWI15" s="161"/>
      <c r="CWJ15" s="161"/>
      <c r="CWK15" s="161"/>
      <c r="CWL15" s="161"/>
      <c r="CWM15" s="161"/>
      <c r="CWN15" s="161"/>
      <c r="CWO15" s="161"/>
      <c r="CWP15" s="161"/>
      <c r="CWQ15" s="161"/>
      <c r="CWR15" s="161"/>
      <c r="CWS15" s="161"/>
      <c r="CWT15" s="161"/>
      <c r="CWU15" s="161"/>
      <c r="CWV15" s="161"/>
      <c r="CWW15" s="161"/>
      <c r="CWX15" s="161"/>
      <c r="CWY15" s="161"/>
      <c r="CWZ15" s="161"/>
      <c r="CXA15" s="161"/>
      <c r="CXB15" s="161"/>
      <c r="CXC15" s="161"/>
      <c r="CXD15" s="161"/>
      <c r="CXE15" s="161"/>
      <c r="CXF15" s="161"/>
      <c r="CXG15" s="161"/>
      <c r="CXH15" s="161"/>
      <c r="CXI15" s="161"/>
      <c r="CXJ15" s="161"/>
      <c r="CXK15" s="161"/>
      <c r="CXL15" s="161"/>
      <c r="CXM15" s="161"/>
      <c r="CXN15" s="161"/>
      <c r="CXO15" s="161"/>
      <c r="CXP15" s="161"/>
      <c r="CXQ15" s="161"/>
      <c r="CXR15" s="161"/>
      <c r="CXS15" s="161"/>
      <c r="CXT15" s="161"/>
      <c r="CXU15" s="161"/>
      <c r="CXV15" s="161"/>
      <c r="CXW15" s="161"/>
      <c r="CXX15" s="161"/>
      <c r="CXY15" s="161"/>
      <c r="CXZ15" s="161"/>
      <c r="CYA15" s="161"/>
      <c r="CYB15" s="161"/>
      <c r="CYC15" s="161"/>
      <c r="CYD15" s="161"/>
      <c r="CYE15" s="161"/>
      <c r="CYF15" s="161"/>
      <c r="CYG15" s="161"/>
      <c r="CYH15" s="161"/>
      <c r="CYI15" s="161"/>
      <c r="CYJ15" s="161"/>
      <c r="CYK15" s="161"/>
      <c r="CYL15" s="161"/>
      <c r="CYM15" s="161"/>
      <c r="CYN15" s="161"/>
      <c r="CYO15" s="161"/>
      <c r="CYP15" s="161"/>
      <c r="CYQ15" s="161"/>
      <c r="CYR15" s="161"/>
      <c r="CYS15" s="161"/>
      <c r="CYT15" s="161"/>
      <c r="CYU15" s="161"/>
      <c r="CYV15" s="161"/>
      <c r="CYW15" s="161"/>
      <c r="CYX15" s="161"/>
      <c r="CYY15" s="161"/>
      <c r="CYZ15" s="161"/>
      <c r="CZA15" s="161"/>
      <c r="CZB15" s="161"/>
      <c r="CZC15" s="161"/>
      <c r="CZD15" s="161"/>
      <c r="CZE15" s="161"/>
      <c r="CZF15" s="161"/>
      <c r="CZG15" s="161"/>
      <c r="CZH15" s="161"/>
      <c r="CZI15" s="161"/>
      <c r="CZJ15" s="161"/>
      <c r="CZK15" s="161"/>
      <c r="CZL15" s="161"/>
      <c r="CZM15" s="161"/>
      <c r="CZN15" s="161"/>
      <c r="CZO15" s="161"/>
      <c r="CZP15" s="161"/>
      <c r="CZQ15" s="161"/>
      <c r="CZR15" s="161"/>
      <c r="CZS15" s="161"/>
      <c r="CZT15" s="161"/>
      <c r="CZU15" s="161"/>
    </row>
    <row r="16" spans="1:3506" s="123" customFormat="1" ht="15" collapsed="1">
      <c r="C16" s="124"/>
      <c r="D16" s="125"/>
      <c r="E16" s="125" t="s">
        <v>2</v>
      </c>
      <c r="F16" s="125">
        <f>1-SUM(F9:F15)/F7</f>
        <v>0.98315789473684212</v>
      </c>
      <c r="G16" s="125">
        <f t="shared" ref="G16:BR16" si="131">1-SUM(G9:G15)/G7</f>
        <v>0.99629629629629635</v>
      </c>
      <c r="H16" s="125">
        <f t="shared" si="131"/>
        <v>0.96594778660612945</v>
      </c>
      <c r="I16" s="125">
        <f t="shared" si="131"/>
        <v>0.97843359818388198</v>
      </c>
      <c r="J16" s="125">
        <f t="shared" si="131"/>
        <v>0.98815566835871405</v>
      </c>
      <c r="K16" s="125">
        <f t="shared" si="131"/>
        <v>0.97940503432494275</v>
      </c>
      <c r="L16" s="125">
        <f t="shared" si="131"/>
        <v>0.98664759179780637</v>
      </c>
      <c r="M16" s="125">
        <f t="shared" si="131"/>
        <v>0.99183673469387756</v>
      </c>
      <c r="N16" s="125">
        <f t="shared" si="131"/>
        <v>0.98769079271294924</v>
      </c>
      <c r="O16" s="125">
        <f t="shared" si="131"/>
        <v>0.98699421965317924</v>
      </c>
      <c r="P16" s="125">
        <f t="shared" si="131"/>
        <v>0.95958549222797929</v>
      </c>
      <c r="Q16" s="125">
        <f t="shared" si="131"/>
        <v>0.96812874723887665</v>
      </c>
      <c r="R16" s="125">
        <f t="shared" si="131"/>
        <v>0.96644413211524949</v>
      </c>
      <c r="S16" s="125">
        <f t="shared" si="131"/>
        <v>0.93574408901251738</v>
      </c>
      <c r="T16" s="125">
        <f t="shared" si="131"/>
        <v>0.87668683108422518</v>
      </c>
      <c r="U16" s="125">
        <f t="shared" si="131"/>
        <v>0.97304627903034413</v>
      </c>
      <c r="V16" s="125">
        <f t="shared" si="131"/>
        <v>0.97467527162813494</v>
      </c>
      <c r="W16" s="125">
        <f t="shared" si="131"/>
        <v>0.97515527950310554</v>
      </c>
      <c r="X16" s="125">
        <f t="shared" si="131"/>
        <v>0.98155555555555551</v>
      </c>
      <c r="Y16" s="125">
        <f t="shared" si="131"/>
        <v>0.99279046122562165</v>
      </c>
      <c r="Z16" s="125">
        <f t="shared" si="131"/>
        <v>0.99236810906935391</v>
      </c>
      <c r="AA16" s="125">
        <f t="shared" si="131"/>
        <v>0.99381054897739507</v>
      </c>
      <c r="AB16" s="125">
        <f t="shared" si="131"/>
        <v>0.98783341132428637</v>
      </c>
      <c r="AC16" s="125">
        <f t="shared" si="131"/>
        <v>0.99274032042723637</v>
      </c>
      <c r="AD16" s="125">
        <f t="shared" si="131"/>
        <v>0.98787131257066507</v>
      </c>
      <c r="AE16" s="125">
        <f t="shared" si="131"/>
        <v>0.99327771928403663</v>
      </c>
      <c r="AF16" s="125">
        <f t="shared" si="131"/>
        <v>0.98444966388596422</v>
      </c>
      <c r="AG16" s="125">
        <f t="shared" si="131"/>
        <v>0.98825561312607946</v>
      </c>
      <c r="AH16" s="125">
        <f t="shared" si="131"/>
        <v>0.98870056497175141</v>
      </c>
      <c r="AI16" s="125">
        <f t="shared" si="131"/>
        <v>0.98918073388515937</v>
      </c>
      <c r="AJ16" s="125">
        <f t="shared" si="131"/>
        <v>0.99211697393515574</v>
      </c>
      <c r="AK16" s="125">
        <f t="shared" si="131"/>
        <v>0.98614738276371072</v>
      </c>
      <c r="AL16" s="125">
        <f t="shared" si="131"/>
        <v>0.98762761138530186</v>
      </c>
      <c r="AM16" s="125">
        <f t="shared" si="131"/>
        <v>0.98460021241086326</v>
      </c>
      <c r="AN16" s="125">
        <f t="shared" si="131"/>
        <v>0.98589999312194787</v>
      </c>
      <c r="AO16" s="125">
        <f t="shared" si="131"/>
        <v>0.98166431593794079</v>
      </c>
      <c r="AP16" s="125">
        <f t="shared" si="131"/>
        <v>0.98912348048624443</v>
      </c>
      <c r="AQ16" s="125">
        <f t="shared" si="131"/>
        <v>0.98617266442120188</v>
      </c>
      <c r="AR16" s="125">
        <f t="shared" si="131"/>
        <v>0.97195618153364638</v>
      </c>
      <c r="AS16" s="125">
        <f t="shared" si="131"/>
        <v>0.98118749999999999</v>
      </c>
      <c r="AT16" s="125">
        <f t="shared" si="131"/>
        <v>0.98287851648930569</v>
      </c>
      <c r="AU16" s="125">
        <f t="shared" si="131"/>
        <v>0.99005455511031715</v>
      </c>
      <c r="AV16" s="125">
        <f t="shared" si="131"/>
        <v>0.97674890165596484</v>
      </c>
      <c r="AW16" s="125">
        <f t="shared" si="131"/>
        <v>0.98985567872829949</v>
      </c>
      <c r="AX16" s="125">
        <f t="shared" si="131"/>
        <v>0.98797619047619045</v>
      </c>
      <c r="AY16" s="125">
        <f t="shared" si="131"/>
        <v>0.99104892226966412</v>
      </c>
      <c r="AZ16" s="125">
        <f t="shared" si="131"/>
        <v>0.99325892363797108</v>
      </c>
      <c r="BA16" s="125">
        <f t="shared" si="131"/>
        <v>0.98960000000000004</v>
      </c>
      <c r="BB16" s="125">
        <f t="shared" si="131"/>
        <v>0.99175428887659101</v>
      </c>
      <c r="BC16" s="125">
        <f t="shared" si="131"/>
        <v>0.9876024990238188</v>
      </c>
      <c r="BD16" s="125">
        <f t="shared" si="131"/>
        <v>0.9863406408094435</v>
      </c>
      <c r="BE16" s="125">
        <f t="shared" si="131"/>
        <v>0.98438412142440168</v>
      </c>
      <c r="BF16" s="125">
        <f t="shared" si="131"/>
        <v>0.98765976200969585</v>
      </c>
      <c r="BG16" s="125">
        <f t="shared" si="131"/>
        <v>0.98042959427207632</v>
      </c>
      <c r="BH16" s="125">
        <f t="shared" si="131"/>
        <v>0.98658104517271927</v>
      </c>
      <c r="BI16" s="125">
        <f t="shared" si="131"/>
        <v>0.982791670297116</v>
      </c>
      <c r="BJ16" s="125">
        <f t="shared" si="131"/>
        <v>0.98102383053839359</v>
      </c>
      <c r="BK16" s="125">
        <f t="shared" si="131"/>
        <v>0.97650916277398492</v>
      </c>
      <c r="BL16" s="125">
        <f t="shared" si="131"/>
        <v>0.9830278343516633</v>
      </c>
      <c r="BM16" s="125">
        <f t="shared" si="131"/>
        <v>0.98527833154424171</v>
      </c>
      <c r="BN16" s="125">
        <f t="shared" si="131"/>
        <v>0.98714958225539673</v>
      </c>
      <c r="BO16" s="125">
        <f t="shared" si="131"/>
        <v>0.98669298822841267</v>
      </c>
      <c r="BP16" s="125">
        <f t="shared" si="131"/>
        <v>0.9885918414381194</v>
      </c>
      <c r="BQ16" s="125">
        <f t="shared" si="131"/>
        <v>0.9854203935599285</v>
      </c>
      <c r="BR16" s="125">
        <f t="shared" si="131"/>
        <v>0.98772457523778556</v>
      </c>
      <c r="BS16" s="125">
        <f t="shared" ref="BS16:ED16" si="132">1-SUM(BS9:BS15)/BS7</f>
        <v>0.99040752351097183</v>
      </c>
      <c r="BT16" s="125">
        <f t="shared" si="132"/>
        <v>0.98358645070524153</v>
      </c>
      <c r="BU16" s="125">
        <f t="shared" si="132"/>
        <v>0.98906895642235437</v>
      </c>
      <c r="BV16" s="125">
        <f t="shared" si="132"/>
        <v>0.98649816696968795</v>
      </c>
      <c r="BW16" s="125">
        <f t="shared" si="132"/>
        <v>0.98472674378333447</v>
      </c>
      <c r="BX16" s="125">
        <f t="shared" si="132"/>
        <v>0.98227523925057281</v>
      </c>
      <c r="BY16" s="125">
        <f t="shared" si="132"/>
        <v>0.98897356899627042</v>
      </c>
      <c r="BZ16" s="125">
        <f t="shared" si="132"/>
        <v>0.98655965964030168</v>
      </c>
      <c r="CA16" s="125">
        <f t="shared" si="132"/>
        <v>0.99388136829090445</v>
      </c>
      <c r="CB16" s="125">
        <f t="shared" si="132"/>
        <v>0.98517043597135134</v>
      </c>
      <c r="CC16" s="125">
        <f t="shared" si="132"/>
        <v>0.98749921477479741</v>
      </c>
      <c r="CD16" s="125">
        <f t="shared" si="132"/>
        <v>0.98980650131863568</v>
      </c>
      <c r="CE16" s="125">
        <f t="shared" si="132"/>
        <v>0.99285365257757141</v>
      </c>
      <c r="CF16" s="125">
        <f t="shared" si="132"/>
        <v>0.98869579888645187</v>
      </c>
      <c r="CG16" s="125">
        <f t="shared" si="132"/>
        <v>0.99128605769230771</v>
      </c>
      <c r="CH16" s="125">
        <f t="shared" si="132"/>
        <v>0.9873546685844421</v>
      </c>
      <c r="CI16" s="125">
        <f t="shared" si="132"/>
        <v>0.98984771573604058</v>
      </c>
      <c r="CJ16" s="125">
        <f t="shared" si="132"/>
        <v>0.98735675137020429</v>
      </c>
      <c r="CK16" s="125">
        <f t="shared" si="132"/>
        <v>0.99003954449498999</v>
      </c>
      <c r="CL16" s="125">
        <f t="shared" si="132"/>
        <v>0.9850746268656716</v>
      </c>
      <c r="CM16" s="125">
        <f t="shared" si="132"/>
        <v>0.99266530634754313</v>
      </c>
      <c r="CN16" s="125">
        <f t="shared" si="132"/>
        <v>0.98227666644946898</v>
      </c>
      <c r="CO16" s="125">
        <f t="shared" si="132"/>
        <v>0.99245427804067021</v>
      </c>
      <c r="CP16" s="125">
        <f t="shared" si="132"/>
        <v>0.98550724637681164</v>
      </c>
      <c r="CQ16" s="125">
        <f t="shared" si="132"/>
        <v>0.99072586534248575</v>
      </c>
      <c r="CR16" s="125">
        <f t="shared" si="132"/>
        <v>0.98176373855631638</v>
      </c>
      <c r="CS16" s="125">
        <f t="shared" si="132"/>
        <v>0.99172765632822368</v>
      </c>
      <c r="CT16" s="125">
        <f t="shared" si="132"/>
        <v>0.98696265818242712</v>
      </c>
      <c r="CU16" s="125">
        <f t="shared" si="132"/>
        <v>0.98988319473073183</v>
      </c>
      <c r="CV16" s="125">
        <f t="shared" si="132"/>
        <v>0.98914351851851856</v>
      </c>
      <c r="CW16" s="125">
        <f t="shared" si="132"/>
        <v>0.9886594940389648</v>
      </c>
      <c r="CX16" s="125">
        <f t="shared" si="132"/>
        <v>0.98429343882399756</v>
      </c>
      <c r="CY16" s="125">
        <f t="shared" si="132"/>
        <v>0.99007760651981236</v>
      </c>
      <c r="CZ16" s="125">
        <f t="shared" si="132"/>
        <v>0.98526559818104809</v>
      </c>
      <c r="DA16" s="125">
        <f t="shared" si="132"/>
        <v>0.98961952287705557</v>
      </c>
      <c r="DB16" s="125">
        <f t="shared" si="132"/>
        <v>0.98368553596846597</v>
      </c>
      <c r="DC16" s="125">
        <f t="shared" si="132"/>
        <v>0.98581841726017672</v>
      </c>
      <c r="DD16" s="125">
        <f t="shared" si="132"/>
        <v>0.98825376884422111</v>
      </c>
      <c r="DE16" s="125">
        <f t="shared" si="132"/>
        <v>0.98980510972813629</v>
      </c>
      <c r="DF16" s="125">
        <f t="shared" si="132"/>
        <v>0.99052356245444018</v>
      </c>
      <c r="DG16" s="125">
        <f t="shared" si="132"/>
        <v>0.98788252207845551</v>
      </c>
      <c r="DH16" s="125">
        <f t="shared" si="132"/>
        <v>0.99270855672313962</v>
      </c>
      <c r="DI16" s="125">
        <f t="shared" si="132"/>
        <v>0.99275019051345947</v>
      </c>
      <c r="DJ16" s="125">
        <f t="shared" si="132"/>
        <v>0.99215805207746632</v>
      </c>
      <c r="DK16" s="125">
        <f t="shared" si="132"/>
        <v>0.99352953454393655</v>
      </c>
      <c r="DL16" s="125">
        <f t="shared" si="132"/>
        <v>0.99224293308389044</v>
      </c>
      <c r="DM16" s="125">
        <f t="shared" si="132"/>
        <v>0.9918754914017297</v>
      </c>
      <c r="DN16" s="125">
        <f t="shared" si="132"/>
        <v>0.99400441779741244</v>
      </c>
      <c r="DO16" s="125">
        <f t="shared" si="132"/>
        <v>0.99075001598499546</v>
      </c>
      <c r="DP16" s="125">
        <f t="shared" si="132"/>
        <v>0.99342845171676186</v>
      </c>
      <c r="DQ16" s="125">
        <f t="shared" si="132"/>
        <v>0.99222002182435431</v>
      </c>
      <c r="DR16" s="125">
        <f t="shared" si="132"/>
        <v>0.99423331860362352</v>
      </c>
      <c r="DS16" s="125">
        <f t="shared" si="132"/>
        <v>0.99263445298114161</v>
      </c>
      <c r="DT16" s="125">
        <f t="shared" si="132"/>
        <v>0.99430554319779341</v>
      </c>
      <c r="DU16" s="125">
        <f t="shared" si="132"/>
        <v>0.99206515904688553</v>
      </c>
      <c r="DV16" s="125">
        <f t="shared" si="132"/>
        <v>0.99405369425338364</v>
      </c>
      <c r="DW16" s="125">
        <f t="shared" si="132"/>
        <v>0.9925969173283512</v>
      </c>
      <c r="DX16" s="125">
        <f t="shared" si="132"/>
        <v>0.99496886562584608</v>
      </c>
      <c r="DY16" s="125">
        <f t="shared" si="132"/>
        <v>0.99253403601229684</v>
      </c>
      <c r="DZ16" s="125">
        <f t="shared" si="132"/>
        <v>0.99468596820743049</v>
      </c>
      <c r="EA16" s="125">
        <f t="shared" si="132"/>
        <v>0.99402736466389052</v>
      </c>
      <c r="EB16" s="125">
        <f t="shared" si="132"/>
        <v>0.9944119329431953</v>
      </c>
      <c r="EC16" s="125">
        <f t="shared" si="132"/>
        <v>0.99271765851848415</v>
      </c>
      <c r="ED16" s="125">
        <f t="shared" si="132"/>
        <v>0.99300969989525933</v>
      </c>
      <c r="EE16" s="125">
        <f t="shared" ref="EE16:GP16" si="133">1-SUM(EE9:EE15)/EE7</f>
        <v>0.99241555130656467</v>
      </c>
      <c r="EF16" s="125">
        <f t="shared" si="133"/>
        <v>0.99336200448765899</v>
      </c>
      <c r="EG16" s="125">
        <f t="shared" si="133"/>
        <v>0.99157594608605493</v>
      </c>
      <c r="EH16" s="125">
        <f t="shared" si="133"/>
        <v>0.99352455758935876</v>
      </c>
      <c r="EI16" s="125">
        <f t="shared" si="133"/>
        <v>0.99273270088189658</v>
      </c>
      <c r="EJ16" s="125">
        <f t="shared" si="133"/>
        <v>0.99431818181818177</v>
      </c>
      <c r="EK16" s="125">
        <f t="shared" si="133"/>
        <v>0.99044663100662578</v>
      </c>
      <c r="EL16" s="125">
        <f t="shared" si="133"/>
        <v>0.99231682458616133</v>
      </c>
      <c r="EM16" s="125">
        <f t="shared" si="133"/>
        <v>0.98944066448705492</v>
      </c>
      <c r="EN16" s="125">
        <f t="shared" si="133"/>
        <v>0.99178002774499452</v>
      </c>
      <c r="EO16" s="125">
        <f t="shared" si="133"/>
        <v>0.98988407936439027</v>
      </c>
      <c r="EP16" s="125">
        <f t="shared" si="133"/>
        <v>0.99396373900770818</v>
      </c>
      <c r="EQ16" s="125">
        <f t="shared" si="133"/>
        <v>0.98356772444994556</v>
      </c>
      <c r="ER16" s="125">
        <f t="shared" si="133"/>
        <v>0.99096921623343803</v>
      </c>
      <c r="ES16" s="125">
        <f t="shared" si="133"/>
        <v>0.99162672043121358</v>
      </c>
      <c r="ET16" s="125">
        <f t="shared" si="133"/>
        <v>0.99284087878725713</v>
      </c>
      <c r="EU16" s="125">
        <f t="shared" si="133"/>
        <v>0.99043135537552007</v>
      </c>
      <c r="EV16" s="125">
        <f t="shared" si="133"/>
        <v>0.99109805592304412</v>
      </c>
      <c r="EW16" s="125">
        <f t="shared" si="133"/>
        <v>0.99132540267396563</v>
      </c>
      <c r="EX16" s="125">
        <f t="shared" si="133"/>
        <v>0.99188837052914725</v>
      </c>
      <c r="EY16" s="125">
        <f t="shared" si="133"/>
        <v>0.98974326439115168</v>
      </c>
      <c r="EZ16" s="125">
        <f t="shared" si="133"/>
        <v>0.99369386585132813</v>
      </c>
      <c r="FA16" s="125">
        <f t="shared" si="133"/>
        <v>0.99189397570276516</v>
      </c>
      <c r="FB16" s="125">
        <f t="shared" si="133"/>
        <v>0.99286901281053452</v>
      </c>
      <c r="FC16" s="125">
        <f t="shared" si="133"/>
        <v>0.99228921754519028</v>
      </c>
      <c r="FD16" s="125">
        <f t="shared" si="133"/>
        <v>0.99113854940993662</v>
      </c>
      <c r="FE16" s="125">
        <f t="shared" si="133"/>
        <v>0.99152472640500289</v>
      </c>
      <c r="FF16" s="125">
        <f t="shared" si="133"/>
        <v>0.9922371967654986</v>
      </c>
      <c r="FG16" s="125">
        <f t="shared" si="133"/>
        <v>0.99210309278350517</v>
      </c>
      <c r="FH16" s="125">
        <f t="shared" si="133"/>
        <v>0.99032106766724937</v>
      </c>
      <c r="FI16" s="125">
        <f t="shared" si="133"/>
        <v>0.99204166666666671</v>
      </c>
      <c r="FJ16" s="125">
        <f t="shared" si="133"/>
        <v>0.99022259205325569</v>
      </c>
      <c r="FK16" s="125">
        <f t="shared" si="133"/>
        <v>0.99278301886792453</v>
      </c>
      <c r="FL16" s="125">
        <f t="shared" si="133"/>
        <v>0.99291677207184414</v>
      </c>
      <c r="FM16" s="125">
        <f t="shared" si="133"/>
        <v>0.99401550083390566</v>
      </c>
      <c r="FN16" s="125">
        <f t="shared" si="133"/>
        <v>0.99070367103209611</v>
      </c>
      <c r="FO16" s="125">
        <f t="shared" si="133"/>
        <v>0.9919204946326291</v>
      </c>
      <c r="FP16" s="125">
        <f t="shared" si="133"/>
        <v>0.99117522274077219</v>
      </c>
      <c r="FQ16" s="125">
        <f t="shared" si="133"/>
        <v>0.99156791676839007</v>
      </c>
      <c r="FR16" s="125">
        <f t="shared" si="133"/>
        <v>0.99020006214594736</v>
      </c>
      <c r="FS16" s="125">
        <f t="shared" si="133"/>
        <v>0.99302523281425092</v>
      </c>
      <c r="FT16" s="125">
        <f t="shared" si="133"/>
        <v>0.99191532116737158</v>
      </c>
      <c r="FU16" s="125">
        <f t="shared" si="133"/>
        <v>0.993866424352567</v>
      </c>
      <c r="FV16" s="125">
        <f t="shared" si="133"/>
        <v>0.99063644999321476</v>
      </c>
      <c r="FW16" s="125">
        <f t="shared" si="133"/>
        <v>0.99464867380176825</v>
      </c>
      <c r="FX16" s="125">
        <f t="shared" si="133"/>
        <v>0.9915273643233341</v>
      </c>
      <c r="FY16" s="125">
        <f t="shared" si="133"/>
        <v>0.99199129918924267</v>
      </c>
      <c r="FZ16" s="125">
        <f t="shared" si="133"/>
        <v>0.99122120100564648</v>
      </c>
      <c r="GA16" s="125">
        <f t="shared" si="133"/>
        <v>0.99387521593789963</v>
      </c>
      <c r="GB16" s="125">
        <f t="shared" si="133"/>
        <v>0.99173885145973695</v>
      </c>
      <c r="GC16" s="125">
        <f t="shared" si="133"/>
        <v>0.99334498125208581</v>
      </c>
      <c r="GD16" s="125">
        <f t="shared" si="133"/>
        <v>0.9909890539483972</v>
      </c>
      <c r="GE16" s="125">
        <f t="shared" si="133"/>
        <v>0.99211948852658316</v>
      </c>
      <c r="GF16" s="125">
        <f t="shared" si="133"/>
        <v>0.99238304529201427</v>
      </c>
      <c r="GG16" s="125">
        <f t="shared" si="133"/>
        <v>0.99347519521794958</v>
      </c>
      <c r="GH16" s="125">
        <f t="shared" si="133"/>
        <v>0.98861572453049229</v>
      </c>
      <c r="GI16" s="125">
        <f t="shared" si="133"/>
        <v>0.99205312431961679</v>
      </c>
      <c r="GJ16" s="125">
        <f t="shared" si="133"/>
        <v>0.99169312486271688</v>
      </c>
      <c r="GK16" s="125">
        <f t="shared" si="133"/>
        <v>0.99151962191647713</v>
      </c>
      <c r="GL16" s="125">
        <f t="shared" si="133"/>
        <v>0.99451863082395475</v>
      </c>
      <c r="GM16" s="125">
        <f t="shared" si="133"/>
        <v>0.99211226063057223</v>
      </c>
      <c r="GN16" s="125">
        <f t="shared" si="133"/>
        <v>0.9924757281553398</v>
      </c>
      <c r="GO16" s="125">
        <f t="shared" si="133"/>
        <v>0.99256664196366418</v>
      </c>
      <c r="GP16" s="125">
        <f t="shared" si="133"/>
        <v>0.99322002414785915</v>
      </c>
      <c r="GQ16" s="125">
        <f t="shared" ref="GQ16:JB16" si="134">1-SUM(GQ9:GQ15)/GQ7</f>
        <v>0.99275724275724275</v>
      </c>
      <c r="GR16" s="125">
        <f t="shared" si="134"/>
        <v>0.98986390296680149</v>
      </c>
      <c r="GS16" s="125">
        <f t="shared" si="134"/>
        <v>0.99038759689922484</v>
      </c>
      <c r="GT16" s="125">
        <f t="shared" si="134"/>
        <v>0.9852081946601583</v>
      </c>
      <c r="GU16" s="125">
        <f t="shared" si="134"/>
        <v>0.99097309585292104</v>
      </c>
      <c r="GV16" s="125">
        <f t="shared" si="134"/>
        <v>0.99264991833242588</v>
      </c>
      <c r="GW16" s="125">
        <f t="shared" si="134"/>
        <v>0.9920308905685179</v>
      </c>
      <c r="GX16" s="125">
        <f t="shared" si="134"/>
        <v>0.98986397871622889</v>
      </c>
      <c r="GY16" s="125">
        <f t="shared" si="134"/>
        <v>0.99212924606462305</v>
      </c>
      <c r="GZ16" s="125">
        <f t="shared" si="134"/>
        <v>0.98976405889657615</v>
      </c>
      <c r="HA16" s="125">
        <f t="shared" si="134"/>
        <v>0.99173553719008267</v>
      </c>
      <c r="HB16" s="125">
        <f t="shared" si="134"/>
        <v>0.99314390467461044</v>
      </c>
      <c r="HC16" s="125">
        <f t="shared" si="134"/>
        <v>0.99186542913578146</v>
      </c>
      <c r="HD16" s="125">
        <f t="shared" si="134"/>
        <v>0.98933159560603234</v>
      </c>
      <c r="HE16" s="125">
        <f t="shared" si="134"/>
        <v>0.99253547699122302</v>
      </c>
      <c r="HF16" s="125">
        <f t="shared" si="134"/>
        <v>0.99062648749588078</v>
      </c>
      <c r="HG16" s="125">
        <f t="shared" si="134"/>
        <v>0.99363004803232391</v>
      </c>
      <c r="HH16" s="125">
        <f t="shared" si="134"/>
        <v>0.98847443044327732</v>
      </c>
      <c r="HI16" s="125">
        <f t="shared" si="134"/>
        <v>0.99067980505851805</v>
      </c>
      <c r="HJ16" s="125">
        <f t="shared" si="134"/>
        <v>0.99221430185500936</v>
      </c>
      <c r="HK16" s="125">
        <f t="shared" si="134"/>
        <v>0.99160771007796711</v>
      </c>
      <c r="HL16" s="125">
        <f t="shared" si="134"/>
        <v>0.99063196014757637</v>
      </c>
      <c r="HM16" s="125">
        <f t="shared" si="134"/>
        <v>0.99049085463866937</v>
      </c>
      <c r="HN16" s="125">
        <f t="shared" si="134"/>
        <v>0.98588887925803936</v>
      </c>
      <c r="HO16" s="125" t="e">
        <f t="shared" si="134"/>
        <v>#DIV/0!</v>
      </c>
      <c r="HP16" s="125" t="e">
        <f t="shared" si="134"/>
        <v>#DIV/0!</v>
      </c>
      <c r="HQ16" s="125" t="e">
        <f t="shared" si="134"/>
        <v>#DIV/0!</v>
      </c>
      <c r="HR16" s="125" t="e">
        <f t="shared" si="134"/>
        <v>#DIV/0!</v>
      </c>
      <c r="HS16" s="125" t="e">
        <f t="shared" si="134"/>
        <v>#DIV/0!</v>
      </c>
      <c r="HT16" s="125" t="e">
        <f t="shared" si="134"/>
        <v>#DIV/0!</v>
      </c>
      <c r="HU16" s="125" t="e">
        <f t="shared" si="134"/>
        <v>#DIV/0!</v>
      </c>
      <c r="HV16" s="125" t="e">
        <f t="shared" si="134"/>
        <v>#DIV/0!</v>
      </c>
      <c r="HW16" s="125" t="e">
        <f t="shared" si="134"/>
        <v>#DIV/0!</v>
      </c>
      <c r="HX16" s="125" t="e">
        <f t="shared" si="134"/>
        <v>#DIV/0!</v>
      </c>
      <c r="HY16" s="125" t="e">
        <f t="shared" si="134"/>
        <v>#DIV/0!</v>
      </c>
      <c r="HZ16" s="125" t="e">
        <f t="shared" si="134"/>
        <v>#DIV/0!</v>
      </c>
      <c r="IA16" s="125" t="e">
        <f t="shared" si="134"/>
        <v>#DIV/0!</v>
      </c>
      <c r="IB16" s="125" t="e">
        <f t="shared" si="134"/>
        <v>#DIV/0!</v>
      </c>
      <c r="IC16" s="125" t="e">
        <f t="shared" si="134"/>
        <v>#DIV/0!</v>
      </c>
      <c r="ID16" s="125" t="e">
        <f t="shared" si="134"/>
        <v>#DIV/0!</v>
      </c>
      <c r="IE16" s="125" t="e">
        <f t="shared" si="134"/>
        <v>#DIV/0!</v>
      </c>
      <c r="IF16" s="125" t="e">
        <f t="shared" si="134"/>
        <v>#DIV/0!</v>
      </c>
      <c r="IG16" s="125" t="e">
        <f t="shared" si="134"/>
        <v>#DIV/0!</v>
      </c>
      <c r="IH16" s="125" t="e">
        <f t="shared" si="134"/>
        <v>#DIV/0!</v>
      </c>
      <c r="II16" s="125" t="e">
        <f t="shared" si="134"/>
        <v>#DIV/0!</v>
      </c>
      <c r="IJ16" s="125" t="e">
        <f t="shared" si="134"/>
        <v>#DIV/0!</v>
      </c>
      <c r="IK16" s="125" t="e">
        <f t="shared" si="134"/>
        <v>#DIV/0!</v>
      </c>
      <c r="IL16" s="125" t="e">
        <f t="shared" si="134"/>
        <v>#DIV/0!</v>
      </c>
      <c r="IM16" s="125" t="e">
        <f t="shared" si="134"/>
        <v>#DIV/0!</v>
      </c>
      <c r="IN16" s="125" t="e">
        <f t="shared" si="134"/>
        <v>#DIV/0!</v>
      </c>
      <c r="IO16" s="125" t="e">
        <f t="shared" si="134"/>
        <v>#DIV/0!</v>
      </c>
      <c r="IP16" s="125" t="e">
        <f t="shared" si="134"/>
        <v>#DIV/0!</v>
      </c>
      <c r="IQ16" s="125" t="e">
        <f t="shared" si="134"/>
        <v>#DIV/0!</v>
      </c>
      <c r="IR16" s="125" t="e">
        <f t="shared" si="134"/>
        <v>#DIV/0!</v>
      </c>
      <c r="IS16" s="125" t="e">
        <f t="shared" si="134"/>
        <v>#DIV/0!</v>
      </c>
      <c r="IT16" s="125" t="e">
        <f t="shared" si="134"/>
        <v>#DIV/0!</v>
      </c>
      <c r="IU16" s="125" t="e">
        <f t="shared" si="134"/>
        <v>#DIV/0!</v>
      </c>
      <c r="IV16" s="125" t="e">
        <f t="shared" si="134"/>
        <v>#DIV/0!</v>
      </c>
      <c r="IW16" s="125" t="e">
        <f t="shared" si="134"/>
        <v>#DIV/0!</v>
      </c>
      <c r="IX16" s="125" t="e">
        <f t="shared" si="134"/>
        <v>#DIV/0!</v>
      </c>
      <c r="IY16" s="125" t="e">
        <f t="shared" si="134"/>
        <v>#DIV/0!</v>
      </c>
      <c r="IZ16" s="125" t="e">
        <f t="shared" si="134"/>
        <v>#DIV/0!</v>
      </c>
      <c r="JA16" s="125" t="e">
        <f t="shared" si="134"/>
        <v>#DIV/0!</v>
      </c>
      <c r="JB16" s="125" t="e">
        <f t="shared" si="134"/>
        <v>#DIV/0!</v>
      </c>
      <c r="JC16" s="125" t="e">
        <f t="shared" ref="JC16:LN16" si="135">1-SUM(JC9:JC15)/JC7</f>
        <v>#DIV/0!</v>
      </c>
      <c r="JD16" s="125" t="e">
        <f t="shared" si="135"/>
        <v>#DIV/0!</v>
      </c>
      <c r="JE16" s="125" t="e">
        <f t="shared" si="135"/>
        <v>#DIV/0!</v>
      </c>
      <c r="JF16" s="125" t="e">
        <f t="shared" si="135"/>
        <v>#DIV/0!</v>
      </c>
      <c r="JG16" s="125" t="e">
        <f t="shared" si="135"/>
        <v>#DIV/0!</v>
      </c>
      <c r="JH16" s="125" t="e">
        <f t="shared" si="135"/>
        <v>#DIV/0!</v>
      </c>
      <c r="JI16" s="125" t="e">
        <f t="shared" si="135"/>
        <v>#DIV/0!</v>
      </c>
      <c r="JJ16" s="125" t="e">
        <f t="shared" si="135"/>
        <v>#DIV/0!</v>
      </c>
      <c r="JK16" s="125" t="e">
        <f t="shared" si="135"/>
        <v>#DIV/0!</v>
      </c>
      <c r="JL16" s="125" t="e">
        <f t="shared" si="135"/>
        <v>#DIV/0!</v>
      </c>
      <c r="JM16" s="125" t="e">
        <f t="shared" si="135"/>
        <v>#DIV/0!</v>
      </c>
      <c r="JN16" s="125" t="e">
        <f t="shared" si="135"/>
        <v>#DIV/0!</v>
      </c>
      <c r="JO16" s="125" t="e">
        <f t="shared" si="135"/>
        <v>#DIV/0!</v>
      </c>
      <c r="JP16" s="125" t="e">
        <f t="shared" si="135"/>
        <v>#DIV/0!</v>
      </c>
      <c r="JQ16" s="125" t="e">
        <f t="shared" si="135"/>
        <v>#DIV/0!</v>
      </c>
      <c r="JR16" s="125" t="e">
        <f t="shared" si="135"/>
        <v>#DIV/0!</v>
      </c>
      <c r="JS16" s="125" t="e">
        <f t="shared" si="135"/>
        <v>#DIV/0!</v>
      </c>
      <c r="JT16" s="125" t="e">
        <f t="shared" si="135"/>
        <v>#DIV/0!</v>
      </c>
      <c r="JU16" s="125" t="e">
        <f t="shared" si="135"/>
        <v>#DIV/0!</v>
      </c>
      <c r="JV16" s="125" t="e">
        <f t="shared" si="135"/>
        <v>#DIV/0!</v>
      </c>
      <c r="JW16" s="125" t="e">
        <f t="shared" si="135"/>
        <v>#DIV/0!</v>
      </c>
      <c r="JX16" s="125" t="e">
        <f t="shared" si="135"/>
        <v>#DIV/0!</v>
      </c>
      <c r="JY16" s="125" t="e">
        <f t="shared" si="135"/>
        <v>#DIV/0!</v>
      </c>
      <c r="JZ16" s="125" t="e">
        <f t="shared" si="135"/>
        <v>#DIV/0!</v>
      </c>
      <c r="KA16" s="125" t="e">
        <f t="shared" si="135"/>
        <v>#DIV/0!</v>
      </c>
      <c r="KB16" s="125" t="e">
        <f t="shared" si="135"/>
        <v>#DIV/0!</v>
      </c>
      <c r="KC16" s="125" t="e">
        <f t="shared" si="135"/>
        <v>#DIV/0!</v>
      </c>
      <c r="KD16" s="125" t="e">
        <f t="shared" si="135"/>
        <v>#DIV/0!</v>
      </c>
      <c r="KE16" s="125" t="e">
        <f t="shared" si="135"/>
        <v>#DIV/0!</v>
      </c>
      <c r="KF16" s="125" t="e">
        <f t="shared" si="135"/>
        <v>#DIV/0!</v>
      </c>
      <c r="KG16" s="125" t="e">
        <f t="shared" si="135"/>
        <v>#DIV/0!</v>
      </c>
      <c r="KH16" s="125" t="e">
        <f t="shared" si="135"/>
        <v>#DIV/0!</v>
      </c>
      <c r="KI16" s="125" t="e">
        <f t="shared" si="135"/>
        <v>#DIV/0!</v>
      </c>
      <c r="KJ16" s="125" t="e">
        <f t="shared" si="135"/>
        <v>#DIV/0!</v>
      </c>
      <c r="KK16" s="125" t="e">
        <f t="shared" si="135"/>
        <v>#DIV/0!</v>
      </c>
      <c r="KL16" s="125" t="e">
        <f t="shared" si="135"/>
        <v>#DIV/0!</v>
      </c>
      <c r="KM16" s="125" t="e">
        <f t="shared" si="135"/>
        <v>#DIV/0!</v>
      </c>
      <c r="KN16" s="125" t="e">
        <f t="shared" si="135"/>
        <v>#DIV/0!</v>
      </c>
      <c r="KO16" s="125" t="e">
        <f t="shared" si="135"/>
        <v>#DIV/0!</v>
      </c>
      <c r="KP16" s="125" t="e">
        <f t="shared" si="135"/>
        <v>#DIV/0!</v>
      </c>
      <c r="KQ16" s="125" t="e">
        <f t="shared" si="135"/>
        <v>#DIV/0!</v>
      </c>
      <c r="KR16" s="125" t="e">
        <f t="shared" si="135"/>
        <v>#DIV/0!</v>
      </c>
      <c r="KS16" s="125" t="e">
        <f t="shared" si="135"/>
        <v>#DIV/0!</v>
      </c>
      <c r="KT16" s="125" t="e">
        <f t="shared" si="135"/>
        <v>#DIV/0!</v>
      </c>
      <c r="KU16" s="125" t="e">
        <f t="shared" si="135"/>
        <v>#DIV/0!</v>
      </c>
      <c r="KV16" s="125" t="e">
        <f t="shared" si="135"/>
        <v>#DIV/0!</v>
      </c>
      <c r="KW16" s="125" t="e">
        <f t="shared" si="135"/>
        <v>#DIV/0!</v>
      </c>
      <c r="KX16" s="125" t="e">
        <f t="shared" si="135"/>
        <v>#DIV/0!</v>
      </c>
      <c r="KY16" s="125" t="e">
        <f t="shared" si="135"/>
        <v>#DIV/0!</v>
      </c>
      <c r="KZ16" s="125" t="e">
        <f t="shared" si="135"/>
        <v>#DIV/0!</v>
      </c>
      <c r="LA16" s="125" t="e">
        <f t="shared" si="135"/>
        <v>#DIV/0!</v>
      </c>
      <c r="LB16" s="125" t="e">
        <f t="shared" si="135"/>
        <v>#DIV/0!</v>
      </c>
      <c r="LC16" s="125" t="e">
        <f t="shared" si="135"/>
        <v>#DIV/0!</v>
      </c>
      <c r="LD16" s="125" t="e">
        <f t="shared" si="135"/>
        <v>#DIV/0!</v>
      </c>
      <c r="LE16" s="125" t="e">
        <f t="shared" si="135"/>
        <v>#DIV/0!</v>
      </c>
      <c r="LF16" s="125" t="e">
        <f t="shared" si="135"/>
        <v>#DIV/0!</v>
      </c>
      <c r="LG16" s="125" t="e">
        <f t="shared" si="135"/>
        <v>#DIV/0!</v>
      </c>
      <c r="LH16" s="125" t="e">
        <f t="shared" si="135"/>
        <v>#DIV/0!</v>
      </c>
      <c r="LI16" s="125" t="e">
        <f t="shared" si="135"/>
        <v>#DIV/0!</v>
      </c>
      <c r="LJ16" s="125" t="e">
        <f t="shared" si="135"/>
        <v>#DIV/0!</v>
      </c>
      <c r="LK16" s="125" t="e">
        <f t="shared" si="135"/>
        <v>#DIV/0!</v>
      </c>
      <c r="LL16" s="125" t="e">
        <f t="shared" si="135"/>
        <v>#DIV/0!</v>
      </c>
      <c r="LM16" s="125" t="e">
        <f t="shared" si="135"/>
        <v>#DIV/0!</v>
      </c>
      <c r="LN16" s="125" t="e">
        <f t="shared" si="135"/>
        <v>#DIV/0!</v>
      </c>
      <c r="LO16" s="125" t="e">
        <f t="shared" ref="LO16:NZ16" si="136">1-SUM(LO9:LO15)/LO7</f>
        <v>#DIV/0!</v>
      </c>
      <c r="LP16" s="125" t="e">
        <f t="shared" si="136"/>
        <v>#DIV/0!</v>
      </c>
      <c r="LQ16" s="125" t="e">
        <f t="shared" si="136"/>
        <v>#DIV/0!</v>
      </c>
      <c r="LR16" s="125" t="e">
        <f t="shared" si="136"/>
        <v>#DIV/0!</v>
      </c>
      <c r="LS16" s="125" t="e">
        <f t="shared" si="136"/>
        <v>#DIV/0!</v>
      </c>
      <c r="LT16" s="125" t="e">
        <f t="shared" si="136"/>
        <v>#DIV/0!</v>
      </c>
      <c r="LU16" s="125" t="e">
        <f t="shared" si="136"/>
        <v>#DIV/0!</v>
      </c>
      <c r="LV16" s="125" t="e">
        <f t="shared" si="136"/>
        <v>#DIV/0!</v>
      </c>
      <c r="LW16" s="125" t="e">
        <f t="shared" si="136"/>
        <v>#DIV/0!</v>
      </c>
      <c r="LX16" s="125" t="e">
        <f t="shared" si="136"/>
        <v>#DIV/0!</v>
      </c>
      <c r="LY16" s="125" t="e">
        <f t="shared" si="136"/>
        <v>#DIV/0!</v>
      </c>
      <c r="LZ16" s="125" t="e">
        <f t="shared" si="136"/>
        <v>#DIV/0!</v>
      </c>
      <c r="MA16" s="125" t="e">
        <f t="shared" si="136"/>
        <v>#DIV/0!</v>
      </c>
      <c r="MB16" s="125" t="e">
        <f t="shared" si="136"/>
        <v>#DIV/0!</v>
      </c>
      <c r="MC16" s="125" t="e">
        <f t="shared" si="136"/>
        <v>#DIV/0!</v>
      </c>
      <c r="MD16" s="125" t="e">
        <f t="shared" si="136"/>
        <v>#DIV/0!</v>
      </c>
      <c r="ME16" s="125" t="e">
        <f t="shared" si="136"/>
        <v>#DIV/0!</v>
      </c>
      <c r="MF16" s="125" t="e">
        <f t="shared" si="136"/>
        <v>#DIV/0!</v>
      </c>
      <c r="MG16" s="125" t="e">
        <f t="shared" si="136"/>
        <v>#DIV/0!</v>
      </c>
      <c r="MH16" s="125" t="e">
        <f t="shared" si="136"/>
        <v>#DIV/0!</v>
      </c>
      <c r="MI16" s="125" t="e">
        <f t="shared" si="136"/>
        <v>#DIV/0!</v>
      </c>
      <c r="MJ16" s="125" t="e">
        <f t="shared" si="136"/>
        <v>#DIV/0!</v>
      </c>
      <c r="MK16" s="125" t="e">
        <f t="shared" si="136"/>
        <v>#DIV/0!</v>
      </c>
      <c r="ML16" s="125" t="e">
        <f t="shared" si="136"/>
        <v>#DIV/0!</v>
      </c>
      <c r="MM16" s="125" t="e">
        <f t="shared" si="136"/>
        <v>#DIV/0!</v>
      </c>
      <c r="MN16" s="125" t="e">
        <f t="shared" si="136"/>
        <v>#DIV/0!</v>
      </c>
      <c r="MO16" s="125" t="e">
        <f t="shared" si="136"/>
        <v>#DIV/0!</v>
      </c>
      <c r="MP16" s="125" t="e">
        <f t="shared" si="136"/>
        <v>#DIV/0!</v>
      </c>
      <c r="MQ16" s="125" t="e">
        <f t="shared" si="136"/>
        <v>#DIV/0!</v>
      </c>
      <c r="MR16" s="125" t="e">
        <f t="shared" si="136"/>
        <v>#DIV/0!</v>
      </c>
      <c r="MS16" s="125" t="e">
        <f t="shared" si="136"/>
        <v>#DIV/0!</v>
      </c>
      <c r="MT16" s="125" t="e">
        <f t="shared" si="136"/>
        <v>#DIV/0!</v>
      </c>
      <c r="MU16" s="125" t="e">
        <f t="shared" si="136"/>
        <v>#DIV/0!</v>
      </c>
      <c r="MV16" s="125" t="e">
        <f t="shared" si="136"/>
        <v>#DIV/0!</v>
      </c>
      <c r="MW16" s="125" t="e">
        <f t="shared" si="136"/>
        <v>#DIV/0!</v>
      </c>
      <c r="MX16" s="125" t="e">
        <f t="shared" si="136"/>
        <v>#DIV/0!</v>
      </c>
      <c r="MY16" s="125" t="e">
        <f t="shared" si="136"/>
        <v>#DIV/0!</v>
      </c>
      <c r="MZ16" s="125" t="e">
        <f t="shared" si="136"/>
        <v>#DIV/0!</v>
      </c>
      <c r="NA16" s="125" t="e">
        <f t="shared" si="136"/>
        <v>#DIV/0!</v>
      </c>
      <c r="NB16" s="125" t="e">
        <f t="shared" si="136"/>
        <v>#DIV/0!</v>
      </c>
      <c r="NC16" s="125" t="e">
        <f t="shared" si="136"/>
        <v>#DIV/0!</v>
      </c>
      <c r="ND16" s="125" t="e">
        <f t="shared" si="136"/>
        <v>#DIV/0!</v>
      </c>
      <c r="NE16" s="125" t="e">
        <f t="shared" si="136"/>
        <v>#DIV/0!</v>
      </c>
      <c r="NF16" s="125" t="e">
        <f t="shared" si="136"/>
        <v>#DIV/0!</v>
      </c>
      <c r="NG16" s="125" t="e">
        <f t="shared" si="136"/>
        <v>#DIV/0!</v>
      </c>
      <c r="NH16" s="125" t="e">
        <f t="shared" si="136"/>
        <v>#DIV/0!</v>
      </c>
      <c r="NI16" s="125" t="e">
        <f t="shared" si="136"/>
        <v>#DIV/0!</v>
      </c>
      <c r="NJ16" s="125" t="e">
        <f t="shared" si="136"/>
        <v>#DIV/0!</v>
      </c>
      <c r="NK16" s="125" t="e">
        <f t="shared" si="136"/>
        <v>#DIV/0!</v>
      </c>
      <c r="NL16" s="125" t="e">
        <f t="shared" si="136"/>
        <v>#DIV/0!</v>
      </c>
      <c r="NM16" s="125" t="e">
        <f t="shared" si="136"/>
        <v>#DIV/0!</v>
      </c>
      <c r="NN16" s="125" t="e">
        <f t="shared" si="136"/>
        <v>#DIV/0!</v>
      </c>
      <c r="NO16" s="125" t="e">
        <f t="shared" si="136"/>
        <v>#DIV/0!</v>
      </c>
      <c r="NP16" s="125" t="e">
        <f t="shared" si="136"/>
        <v>#DIV/0!</v>
      </c>
      <c r="NQ16" s="125" t="e">
        <f t="shared" si="136"/>
        <v>#DIV/0!</v>
      </c>
      <c r="NR16" s="125" t="e">
        <f t="shared" si="136"/>
        <v>#DIV/0!</v>
      </c>
      <c r="NS16" s="125" t="e">
        <f t="shared" si="136"/>
        <v>#DIV/0!</v>
      </c>
      <c r="NT16" s="125" t="e">
        <f t="shared" si="136"/>
        <v>#DIV/0!</v>
      </c>
      <c r="NU16" s="125" t="e">
        <f t="shared" si="136"/>
        <v>#DIV/0!</v>
      </c>
      <c r="NV16" s="125" t="e">
        <f t="shared" si="136"/>
        <v>#DIV/0!</v>
      </c>
      <c r="NW16" s="125" t="e">
        <f t="shared" si="136"/>
        <v>#DIV/0!</v>
      </c>
      <c r="NX16" s="125" t="e">
        <f t="shared" si="136"/>
        <v>#DIV/0!</v>
      </c>
      <c r="NY16" s="125" t="e">
        <f t="shared" si="136"/>
        <v>#DIV/0!</v>
      </c>
      <c r="NZ16" s="125" t="e">
        <f t="shared" si="136"/>
        <v>#DIV/0!</v>
      </c>
      <c r="OA16" s="125" t="e">
        <f t="shared" ref="OA16:QL16" si="137">1-SUM(OA9:OA15)/OA7</f>
        <v>#DIV/0!</v>
      </c>
      <c r="OB16" s="125" t="e">
        <f t="shared" si="137"/>
        <v>#DIV/0!</v>
      </c>
      <c r="OC16" s="125" t="e">
        <f t="shared" si="137"/>
        <v>#DIV/0!</v>
      </c>
      <c r="OD16" s="125" t="e">
        <f t="shared" si="137"/>
        <v>#DIV/0!</v>
      </c>
      <c r="OE16" s="125" t="e">
        <f t="shared" si="137"/>
        <v>#DIV/0!</v>
      </c>
      <c r="OF16" s="125" t="e">
        <f t="shared" si="137"/>
        <v>#DIV/0!</v>
      </c>
      <c r="OG16" s="125" t="e">
        <f t="shared" si="137"/>
        <v>#DIV/0!</v>
      </c>
      <c r="OH16" s="125" t="e">
        <f t="shared" si="137"/>
        <v>#DIV/0!</v>
      </c>
      <c r="OI16" s="125" t="e">
        <f t="shared" si="137"/>
        <v>#DIV/0!</v>
      </c>
      <c r="OJ16" s="125" t="e">
        <f t="shared" si="137"/>
        <v>#DIV/0!</v>
      </c>
      <c r="OK16" s="125" t="e">
        <f t="shared" si="137"/>
        <v>#DIV/0!</v>
      </c>
      <c r="OL16" s="125" t="e">
        <f t="shared" si="137"/>
        <v>#DIV/0!</v>
      </c>
      <c r="OM16" s="125" t="e">
        <f t="shared" si="137"/>
        <v>#DIV/0!</v>
      </c>
      <c r="ON16" s="125" t="e">
        <f t="shared" si="137"/>
        <v>#DIV/0!</v>
      </c>
      <c r="OO16" s="125" t="e">
        <f t="shared" si="137"/>
        <v>#DIV/0!</v>
      </c>
      <c r="OP16" s="125" t="e">
        <f t="shared" si="137"/>
        <v>#DIV/0!</v>
      </c>
      <c r="OQ16" s="125" t="e">
        <f t="shared" si="137"/>
        <v>#DIV/0!</v>
      </c>
      <c r="OR16" s="125" t="e">
        <f t="shared" si="137"/>
        <v>#DIV/0!</v>
      </c>
      <c r="OS16" s="125" t="e">
        <f t="shared" si="137"/>
        <v>#DIV/0!</v>
      </c>
      <c r="OT16" s="125" t="e">
        <f t="shared" si="137"/>
        <v>#DIV/0!</v>
      </c>
      <c r="OU16" s="125" t="e">
        <f t="shared" si="137"/>
        <v>#DIV/0!</v>
      </c>
      <c r="OV16" s="125" t="e">
        <f t="shared" si="137"/>
        <v>#DIV/0!</v>
      </c>
      <c r="OW16" s="125" t="e">
        <f t="shared" si="137"/>
        <v>#DIV/0!</v>
      </c>
      <c r="OX16" s="125" t="e">
        <f t="shared" si="137"/>
        <v>#DIV/0!</v>
      </c>
      <c r="OY16" s="125" t="e">
        <f t="shared" si="137"/>
        <v>#DIV/0!</v>
      </c>
      <c r="OZ16" s="125" t="e">
        <f t="shared" si="137"/>
        <v>#DIV/0!</v>
      </c>
      <c r="PA16" s="125" t="e">
        <f t="shared" si="137"/>
        <v>#DIV/0!</v>
      </c>
      <c r="PB16" s="125" t="e">
        <f t="shared" si="137"/>
        <v>#DIV/0!</v>
      </c>
      <c r="PC16" s="125" t="e">
        <f t="shared" si="137"/>
        <v>#DIV/0!</v>
      </c>
      <c r="PD16" s="125" t="e">
        <f t="shared" si="137"/>
        <v>#DIV/0!</v>
      </c>
      <c r="PE16" s="125" t="e">
        <f t="shared" si="137"/>
        <v>#DIV/0!</v>
      </c>
      <c r="PF16" s="125" t="e">
        <f t="shared" si="137"/>
        <v>#DIV/0!</v>
      </c>
      <c r="PG16" s="125" t="e">
        <f t="shared" si="137"/>
        <v>#DIV/0!</v>
      </c>
      <c r="PH16" s="125" t="e">
        <f t="shared" si="137"/>
        <v>#DIV/0!</v>
      </c>
      <c r="PI16" s="125" t="e">
        <f t="shared" si="137"/>
        <v>#DIV/0!</v>
      </c>
      <c r="PJ16" s="125" t="e">
        <f t="shared" si="137"/>
        <v>#DIV/0!</v>
      </c>
      <c r="PK16" s="125" t="e">
        <f t="shared" si="137"/>
        <v>#DIV/0!</v>
      </c>
      <c r="PL16" s="125" t="e">
        <f t="shared" si="137"/>
        <v>#DIV/0!</v>
      </c>
      <c r="PM16" s="125" t="e">
        <f t="shared" si="137"/>
        <v>#DIV/0!</v>
      </c>
      <c r="PN16" s="125" t="e">
        <f t="shared" si="137"/>
        <v>#DIV/0!</v>
      </c>
      <c r="PO16" s="125" t="e">
        <f t="shared" si="137"/>
        <v>#DIV/0!</v>
      </c>
      <c r="PP16" s="125" t="e">
        <f t="shared" si="137"/>
        <v>#DIV/0!</v>
      </c>
      <c r="PQ16" s="125" t="e">
        <f t="shared" si="137"/>
        <v>#DIV/0!</v>
      </c>
      <c r="PR16" s="125" t="e">
        <f t="shared" si="137"/>
        <v>#DIV/0!</v>
      </c>
      <c r="PS16" s="125" t="e">
        <f t="shared" si="137"/>
        <v>#DIV/0!</v>
      </c>
      <c r="PT16" s="125" t="e">
        <f t="shared" si="137"/>
        <v>#DIV/0!</v>
      </c>
      <c r="PU16" s="125" t="e">
        <f t="shared" si="137"/>
        <v>#DIV/0!</v>
      </c>
      <c r="PV16" s="125" t="e">
        <f t="shared" si="137"/>
        <v>#DIV/0!</v>
      </c>
      <c r="PW16" s="125" t="e">
        <f t="shared" si="137"/>
        <v>#DIV/0!</v>
      </c>
      <c r="PX16" s="125" t="e">
        <f t="shared" si="137"/>
        <v>#DIV/0!</v>
      </c>
      <c r="PY16" s="125" t="e">
        <f t="shared" si="137"/>
        <v>#DIV/0!</v>
      </c>
      <c r="PZ16" s="125" t="e">
        <f t="shared" si="137"/>
        <v>#DIV/0!</v>
      </c>
      <c r="QA16" s="125" t="e">
        <f t="shared" si="137"/>
        <v>#DIV/0!</v>
      </c>
      <c r="QB16" s="125" t="e">
        <f t="shared" si="137"/>
        <v>#DIV/0!</v>
      </c>
      <c r="QC16" s="125" t="e">
        <f t="shared" si="137"/>
        <v>#DIV/0!</v>
      </c>
      <c r="QD16" s="125" t="e">
        <f t="shared" si="137"/>
        <v>#DIV/0!</v>
      </c>
      <c r="QE16" s="125" t="e">
        <f t="shared" si="137"/>
        <v>#DIV/0!</v>
      </c>
      <c r="QF16" s="125" t="e">
        <f t="shared" si="137"/>
        <v>#DIV/0!</v>
      </c>
      <c r="QG16" s="125" t="e">
        <f t="shared" si="137"/>
        <v>#DIV/0!</v>
      </c>
      <c r="QH16" s="125" t="e">
        <f t="shared" si="137"/>
        <v>#DIV/0!</v>
      </c>
      <c r="QI16" s="125" t="e">
        <f t="shared" si="137"/>
        <v>#DIV/0!</v>
      </c>
      <c r="QJ16" s="125" t="e">
        <f t="shared" si="137"/>
        <v>#DIV/0!</v>
      </c>
      <c r="QK16" s="125" t="e">
        <f t="shared" si="137"/>
        <v>#DIV/0!</v>
      </c>
      <c r="QL16" s="125" t="e">
        <f t="shared" si="137"/>
        <v>#DIV/0!</v>
      </c>
      <c r="QM16" s="125" t="e">
        <f t="shared" ref="QM16:SX16" si="138">1-SUM(QM9:QM15)/QM7</f>
        <v>#DIV/0!</v>
      </c>
      <c r="QN16" s="125" t="e">
        <f t="shared" si="138"/>
        <v>#DIV/0!</v>
      </c>
      <c r="QO16" s="125" t="e">
        <f t="shared" si="138"/>
        <v>#DIV/0!</v>
      </c>
      <c r="QP16" s="125" t="e">
        <f t="shared" si="138"/>
        <v>#DIV/0!</v>
      </c>
      <c r="QQ16" s="125" t="e">
        <f t="shared" si="138"/>
        <v>#DIV/0!</v>
      </c>
      <c r="QR16" s="125" t="e">
        <f t="shared" si="138"/>
        <v>#DIV/0!</v>
      </c>
      <c r="QS16" s="125" t="e">
        <f t="shared" si="138"/>
        <v>#DIV/0!</v>
      </c>
      <c r="QT16" s="125" t="e">
        <f t="shared" si="138"/>
        <v>#DIV/0!</v>
      </c>
      <c r="QU16" s="125" t="e">
        <f t="shared" si="138"/>
        <v>#DIV/0!</v>
      </c>
      <c r="QV16" s="125" t="e">
        <f t="shared" si="138"/>
        <v>#DIV/0!</v>
      </c>
      <c r="QW16" s="125" t="e">
        <f t="shared" si="138"/>
        <v>#DIV/0!</v>
      </c>
      <c r="QX16" s="125" t="e">
        <f t="shared" si="138"/>
        <v>#DIV/0!</v>
      </c>
      <c r="QY16" s="125" t="e">
        <f t="shared" si="138"/>
        <v>#DIV/0!</v>
      </c>
      <c r="QZ16" s="125" t="e">
        <f t="shared" si="138"/>
        <v>#DIV/0!</v>
      </c>
      <c r="RA16" s="125" t="e">
        <f t="shared" si="138"/>
        <v>#DIV/0!</v>
      </c>
      <c r="RB16" s="125" t="e">
        <f t="shared" si="138"/>
        <v>#DIV/0!</v>
      </c>
      <c r="RC16" s="125" t="e">
        <f t="shared" si="138"/>
        <v>#DIV/0!</v>
      </c>
      <c r="RD16" s="125" t="e">
        <f t="shared" si="138"/>
        <v>#DIV/0!</v>
      </c>
      <c r="RE16" s="125" t="e">
        <f t="shared" si="138"/>
        <v>#DIV/0!</v>
      </c>
      <c r="RF16" s="125" t="e">
        <f t="shared" si="138"/>
        <v>#DIV/0!</v>
      </c>
      <c r="RG16" s="125" t="e">
        <f t="shared" si="138"/>
        <v>#DIV/0!</v>
      </c>
      <c r="RH16" s="125" t="e">
        <f t="shared" si="138"/>
        <v>#DIV/0!</v>
      </c>
      <c r="RI16" s="125" t="e">
        <f t="shared" si="138"/>
        <v>#DIV/0!</v>
      </c>
      <c r="RJ16" s="125" t="e">
        <f t="shared" si="138"/>
        <v>#DIV/0!</v>
      </c>
      <c r="RK16" s="125" t="e">
        <f t="shared" si="138"/>
        <v>#DIV/0!</v>
      </c>
      <c r="RL16" s="125" t="e">
        <f t="shared" si="138"/>
        <v>#DIV/0!</v>
      </c>
      <c r="RM16" s="125" t="e">
        <f t="shared" si="138"/>
        <v>#DIV/0!</v>
      </c>
      <c r="RN16" s="125" t="e">
        <f t="shared" si="138"/>
        <v>#DIV/0!</v>
      </c>
      <c r="RO16" s="125" t="e">
        <f t="shared" si="138"/>
        <v>#DIV/0!</v>
      </c>
      <c r="RP16" s="125" t="e">
        <f t="shared" si="138"/>
        <v>#DIV/0!</v>
      </c>
      <c r="RQ16" s="125" t="e">
        <f t="shared" si="138"/>
        <v>#DIV/0!</v>
      </c>
      <c r="RR16" s="125" t="e">
        <f t="shared" si="138"/>
        <v>#DIV/0!</v>
      </c>
      <c r="RS16" s="125" t="e">
        <f t="shared" si="138"/>
        <v>#DIV/0!</v>
      </c>
      <c r="RT16" s="125" t="e">
        <f t="shared" si="138"/>
        <v>#DIV/0!</v>
      </c>
      <c r="RU16" s="125" t="e">
        <f t="shared" si="138"/>
        <v>#DIV/0!</v>
      </c>
      <c r="RV16" s="125" t="e">
        <f t="shared" si="138"/>
        <v>#DIV/0!</v>
      </c>
      <c r="RW16" s="125" t="e">
        <f t="shared" si="138"/>
        <v>#DIV/0!</v>
      </c>
      <c r="RX16" s="125" t="e">
        <f t="shared" si="138"/>
        <v>#DIV/0!</v>
      </c>
      <c r="RY16" s="125" t="e">
        <f t="shared" si="138"/>
        <v>#DIV/0!</v>
      </c>
      <c r="RZ16" s="125" t="e">
        <f t="shared" si="138"/>
        <v>#DIV/0!</v>
      </c>
      <c r="SA16" s="125" t="e">
        <f t="shared" si="138"/>
        <v>#DIV/0!</v>
      </c>
      <c r="SB16" s="125" t="e">
        <f t="shared" si="138"/>
        <v>#DIV/0!</v>
      </c>
      <c r="SC16" s="125" t="e">
        <f t="shared" si="138"/>
        <v>#DIV/0!</v>
      </c>
      <c r="SD16" s="125" t="e">
        <f t="shared" si="138"/>
        <v>#DIV/0!</v>
      </c>
      <c r="SE16" s="125" t="e">
        <f t="shared" si="138"/>
        <v>#DIV/0!</v>
      </c>
      <c r="SF16" s="125" t="e">
        <f t="shared" si="138"/>
        <v>#DIV/0!</v>
      </c>
      <c r="SG16" s="125" t="e">
        <f t="shared" si="138"/>
        <v>#DIV/0!</v>
      </c>
      <c r="SH16" s="125" t="e">
        <f t="shared" si="138"/>
        <v>#DIV/0!</v>
      </c>
      <c r="SI16" s="125" t="e">
        <f t="shared" si="138"/>
        <v>#DIV/0!</v>
      </c>
      <c r="SJ16" s="125" t="e">
        <f t="shared" si="138"/>
        <v>#DIV/0!</v>
      </c>
      <c r="SK16" s="125" t="e">
        <f t="shared" si="138"/>
        <v>#DIV/0!</v>
      </c>
      <c r="SL16" s="125" t="e">
        <f t="shared" si="138"/>
        <v>#DIV/0!</v>
      </c>
      <c r="SM16" s="125" t="e">
        <f t="shared" si="138"/>
        <v>#DIV/0!</v>
      </c>
      <c r="SN16" s="125" t="e">
        <f t="shared" si="138"/>
        <v>#DIV/0!</v>
      </c>
      <c r="SO16" s="125" t="e">
        <f t="shared" si="138"/>
        <v>#DIV/0!</v>
      </c>
      <c r="SP16" s="125" t="e">
        <f t="shared" si="138"/>
        <v>#DIV/0!</v>
      </c>
      <c r="SQ16" s="125" t="e">
        <f t="shared" si="138"/>
        <v>#DIV/0!</v>
      </c>
      <c r="SR16" s="125" t="e">
        <f t="shared" si="138"/>
        <v>#DIV/0!</v>
      </c>
      <c r="SS16" s="125" t="e">
        <f t="shared" si="138"/>
        <v>#DIV/0!</v>
      </c>
      <c r="ST16" s="125" t="e">
        <f t="shared" si="138"/>
        <v>#DIV/0!</v>
      </c>
      <c r="SU16" s="125" t="e">
        <f t="shared" si="138"/>
        <v>#DIV/0!</v>
      </c>
      <c r="SV16" s="125" t="e">
        <f t="shared" si="138"/>
        <v>#DIV/0!</v>
      </c>
      <c r="SW16" s="125" t="e">
        <f t="shared" si="138"/>
        <v>#DIV/0!</v>
      </c>
      <c r="SX16" s="125" t="e">
        <f t="shared" si="138"/>
        <v>#DIV/0!</v>
      </c>
      <c r="SY16" s="125" t="e">
        <f t="shared" ref="SY16:VJ16" si="139">1-SUM(SY9:SY15)/SY7</f>
        <v>#DIV/0!</v>
      </c>
      <c r="SZ16" s="125" t="e">
        <f t="shared" si="139"/>
        <v>#DIV/0!</v>
      </c>
      <c r="TA16" s="125" t="e">
        <f t="shared" si="139"/>
        <v>#DIV/0!</v>
      </c>
      <c r="TB16" s="125" t="e">
        <f t="shared" si="139"/>
        <v>#DIV/0!</v>
      </c>
      <c r="TC16" s="125" t="e">
        <f t="shared" si="139"/>
        <v>#DIV/0!</v>
      </c>
      <c r="TD16" s="125" t="e">
        <f t="shared" si="139"/>
        <v>#DIV/0!</v>
      </c>
      <c r="TE16" s="125" t="e">
        <f t="shared" si="139"/>
        <v>#DIV/0!</v>
      </c>
      <c r="TF16" s="125" t="e">
        <f t="shared" si="139"/>
        <v>#DIV/0!</v>
      </c>
      <c r="TG16" s="125" t="e">
        <f t="shared" si="139"/>
        <v>#DIV/0!</v>
      </c>
      <c r="TH16" s="125" t="e">
        <f t="shared" si="139"/>
        <v>#DIV/0!</v>
      </c>
      <c r="TI16" s="125" t="e">
        <f t="shared" si="139"/>
        <v>#DIV/0!</v>
      </c>
      <c r="TJ16" s="125" t="e">
        <f t="shared" si="139"/>
        <v>#DIV/0!</v>
      </c>
      <c r="TK16" s="125" t="e">
        <f t="shared" si="139"/>
        <v>#DIV/0!</v>
      </c>
      <c r="TL16" s="125" t="e">
        <f t="shared" si="139"/>
        <v>#DIV/0!</v>
      </c>
      <c r="TM16" s="125" t="e">
        <f t="shared" si="139"/>
        <v>#DIV/0!</v>
      </c>
      <c r="TN16" s="125" t="e">
        <f t="shared" si="139"/>
        <v>#DIV/0!</v>
      </c>
      <c r="TO16" s="125" t="e">
        <f t="shared" si="139"/>
        <v>#DIV/0!</v>
      </c>
      <c r="TP16" s="125" t="e">
        <f t="shared" si="139"/>
        <v>#DIV/0!</v>
      </c>
      <c r="TQ16" s="125" t="e">
        <f t="shared" si="139"/>
        <v>#DIV/0!</v>
      </c>
      <c r="TR16" s="125" t="e">
        <f t="shared" si="139"/>
        <v>#DIV/0!</v>
      </c>
      <c r="TS16" s="125" t="e">
        <f t="shared" si="139"/>
        <v>#DIV/0!</v>
      </c>
      <c r="TT16" s="125" t="e">
        <f t="shared" si="139"/>
        <v>#DIV/0!</v>
      </c>
      <c r="TU16" s="125" t="e">
        <f t="shared" si="139"/>
        <v>#DIV/0!</v>
      </c>
      <c r="TV16" s="125" t="e">
        <f t="shared" si="139"/>
        <v>#DIV/0!</v>
      </c>
      <c r="TW16" s="125" t="e">
        <f t="shared" si="139"/>
        <v>#DIV/0!</v>
      </c>
      <c r="TX16" s="125" t="e">
        <f t="shared" si="139"/>
        <v>#DIV/0!</v>
      </c>
      <c r="TY16" s="125" t="e">
        <f t="shared" si="139"/>
        <v>#DIV/0!</v>
      </c>
      <c r="TZ16" s="125" t="e">
        <f t="shared" si="139"/>
        <v>#DIV/0!</v>
      </c>
      <c r="UA16" s="125" t="e">
        <f t="shared" si="139"/>
        <v>#DIV/0!</v>
      </c>
      <c r="UB16" s="125" t="e">
        <f t="shared" si="139"/>
        <v>#DIV/0!</v>
      </c>
      <c r="UC16" s="125" t="e">
        <f t="shared" si="139"/>
        <v>#DIV/0!</v>
      </c>
      <c r="UD16" s="125" t="e">
        <f t="shared" si="139"/>
        <v>#DIV/0!</v>
      </c>
      <c r="UE16" s="125" t="e">
        <f t="shared" si="139"/>
        <v>#DIV/0!</v>
      </c>
      <c r="UF16" s="125" t="e">
        <f t="shared" si="139"/>
        <v>#DIV/0!</v>
      </c>
      <c r="UG16" s="125" t="e">
        <f t="shared" si="139"/>
        <v>#DIV/0!</v>
      </c>
      <c r="UH16" s="125" t="e">
        <f t="shared" si="139"/>
        <v>#DIV/0!</v>
      </c>
      <c r="UI16" s="125" t="e">
        <f t="shared" si="139"/>
        <v>#DIV/0!</v>
      </c>
      <c r="UJ16" s="125" t="e">
        <f t="shared" si="139"/>
        <v>#DIV/0!</v>
      </c>
      <c r="UK16" s="125" t="e">
        <f t="shared" si="139"/>
        <v>#DIV/0!</v>
      </c>
      <c r="UL16" s="125" t="e">
        <f t="shared" si="139"/>
        <v>#DIV/0!</v>
      </c>
      <c r="UM16" s="125" t="e">
        <f t="shared" si="139"/>
        <v>#DIV/0!</v>
      </c>
      <c r="UN16" s="125" t="e">
        <f t="shared" si="139"/>
        <v>#DIV/0!</v>
      </c>
      <c r="UO16" s="125" t="e">
        <f t="shared" si="139"/>
        <v>#DIV/0!</v>
      </c>
      <c r="UP16" s="125" t="e">
        <f t="shared" si="139"/>
        <v>#DIV/0!</v>
      </c>
      <c r="UQ16" s="125" t="e">
        <f t="shared" si="139"/>
        <v>#DIV/0!</v>
      </c>
      <c r="UR16" s="125" t="e">
        <f t="shared" si="139"/>
        <v>#DIV/0!</v>
      </c>
      <c r="US16" s="125" t="e">
        <f t="shared" si="139"/>
        <v>#DIV/0!</v>
      </c>
      <c r="UT16" s="125" t="e">
        <f t="shared" si="139"/>
        <v>#DIV/0!</v>
      </c>
      <c r="UU16" s="125" t="e">
        <f t="shared" si="139"/>
        <v>#DIV/0!</v>
      </c>
      <c r="UV16" s="125" t="e">
        <f t="shared" si="139"/>
        <v>#DIV/0!</v>
      </c>
      <c r="UW16" s="125" t="e">
        <f t="shared" si="139"/>
        <v>#DIV/0!</v>
      </c>
      <c r="UX16" s="125" t="e">
        <f t="shared" si="139"/>
        <v>#DIV/0!</v>
      </c>
      <c r="UY16" s="125" t="e">
        <f t="shared" si="139"/>
        <v>#DIV/0!</v>
      </c>
      <c r="UZ16" s="125" t="e">
        <f t="shared" si="139"/>
        <v>#DIV/0!</v>
      </c>
      <c r="VA16" s="125" t="e">
        <f t="shared" si="139"/>
        <v>#DIV/0!</v>
      </c>
      <c r="VB16" s="125" t="e">
        <f t="shared" si="139"/>
        <v>#DIV/0!</v>
      </c>
      <c r="VC16" s="125" t="e">
        <f t="shared" si="139"/>
        <v>#DIV/0!</v>
      </c>
      <c r="VD16" s="125" t="e">
        <f t="shared" si="139"/>
        <v>#DIV/0!</v>
      </c>
      <c r="VE16" s="125" t="e">
        <f t="shared" si="139"/>
        <v>#DIV/0!</v>
      </c>
      <c r="VF16" s="125" t="e">
        <f t="shared" si="139"/>
        <v>#DIV/0!</v>
      </c>
      <c r="VG16" s="125" t="e">
        <f t="shared" si="139"/>
        <v>#DIV/0!</v>
      </c>
      <c r="VH16" s="125" t="e">
        <f t="shared" si="139"/>
        <v>#DIV/0!</v>
      </c>
      <c r="VI16" s="125" t="e">
        <f t="shared" si="139"/>
        <v>#DIV/0!</v>
      </c>
      <c r="VJ16" s="125" t="e">
        <f t="shared" si="139"/>
        <v>#DIV/0!</v>
      </c>
      <c r="VK16" s="125" t="e">
        <f t="shared" ref="VK16:XV16" si="140">1-SUM(VK9:VK15)/VK7</f>
        <v>#DIV/0!</v>
      </c>
      <c r="VL16" s="125" t="e">
        <f t="shared" si="140"/>
        <v>#DIV/0!</v>
      </c>
      <c r="VM16" s="125" t="e">
        <f t="shared" si="140"/>
        <v>#DIV/0!</v>
      </c>
      <c r="VN16" s="125" t="e">
        <f t="shared" si="140"/>
        <v>#DIV/0!</v>
      </c>
      <c r="VO16" s="125" t="e">
        <f t="shared" si="140"/>
        <v>#DIV/0!</v>
      </c>
      <c r="VP16" s="125" t="e">
        <f t="shared" si="140"/>
        <v>#DIV/0!</v>
      </c>
      <c r="VQ16" s="125" t="e">
        <f t="shared" si="140"/>
        <v>#DIV/0!</v>
      </c>
      <c r="VR16" s="125" t="e">
        <f t="shared" si="140"/>
        <v>#DIV/0!</v>
      </c>
      <c r="VS16" s="125" t="e">
        <f t="shared" si="140"/>
        <v>#DIV/0!</v>
      </c>
      <c r="VT16" s="125" t="e">
        <f t="shared" si="140"/>
        <v>#DIV/0!</v>
      </c>
      <c r="VU16" s="125" t="e">
        <f t="shared" si="140"/>
        <v>#DIV/0!</v>
      </c>
      <c r="VV16" s="125" t="e">
        <f t="shared" si="140"/>
        <v>#DIV/0!</v>
      </c>
      <c r="VW16" s="125" t="e">
        <f t="shared" si="140"/>
        <v>#DIV/0!</v>
      </c>
      <c r="VX16" s="125" t="e">
        <f t="shared" si="140"/>
        <v>#DIV/0!</v>
      </c>
      <c r="VY16" s="125" t="e">
        <f t="shared" si="140"/>
        <v>#DIV/0!</v>
      </c>
      <c r="VZ16" s="125" t="e">
        <f t="shared" si="140"/>
        <v>#DIV/0!</v>
      </c>
      <c r="WA16" s="125" t="e">
        <f t="shared" si="140"/>
        <v>#DIV/0!</v>
      </c>
      <c r="WB16" s="125" t="e">
        <f t="shared" si="140"/>
        <v>#DIV/0!</v>
      </c>
      <c r="WC16" s="125" t="e">
        <f t="shared" si="140"/>
        <v>#DIV/0!</v>
      </c>
      <c r="WD16" s="125" t="e">
        <f t="shared" si="140"/>
        <v>#DIV/0!</v>
      </c>
      <c r="WE16" s="125" t="e">
        <f t="shared" si="140"/>
        <v>#DIV/0!</v>
      </c>
      <c r="WF16" s="125" t="e">
        <f t="shared" si="140"/>
        <v>#DIV/0!</v>
      </c>
      <c r="WG16" s="125" t="e">
        <f t="shared" si="140"/>
        <v>#DIV/0!</v>
      </c>
      <c r="WH16" s="125" t="e">
        <f t="shared" si="140"/>
        <v>#DIV/0!</v>
      </c>
      <c r="WI16" s="125" t="e">
        <f t="shared" si="140"/>
        <v>#DIV/0!</v>
      </c>
      <c r="WJ16" s="125" t="e">
        <f t="shared" si="140"/>
        <v>#DIV/0!</v>
      </c>
      <c r="WK16" s="125" t="e">
        <f t="shared" si="140"/>
        <v>#DIV/0!</v>
      </c>
      <c r="WL16" s="125" t="e">
        <f t="shared" si="140"/>
        <v>#DIV/0!</v>
      </c>
      <c r="WM16" s="125" t="e">
        <f t="shared" si="140"/>
        <v>#DIV/0!</v>
      </c>
      <c r="WN16" s="125" t="e">
        <f t="shared" si="140"/>
        <v>#DIV/0!</v>
      </c>
      <c r="WO16" s="125" t="e">
        <f t="shared" si="140"/>
        <v>#DIV/0!</v>
      </c>
      <c r="WP16" s="125" t="e">
        <f t="shared" si="140"/>
        <v>#DIV/0!</v>
      </c>
      <c r="WQ16" s="125" t="e">
        <f t="shared" si="140"/>
        <v>#DIV/0!</v>
      </c>
      <c r="WR16" s="125" t="e">
        <f t="shared" si="140"/>
        <v>#DIV/0!</v>
      </c>
      <c r="WS16" s="125" t="e">
        <f t="shared" si="140"/>
        <v>#DIV/0!</v>
      </c>
      <c r="WT16" s="125" t="e">
        <f t="shared" si="140"/>
        <v>#DIV/0!</v>
      </c>
      <c r="WU16" s="125" t="e">
        <f t="shared" si="140"/>
        <v>#DIV/0!</v>
      </c>
      <c r="WV16" s="125" t="e">
        <f t="shared" si="140"/>
        <v>#DIV/0!</v>
      </c>
      <c r="WW16" s="125" t="e">
        <f t="shared" si="140"/>
        <v>#DIV/0!</v>
      </c>
      <c r="WX16" s="125" t="e">
        <f t="shared" si="140"/>
        <v>#DIV/0!</v>
      </c>
      <c r="WY16" s="125" t="e">
        <f t="shared" si="140"/>
        <v>#DIV/0!</v>
      </c>
      <c r="WZ16" s="125" t="e">
        <f t="shared" si="140"/>
        <v>#DIV/0!</v>
      </c>
      <c r="XA16" s="125" t="e">
        <f t="shared" si="140"/>
        <v>#DIV/0!</v>
      </c>
      <c r="XB16" s="125" t="e">
        <f t="shared" si="140"/>
        <v>#DIV/0!</v>
      </c>
      <c r="XC16" s="125" t="e">
        <f t="shared" si="140"/>
        <v>#DIV/0!</v>
      </c>
      <c r="XD16" s="125" t="e">
        <f t="shared" si="140"/>
        <v>#DIV/0!</v>
      </c>
      <c r="XE16" s="125" t="e">
        <f t="shared" si="140"/>
        <v>#DIV/0!</v>
      </c>
      <c r="XF16" s="125" t="e">
        <f t="shared" si="140"/>
        <v>#DIV/0!</v>
      </c>
      <c r="XG16" s="125" t="e">
        <f t="shared" si="140"/>
        <v>#DIV/0!</v>
      </c>
      <c r="XH16" s="125" t="e">
        <f t="shared" si="140"/>
        <v>#DIV/0!</v>
      </c>
      <c r="XI16" s="125" t="e">
        <f t="shared" si="140"/>
        <v>#DIV/0!</v>
      </c>
      <c r="XJ16" s="125" t="e">
        <f t="shared" si="140"/>
        <v>#DIV/0!</v>
      </c>
      <c r="XK16" s="125" t="e">
        <f t="shared" si="140"/>
        <v>#DIV/0!</v>
      </c>
      <c r="XL16" s="125" t="e">
        <f t="shared" si="140"/>
        <v>#DIV/0!</v>
      </c>
      <c r="XM16" s="125" t="e">
        <f t="shared" si="140"/>
        <v>#DIV/0!</v>
      </c>
      <c r="XN16" s="125" t="e">
        <f t="shared" si="140"/>
        <v>#DIV/0!</v>
      </c>
      <c r="XO16" s="125" t="e">
        <f t="shared" si="140"/>
        <v>#DIV/0!</v>
      </c>
      <c r="XP16" s="125" t="e">
        <f t="shared" si="140"/>
        <v>#DIV/0!</v>
      </c>
      <c r="XQ16" s="125" t="e">
        <f t="shared" si="140"/>
        <v>#DIV/0!</v>
      </c>
      <c r="XR16" s="125" t="e">
        <f t="shared" si="140"/>
        <v>#DIV/0!</v>
      </c>
      <c r="XS16" s="125" t="e">
        <f t="shared" si="140"/>
        <v>#DIV/0!</v>
      </c>
      <c r="XT16" s="125" t="e">
        <f t="shared" si="140"/>
        <v>#DIV/0!</v>
      </c>
      <c r="XU16" s="125" t="e">
        <f t="shared" si="140"/>
        <v>#DIV/0!</v>
      </c>
      <c r="XV16" s="125" t="e">
        <f t="shared" si="140"/>
        <v>#DIV/0!</v>
      </c>
      <c r="XW16" s="125" t="e">
        <f t="shared" ref="XW16:AAH16" si="141">1-SUM(XW9:XW15)/XW7</f>
        <v>#DIV/0!</v>
      </c>
      <c r="XX16" s="125" t="e">
        <f t="shared" si="141"/>
        <v>#DIV/0!</v>
      </c>
      <c r="XY16" s="125" t="e">
        <f t="shared" si="141"/>
        <v>#DIV/0!</v>
      </c>
      <c r="XZ16" s="125" t="e">
        <f t="shared" si="141"/>
        <v>#DIV/0!</v>
      </c>
      <c r="YA16" s="125" t="e">
        <f t="shared" si="141"/>
        <v>#DIV/0!</v>
      </c>
      <c r="YB16" s="125" t="e">
        <f t="shared" si="141"/>
        <v>#DIV/0!</v>
      </c>
      <c r="YC16" s="125" t="e">
        <f t="shared" si="141"/>
        <v>#DIV/0!</v>
      </c>
      <c r="YD16" s="125" t="e">
        <f t="shared" si="141"/>
        <v>#DIV/0!</v>
      </c>
      <c r="YE16" s="125" t="e">
        <f t="shared" si="141"/>
        <v>#DIV/0!</v>
      </c>
      <c r="YF16" s="125" t="e">
        <f t="shared" si="141"/>
        <v>#DIV/0!</v>
      </c>
      <c r="YG16" s="125" t="e">
        <f t="shared" si="141"/>
        <v>#DIV/0!</v>
      </c>
      <c r="YH16" s="125" t="e">
        <f t="shared" si="141"/>
        <v>#DIV/0!</v>
      </c>
      <c r="YI16" s="125" t="e">
        <f t="shared" si="141"/>
        <v>#DIV/0!</v>
      </c>
      <c r="YJ16" s="125" t="e">
        <f t="shared" si="141"/>
        <v>#DIV/0!</v>
      </c>
      <c r="YK16" s="125" t="e">
        <f t="shared" si="141"/>
        <v>#DIV/0!</v>
      </c>
      <c r="YL16" s="125" t="e">
        <f t="shared" si="141"/>
        <v>#DIV/0!</v>
      </c>
      <c r="YM16" s="125" t="e">
        <f t="shared" si="141"/>
        <v>#DIV/0!</v>
      </c>
      <c r="YN16" s="125" t="e">
        <f t="shared" si="141"/>
        <v>#DIV/0!</v>
      </c>
      <c r="YO16" s="125" t="e">
        <f t="shared" si="141"/>
        <v>#DIV/0!</v>
      </c>
      <c r="YP16" s="125" t="e">
        <f t="shared" si="141"/>
        <v>#DIV/0!</v>
      </c>
      <c r="YQ16" s="125" t="e">
        <f t="shared" si="141"/>
        <v>#DIV/0!</v>
      </c>
      <c r="YR16" s="125" t="e">
        <f t="shared" si="141"/>
        <v>#DIV/0!</v>
      </c>
      <c r="YS16" s="125" t="e">
        <f t="shared" si="141"/>
        <v>#DIV/0!</v>
      </c>
      <c r="YT16" s="125" t="e">
        <f t="shared" si="141"/>
        <v>#DIV/0!</v>
      </c>
      <c r="YU16" s="125" t="e">
        <f t="shared" si="141"/>
        <v>#DIV/0!</v>
      </c>
      <c r="YV16" s="125" t="e">
        <f t="shared" si="141"/>
        <v>#DIV/0!</v>
      </c>
      <c r="YW16" s="125" t="e">
        <f t="shared" si="141"/>
        <v>#DIV/0!</v>
      </c>
      <c r="YX16" s="125" t="e">
        <f t="shared" si="141"/>
        <v>#DIV/0!</v>
      </c>
      <c r="YY16" s="125" t="e">
        <f t="shared" si="141"/>
        <v>#DIV/0!</v>
      </c>
      <c r="YZ16" s="125" t="e">
        <f t="shared" si="141"/>
        <v>#DIV/0!</v>
      </c>
      <c r="ZA16" s="125" t="e">
        <f t="shared" si="141"/>
        <v>#DIV/0!</v>
      </c>
      <c r="ZB16" s="125" t="e">
        <f t="shared" si="141"/>
        <v>#DIV/0!</v>
      </c>
      <c r="ZC16" s="125" t="e">
        <f t="shared" si="141"/>
        <v>#DIV/0!</v>
      </c>
      <c r="ZD16" s="125" t="e">
        <f t="shared" si="141"/>
        <v>#DIV/0!</v>
      </c>
      <c r="ZE16" s="125" t="e">
        <f t="shared" si="141"/>
        <v>#DIV/0!</v>
      </c>
      <c r="ZF16" s="125" t="e">
        <f t="shared" si="141"/>
        <v>#DIV/0!</v>
      </c>
      <c r="ZG16" s="125" t="e">
        <f t="shared" si="141"/>
        <v>#DIV/0!</v>
      </c>
      <c r="ZH16" s="125" t="e">
        <f t="shared" si="141"/>
        <v>#DIV/0!</v>
      </c>
      <c r="ZI16" s="125" t="e">
        <f t="shared" si="141"/>
        <v>#DIV/0!</v>
      </c>
      <c r="ZJ16" s="125" t="e">
        <f t="shared" si="141"/>
        <v>#DIV/0!</v>
      </c>
      <c r="ZK16" s="125" t="e">
        <f t="shared" si="141"/>
        <v>#DIV/0!</v>
      </c>
      <c r="ZL16" s="125" t="e">
        <f t="shared" si="141"/>
        <v>#DIV/0!</v>
      </c>
      <c r="ZM16" s="125" t="e">
        <f t="shared" si="141"/>
        <v>#DIV/0!</v>
      </c>
      <c r="ZN16" s="125" t="e">
        <f t="shared" si="141"/>
        <v>#DIV/0!</v>
      </c>
      <c r="ZO16" s="125" t="e">
        <f t="shared" si="141"/>
        <v>#DIV/0!</v>
      </c>
      <c r="ZP16" s="125" t="e">
        <f t="shared" si="141"/>
        <v>#DIV/0!</v>
      </c>
      <c r="ZQ16" s="125" t="e">
        <f t="shared" si="141"/>
        <v>#DIV/0!</v>
      </c>
      <c r="ZR16" s="125" t="e">
        <f t="shared" si="141"/>
        <v>#DIV/0!</v>
      </c>
      <c r="ZS16" s="125" t="e">
        <f t="shared" si="141"/>
        <v>#DIV/0!</v>
      </c>
      <c r="ZT16" s="125" t="e">
        <f t="shared" si="141"/>
        <v>#DIV/0!</v>
      </c>
      <c r="ZU16" s="125" t="e">
        <f t="shared" si="141"/>
        <v>#DIV/0!</v>
      </c>
      <c r="ZV16" s="125" t="e">
        <f t="shared" si="141"/>
        <v>#DIV/0!</v>
      </c>
      <c r="ZW16" s="125" t="e">
        <f t="shared" si="141"/>
        <v>#DIV/0!</v>
      </c>
      <c r="ZX16" s="125" t="e">
        <f t="shared" si="141"/>
        <v>#DIV/0!</v>
      </c>
      <c r="ZY16" s="125" t="e">
        <f t="shared" si="141"/>
        <v>#DIV/0!</v>
      </c>
      <c r="ZZ16" s="125" t="e">
        <f t="shared" si="141"/>
        <v>#DIV/0!</v>
      </c>
      <c r="AAA16" s="125" t="e">
        <f t="shared" si="141"/>
        <v>#DIV/0!</v>
      </c>
      <c r="AAB16" s="125" t="e">
        <f t="shared" si="141"/>
        <v>#DIV/0!</v>
      </c>
      <c r="AAC16" s="125" t="e">
        <f t="shared" si="141"/>
        <v>#DIV/0!</v>
      </c>
      <c r="AAD16" s="125" t="e">
        <f t="shared" si="141"/>
        <v>#DIV/0!</v>
      </c>
      <c r="AAE16" s="125" t="e">
        <f t="shared" si="141"/>
        <v>#DIV/0!</v>
      </c>
      <c r="AAF16" s="125" t="e">
        <f t="shared" si="141"/>
        <v>#DIV/0!</v>
      </c>
      <c r="AAG16" s="125" t="e">
        <f t="shared" si="141"/>
        <v>#DIV/0!</v>
      </c>
      <c r="AAH16" s="125" t="e">
        <f t="shared" si="141"/>
        <v>#DIV/0!</v>
      </c>
      <c r="AAI16" s="125" t="e">
        <f t="shared" ref="AAI16:ACT16" si="142">1-SUM(AAI9:AAI15)/AAI7</f>
        <v>#DIV/0!</v>
      </c>
      <c r="AAJ16" s="125" t="e">
        <f t="shared" si="142"/>
        <v>#DIV/0!</v>
      </c>
      <c r="AAK16" s="125" t="e">
        <f t="shared" si="142"/>
        <v>#DIV/0!</v>
      </c>
      <c r="AAL16" s="125" t="e">
        <f t="shared" si="142"/>
        <v>#DIV/0!</v>
      </c>
      <c r="AAM16" s="125" t="e">
        <f t="shared" si="142"/>
        <v>#DIV/0!</v>
      </c>
      <c r="AAN16" s="125" t="e">
        <f t="shared" si="142"/>
        <v>#DIV/0!</v>
      </c>
      <c r="AAO16" s="125" t="e">
        <f t="shared" si="142"/>
        <v>#DIV/0!</v>
      </c>
      <c r="AAP16" s="125" t="e">
        <f t="shared" si="142"/>
        <v>#DIV/0!</v>
      </c>
      <c r="AAQ16" s="125" t="e">
        <f t="shared" si="142"/>
        <v>#DIV/0!</v>
      </c>
      <c r="AAR16" s="125" t="e">
        <f t="shared" si="142"/>
        <v>#DIV/0!</v>
      </c>
      <c r="AAS16" s="125" t="e">
        <f t="shared" si="142"/>
        <v>#DIV/0!</v>
      </c>
      <c r="AAT16" s="125" t="e">
        <f t="shared" si="142"/>
        <v>#DIV/0!</v>
      </c>
      <c r="AAU16" s="125" t="e">
        <f t="shared" si="142"/>
        <v>#DIV/0!</v>
      </c>
      <c r="AAV16" s="125" t="e">
        <f t="shared" si="142"/>
        <v>#DIV/0!</v>
      </c>
      <c r="AAW16" s="125" t="e">
        <f t="shared" si="142"/>
        <v>#DIV/0!</v>
      </c>
      <c r="AAX16" s="125" t="e">
        <f t="shared" si="142"/>
        <v>#DIV/0!</v>
      </c>
      <c r="AAY16" s="125" t="e">
        <f t="shared" si="142"/>
        <v>#DIV/0!</v>
      </c>
      <c r="AAZ16" s="125" t="e">
        <f t="shared" si="142"/>
        <v>#DIV/0!</v>
      </c>
      <c r="ABA16" s="125" t="e">
        <f t="shared" si="142"/>
        <v>#DIV/0!</v>
      </c>
      <c r="ABB16" s="125" t="e">
        <f t="shared" si="142"/>
        <v>#DIV/0!</v>
      </c>
      <c r="ABC16" s="125" t="e">
        <f t="shared" si="142"/>
        <v>#DIV/0!</v>
      </c>
      <c r="ABD16" s="125" t="e">
        <f t="shared" si="142"/>
        <v>#DIV/0!</v>
      </c>
      <c r="ABE16" s="125" t="e">
        <f t="shared" si="142"/>
        <v>#DIV/0!</v>
      </c>
      <c r="ABF16" s="125" t="e">
        <f t="shared" si="142"/>
        <v>#DIV/0!</v>
      </c>
      <c r="ABG16" s="125" t="e">
        <f t="shared" si="142"/>
        <v>#DIV/0!</v>
      </c>
      <c r="ABH16" s="125" t="e">
        <f t="shared" si="142"/>
        <v>#DIV/0!</v>
      </c>
      <c r="ABI16" s="125" t="e">
        <f t="shared" si="142"/>
        <v>#DIV/0!</v>
      </c>
      <c r="ABJ16" s="125" t="e">
        <f t="shared" si="142"/>
        <v>#DIV/0!</v>
      </c>
      <c r="ABK16" s="125" t="e">
        <f t="shared" si="142"/>
        <v>#DIV/0!</v>
      </c>
      <c r="ABL16" s="125" t="e">
        <f t="shared" si="142"/>
        <v>#DIV/0!</v>
      </c>
      <c r="ABM16" s="125" t="e">
        <f t="shared" si="142"/>
        <v>#DIV/0!</v>
      </c>
      <c r="ABN16" s="125" t="e">
        <f t="shared" si="142"/>
        <v>#DIV/0!</v>
      </c>
      <c r="ABO16" s="125" t="e">
        <f t="shared" si="142"/>
        <v>#DIV/0!</v>
      </c>
      <c r="ABP16" s="125" t="e">
        <f t="shared" si="142"/>
        <v>#DIV/0!</v>
      </c>
      <c r="ABQ16" s="125" t="e">
        <f t="shared" si="142"/>
        <v>#DIV/0!</v>
      </c>
      <c r="ABR16" s="125" t="e">
        <f t="shared" si="142"/>
        <v>#DIV/0!</v>
      </c>
      <c r="ABS16" s="125" t="e">
        <f t="shared" si="142"/>
        <v>#DIV/0!</v>
      </c>
      <c r="ABT16" s="125" t="e">
        <f t="shared" si="142"/>
        <v>#DIV/0!</v>
      </c>
      <c r="ABU16" s="125" t="e">
        <f t="shared" si="142"/>
        <v>#DIV/0!</v>
      </c>
      <c r="ABV16" s="125" t="e">
        <f t="shared" si="142"/>
        <v>#DIV/0!</v>
      </c>
      <c r="ABW16" s="125" t="e">
        <f t="shared" si="142"/>
        <v>#DIV/0!</v>
      </c>
      <c r="ABX16" s="125" t="e">
        <f t="shared" si="142"/>
        <v>#DIV/0!</v>
      </c>
      <c r="ABY16" s="125" t="e">
        <f t="shared" si="142"/>
        <v>#DIV/0!</v>
      </c>
      <c r="ABZ16" s="125" t="e">
        <f t="shared" si="142"/>
        <v>#DIV/0!</v>
      </c>
      <c r="ACA16" s="125" t="e">
        <f t="shared" si="142"/>
        <v>#DIV/0!</v>
      </c>
      <c r="ACB16" s="125" t="e">
        <f t="shared" si="142"/>
        <v>#DIV/0!</v>
      </c>
      <c r="ACC16" s="125" t="e">
        <f t="shared" si="142"/>
        <v>#DIV/0!</v>
      </c>
      <c r="ACD16" s="125" t="e">
        <f t="shared" si="142"/>
        <v>#DIV/0!</v>
      </c>
      <c r="ACE16" s="125" t="e">
        <f t="shared" si="142"/>
        <v>#DIV/0!</v>
      </c>
      <c r="ACF16" s="125" t="e">
        <f t="shared" si="142"/>
        <v>#DIV/0!</v>
      </c>
      <c r="ACG16" s="125" t="e">
        <f t="shared" si="142"/>
        <v>#DIV/0!</v>
      </c>
      <c r="ACH16" s="125" t="e">
        <f t="shared" si="142"/>
        <v>#DIV/0!</v>
      </c>
      <c r="ACI16" s="125" t="e">
        <f t="shared" si="142"/>
        <v>#DIV/0!</v>
      </c>
      <c r="ACJ16" s="125" t="e">
        <f t="shared" si="142"/>
        <v>#DIV/0!</v>
      </c>
      <c r="ACK16" s="125" t="e">
        <f t="shared" si="142"/>
        <v>#DIV/0!</v>
      </c>
      <c r="ACL16" s="125" t="e">
        <f t="shared" si="142"/>
        <v>#DIV/0!</v>
      </c>
      <c r="ACM16" s="125" t="e">
        <f t="shared" si="142"/>
        <v>#DIV/0!</v>
      </c>
      <c r="ACN16" s="125" t="e">
        <f t="shared" si="142"/>
        <v>#DIV/0!</v>
      </c>
      <c r="ACO16" s="125" t="e">
        <f t="shared" si="142"/>
        <v>#DIV/0!</v>
      </c>
      <c r="ACP16" s="125" t="e">
        <f t="shared" si="142"/>
        <v>#DIV/0!</v>
      </c>
      <c r="ACQ16" s="125" t="e">
        <f t="shared" si="142"/>
        <v>#DIV/0!</v>
      </c>
      <c r="ACR16" s="125" t="e">
        <f t="shared" si="142"/>
        <v>#DIV/0!</v>
      </c>
      <c r="ACS16" s="125" t="e">
        <f t="shared" si="142"/>
        <v>#DIV/0!</v>
      </c>
      <c r="ACT16" s="125" t="e">
        <f t="shared" si="142"/>
        <v>#DIV/0!</v>
      </c>
      <c r="ACU16" s="125" t="e">
        <f t="shared" ref="ACU16:AFF16" si="143">1-SUM(ACU9:ACU15)/ACU7</f>
        <v>#DIV/0!</v>
      </c>
      <c r="ACV16" s="125" t="e">
        <f t="shared" si="143"/>
        <v>#DIV/0!</v>
      </c>
      <c r="ACW16" s="125" t="e">
        <f t="shared" si="143"/>
        <v>#DIV/0!</v>
      </c>
      <c r="ACX16" s="125" t="e">
        <f t="shared" si="143"/>
        <v>#DIV/0!</v>
      </c>
      <c r="ACY16" s="125" t="e">
        <f t="shared" si="143"/>
        <v>#DIV/0!</v>
      </c>
      <c r="ACZ16" s="125" t="e">
        <f t="shared" si="143"/>
        <v>#DIV/0!</v>
      </c>
      <c r="ADA16" s="125" t="e">
        <f t="shared" si="143"/>
        <v>#DIV/0!</v>
      </c>
      <c r="ADB16" s="125" t="e">
        <f t="shared" si="143"/>
        <v>#DIV/0!</v>
      </c>
      <c r="ADC16" s="125" t="e">
        <f t="shared" si="143"/>
        <v>#DIV/0!</v>
      </c>
      <c r="ADD16" s="125" t="e">
        <f t="shared" si="143"/>
        <v>#DIV/0!</v>
      </c>
      <c r="ADE16" s="125" t="e">
        <f t="shared" si="143"/>
        <v>#DIV/0!</v>
      </c>
      <c r="ADF16" s="125" t="e">
        <f t="shared" si="143"/>
        <v>#DIV/0!</v>
      </c>
      <c r="ADG16" s="125" t="e">
        <f t="shared" si="143"/>
        <v>#DIV/0!</v>
      </c>
      <c r="ADH16" s="125" t="e">
        <f t="shared" si="143"/>
        <v>#DIV/0!</v>
      </c>
      <c r="ADI16" s="125" t="e">
        <f t="shared" si="143"/>
        <v>#DIV/0!</v>
      </c>
      <c r="ADJ16" s="125" t="e">
        <f t="shared" si="143"/>
        <v>#DIV/0!</v>
      </c>
      <c r="ADK16" s="125" t="e">
        <f t="shared" si="143"/>
        <v>#DIV/0!</v>
      </c>
      <c r="ADL16" s="125" t="e">
        <f t="shared" si="143"/>
        <v>#DIV/0!</v>
      </c>
      <c r="ADM16" s="125" t="e">
        <f t="shared" si="143"/>
        <v>#DIV/0!</v>
      </c>
      <c r="ADN16" s="125" t="e">
        <f t="shared" si="143"/>
        <v>#DIV/0!</v>
      </c>
      <c r="ADO16" s="125" t="e">
        <f t="shared" si="143"/>
        <v>#DIV/0!</v>
      </c>
      <c r="ADP16" s="125" t="e">
        <f t="shared" si="143"/>
        <v>#DIV/0!</v>
      </c>
      <c r="ADQ16" s="125" t="e">
        <f t="shared" si="143"/>
        <v>#DIV/0!</v>
      </c>
      <c r="ADR16" s="125" t="e">
        <f t="shared" si="143"/>
        <v>#DIV/0!</v>
      </c>
      <c r="ADS16" s="125" t="e">
        <f t="shared" si="143"/>
        <v>#DIV/0!</v>
      </c>
      <c r="ADT16" s="125" t="e">
        <f t="shared" si="143"/>
        <v>#DIV/0!</v>
      </c>
      <c r="ADU16" s="125" t="e">
        <f t="shared" si="143"/>
        <v>#DIV/0!</v>
      </c>
      <c r="ADV16" s="125" t="e">
        <f t="shared" si="143"/>
        <v>#DIV/0!</v>
      </c>
      <c r="ADW16" s="125" t="e">
        <f t="shared" si="143"/>
        <v>#DIV/0!</v>
      </c>
      <c r="ADX16" s="125" t="e">
        <f t="shared" si="143"/>
        <v>#DIV/0!</v>
      </c>
      <c r="ADY16" s="125" t="e">
        <f t="shared" si="143"/>
        <v>#DIV/0!</v>
      </c>
      <c r="ADZ16" s="125" t="e">
        <f t="shared" si="143"/>
        <v>#DIV/0!</v>
      </c>
      <c r="AEA16" s="125" t="e">
        <f t="shared" si="143"/>
        <v>#DIV/0!</v>
      </c>
      <c r="AEB16" s="125" t="e">
        <f t="shared" si="143"/>
        <v>#DIV/0!</v>
      </c>
      <c r="AEC16" s="125" t="e">
        <f t="shared" si="143"/>
        <v>#DIV/0!</v>
      </c>
      <c r="AED16" s="125" t="e">
        <f t="shared" si="143"/>
        <v>#DIV/0!</v>
      </c>
      <c r="AEE16" s="125" t="e">
        <f t="shared" si="143"/>
        <v>#DIV/0!</v>
      </c>
      <c r="AEF16" s="125" t="e">
        <f t="shared" si="143"/>
        <v>#DIV/0!</v>
      </c>
      <c r="AEG16" s="125" t="e">
        <f t="shared" si="143"/>
        <v>#DIV/0!</v>
      </c>
      <c r="AEH16" s="125" t="e">
        <f t="shared" si="143"/>
        <v>#DIV/0!</v>
      </c>
      <c r="AEI16" s="125" t="e">
        <f t="shared" si="143"/>
        <v>#DIV/0!</v>
      </c>
      <c r="AEJ16" s="125" t="e">
        <f t="shared" si="143"/>
        <v>#DIV/0!</v>
      </c>
      <c r="AEK16" s="125" t="e">
        <f t="shared" si="143"/>
        <v>#DIV/0!</v>
      </c>
      <c r="AEL16" s="125" t="e">
        <f t="shared" si="143"/>
        <v>#DIV/0!</v>
      </c>
      <c r="AEM16" s="125" t="e">
        <f t="shared" si="143"/>
        <v>#DIV/0!</v>
      </c>
      <c r="AEN16" s="125" t="e">
        <f t="shared" si="143"/>
        <v>#DIV/0!</v>
      </c>
      <c r="AEO16" s="125" t="e">
        <f t="shared" si="143"/>
        <v>#DIV/0!</v>
      </c>
      <c r="AEP16" s="125" t="e">
        <f t="shared" si="143"/>
        <v>#DIV/0!</v>
      </c>
      <c r="AEQ16" s="125" t="e">
        <f t="shared" si="143"/>
        <v>#DIV/0!</v>
      </c>
      <c r="AER16" s="125" t="e">
        <f t="shared" si="143"/>
        <v>#DIV/0!</v>
      </c>
      <c r="AES16" s="125" t="e">
        <f t="shared" si="143"/>
        <v>#DIV/0!</v>
      </c>
      <c r="AET16" s="125" t="e">
        <f t="shared" si="143"/>
        <v>#DIV/0!</v>
      </c>
      <c r="AEU16" s="125" t="e">
        <f t="shared" si="143"/>
        <v>#DIV/0!</v>
      </c>
      <c r="AEV16" s="125" t="e">
        <f t="shared" si="143"/>
        <v>#DIV/0!</v>
      </c>
      <c r="AEW16" s="125" t="e">
        <f t="shared" si="143"/>
        <v>#DIV/0!</v>
      </c>
      <c r="AEX16" s="125" t="e">
        <f t="shared" si="143"/>
        <v>#DIV/0!</v>
      </c>
      <c r="AEY16" s="125" t="e">
        <f t="shared" si="143"/>
        <v>#DIV/0!</v>
      </c>
      <c r="AEZ16" s="125" t="e">
        <f t="shared" si="143"/>
        <v>#DIV/0!</v>
      </c>
      <c r="AFA16" s="125" t="e">
        <f t="shared" si="143"/>
        <v>#DIV/0!</v>
      </c>
      <c r="AFB16" s="125" t="e">
        <f t="shared" si="143"/>
        <v>#DIV/0!</v>
      </c>
      <c r="AFC16" s="125" t="e">
        <f t="shared" si="143"/>
        <v>#DIV/0!</v>
      </c>
      <c r="AFD16" s="125" t="e">
        <f t="shared" si="143"/>
        <v>#DIV/0!</v>
      </c>
      <c r="AFE16" s="125" t="e">
        <f t="shared" si="143"/>
        <v>#DIV/0!</v>
      </c>
      <c r="AFF16" s="125" t="e">
        <f t="shared" si="143"/>
        <v>#DIV/0!</v>
      </c>
      <c r="AFG16" s="125" t="e">
        <f t="shared" ref="AFG16:AHR16" si="144">1-SUM(AFG9:AFG15)/AFG7</f>
        <v>#DIV/0!</v>
      </c>
      <c r="AFH16" s="125" t="e">
        <f t="shared" si="144"/>
        <v>#DIV/0!</v>
      </c>
      <c r="AFI16" s="125" t="e">
        <f t="shared" si="144"/>
        <v>#DIV/0!</v>
      </c>
      <c r="AFJ16" s="125" t="e">
        <f t="shared" si="144"/>
        <v>#DIV/0!</v>
      </c>
      <c r="AFK16" s="125" t="e">
        <f t="shared" si="144"/>
        <v>#DIV/0!</v>
      </c>
      <c r="AFL16" s="125" t="e">
        <f t="shared" si="144"/>
        <v>#DIV/0!</v>
      </c>
      <c r="AFM16" s="125" t="e">
        <f t="shared" si="144"/>
        <v>#DIV/0!</v>
      </c>
      <c r="AFN16" s="125" t="e">
        <f t="shared" si="144"/>
        <v>#DIV/0!</v>
      </c>
      <c r="AFO16" s="125" t="e">
        <f t="shared" si="144"/>
        <v>#DIV/0!</v>
      </c>
      <c r="AFP16" s="125" t="e">
        <f t="shared" si="144"/>
        <v>#DIV/0!</v>
      </c>
      <c r="AFQ16" s="125" t="e">
        <f t="shared" si="144"/>
        <v>#DIV/0!</v>
      </c>
      <c r="AFR16" s="125" t="e">
        <f t="shared" si="144"/>
        <v>#DIV/0!</v>
      </c>
      <c r="AFS16" s="125" t="e">
        <f t="shared" si="144"/>
        <v>#DIV/0!</v>
      </c>
      <c r="AFT16" s="125" t="e">
        <f t="shared" si="144"/>
        <v>#DIV/0!</v>
      </c>
      <c r="AFU16" s="125" t="e">
        <f t="shared" si="144"/>
        <v>#DIV/0!</v>
      </c>
      <c r="AFV16" s="125" t="e">
        <f t="shared" si="144"/>
        <v>#DIV/0!</v>
      </c>
      <c r="AFW16" s="125" t="e">
        <f t="shared" si="144"/>
        <v>#DIV/0!</v>
      </c>
      <c r="AFX16" s="125" t="e">
        <f t="shared" si="144"/>
        <v>#DIV/0!</v>
      </c>
      <c r="AFY16" s="125" t="e">
        <f t="shared" si="144"/>
        <v>#DIV/0!</v>
      </c>
      <c r="AFZ16" s="125" t="e">
        <f t="shared" si="144"/>
        <v>#DIV/0!</v>
      </c>
      <c r="AGA16" s="125" t="e">
        <f t="shared" si="144"/>
        <v>#DIV/0!</v>
      </c>
      <c r="AGB16" s="125" t="e">
        <f t="shared" si="144"/>
        <v>#DIV/0!</v>
      </c>
      <c r="AGC16" s="125" t="e">
        <f t="shared" si="144"/>
        <v>#DIV/0!</v>
      </c>
      <c r="AGD16" s="125" t="e">
        <f t="shared" si="144"/>
        <v>#DIV/0!</v>
      </c>
      <c r="AGE16" s="125" t="e">
        <f t="shared" si="144"/>
        <v>#DIV/0!</v>
      </c>
      <c r="AGF16" s="125" t="e">
        <f t="shared" si="144"/>
        <v>#DIV/0!</v>
      </c>
      <c r="AGG16" s="125" t="e">
        <f t="shared" si="144"/>
        <v>#DIV/0!</v>
      </c>
      <c r="AGH16" s="125" t="e">
        <f t="shared" si="144"/>
        <v>#DIV/0!</v>
      </c>
      <c r="AGI16" s="125" t="e">
        <f t="shared" si="144"/>
        <v>#DIV/0!</v>
      </c>
      <c r="AGJ16" s="125" t="e">
        <f t="shared" si="144"/>
        <v>#DIV/0!</v>
      </c>
      <c r="AGK16" s="125" t="e">
        <f t="shared" si="144"/>
        <v>#DIV/0!</v>
      </c>
      <c r="AGL16" s="125" t="e">
        <f t="shared" si="144"/>
        <v>#DIV/0!</v>
      </c>
      <c r="AGM16" s="125" t="e">
        <f t="shared" si="144"/>
        <v>#DIV/0!</v>
      </c>
      <c r="AGN16" s="125" t="e">
        <f t="shared" si="144"/>
        <v>#DIV/0!</v>
      </c>
      <c r="AGO16" s="125" t="e">
        <f t="shared" si="144"/>
        <v>#DIV/0!</v>
      </c>
      <c r="AGP16" s="125" t="e">
        <f t="shared" si="144"/>
        <v>#DIV/0!</v>
      </c>
      <c r="AGQ16" s="125" t="e">
        <f t="shared" si="144"/>
        <v>#DIV/0!</v>
      </c>
      <c r="AGR16" s="125" t="e">
        <f t="shared" si="144"/>
        <v>#DIV/0!</v>
      </c>
      <c r="AGS16" s="125" t="e">
        <f t="shared" si="144"/>
        <v>#DIV/0!</v>
      </c>
      <c r="AGT16" s="125" t="e">
        <f t="shared" si="144"/>
        <v>#DIV/0!</v>
      </c>
      <c r="AGU16" s="125" t="e">
        <f t="shared" si="144"/>
        <v>#DIV/0!</v>
      </c>
      <c r="AGV16" s="125" t="e">
        <f t="shared" si="144"/>
        <v>#DIV/0!</v>
      </c>
      <c r="AGW16" s="125" t="e">
        <f t="shared" si="144"/>
        <v>#DIV/0!</v>
      </c>
      <c r="AGX16" s="125" t="e">
        <f t="shared" si="144"/>
        <v>#DIV/0!</v>
      </c>
      <c r="AGY16" s="125" t="e">
        <f t="shared" si="144"/>
        <v>#DIV/0!</v>
      </c>
      <c r="AGZ16" s="125" t="e">
        <f t="shared" si="144"/>
        <v>#DIV/0!</v>
      </c>
      <c r="AHA16" s="125" t="e">
        <f t="shared" si="144"/>
        <v>#DIV/0!</v>
      </c>
      <c r="AHB16" s="125" t="e">
        <f t="shared" si="144"/>
        <v>#DIV/0!</v>
      </c>
      <c r="AHC16" s="125" t="e">
        <f t="shared" si="144"/>
        <v>#DIV/0!</v>
      </c>
      <c r="AHD16" s="125" t="e">
        <f t="shared" si="144"/>
        <v>#DIV/0!</v>
      </c>
      <c r="AHE16" s="125" t="e">
        <f t="shared" si="144"/>
        <v>#DIV/0!</v>
      </c>
      <c r="AHF16" s="125" t="e">
        <f t="shared" si="144"/>
        <v>#DIV/0!</v>
      </c>
      <c r="AHG16" s="125" t="e">
        <f t="shared" si="144"/>
        <v>#DIV/0!</v>
      </c>
      <c r="AHH16" s="125" t="e">
        <f t="shared" si="144"/>
        <v>#DIV/0!</v>
      </c>
      <c r="AHI16" s="125" t="e">
        <f t="shared" si="144"/>
        <v>#DIV/0!</v>
      </c>
      <c r="AHJ16" s="125" t="e">
        <f t="shared" si="144"/>
        <v>#DIV/0!</v>
      </c>
      <c r="AHK16" s="125" t="e">
        <f t="shared" si="144"/>
        <v>#DIV/0!</v>
      </c>
      <c r="AHL16" s="125" t="e">
        <f t="shared" si="144"/>
        <v>#DIV/0!</v>
      </c>
      <c r="AHM16" s="125" t="e">
        <f t="shared" si="144"/>
        <v>#DIV/0!</v>
      </c>
      <c r="AHN16" s="125" t="e">
        <f t="shared" si="144"/>
        <v>#DIV/0!</v>
      </c>
      <c r="AHO16" s="125" t="e">
        <f t="shared" si="144"/>
        <v>#DIV/0!</v>
      </c>
      <c r="AHP16" s="125" t="e">
        <f t="shared" si="144"/>
        <v>#DIV/0!</v>
      </c>
      <c r="AHQ16" s="125" t="e">
        <f t="shared" si="144"/>
        <v>#DIV/0!</v>
      </c>
      <c r="AHR16" s="125" t="e">
        <f t="shared" si="144"/>
        <v>#DIV/0!</v>
      </c>
      <c r="AHS16" s="125" t="e">
        <f t="shared" ref="AHS16:AKD16" si="145">1-SUM(AHS9:AHS15)/AHS7</f>
        <v>#DIV/0!</v>
      </c>
      <c r="AHT16" s="125" t="e">
        <f t="shared" si="145"/>
        <v>#DIV/0!</v>
      </c>
      <c r="AHU16" s="125" t="e">
        <f t="shared" si="145"/>
        <v>#DIV/0!</v>
      </c>
      <c r="AHV16" s="125" t="e">
        <f t="shared" si="145"/>
        <v>#DIV/0!</v>
      </c>
      <c r="AHW16" s="125" t="e">
        <f t="shared" si="145"/>
        <v>#DIV/0!</v>
      </c>
      <c r="AHX16" s="125" t="e">
        <f t="shared" si="145"/>
        <v>#DIV/0!</v>
      </c>
      <c r="AHY16" s="125" t="e">
        <f t="shared" si="145"/>
        <v>#DIV/0!</v>
      </c>
      <c r="AHZ16" s="125" t="e">
        <f t="shared" si="145"/>
        <v>#DIV/0!</v>
      </c>
      <c r="AIA16" s="125" t="e">
        <f t="shared" si="145"/>
        <v>#DIV/0!</v>
      </c>
      <c r="AIB16" s="125" t="e">
        <f t="shared" si="145"/>
        <v>#DIV/0!</v>
      </c>
      <c r="AIC16" s="125" t="e">
        <f t="shared" si="145"/>
        <v>#DIV/0!</v>
      </c>
      <c r="AID16" s="125" t="e">
        <f t="shared" si="145"/>
        <v>#DIV/0!</v>
      </c>
      <c r="AIE16" s="125" t="e">
        <f t="shared" si="145"/>
        <v>#DIV/0!</v>
      </c>
      <c r="AIF16" s="125" t="e">
        <f t="shared" si="145"/>
        <v>#DIV/0!</v>
      </c>
      <c r="AIG16" s="125" t="e">
        <f t="shared" si="145"/>
        <v>#DIV/0!</v>
      </c>
      <c r="AIH16" s="125" t="e">
        <f t="shared" si="145"/>
        <v>#DIV/0!</v>
      </c>
      <c r="AII16" s="125" t="e">
        <f t="shared" si="145"/>
        <v>#DIV/0!</v>
      </c>
      <c r="AIJ16" s="125" t="e">
        <f t="shared" si="145"/>
        <v>#DIV/0!</v>
      </c>
      <c r="AIK16" s="125" t="e">
        <f t="shared" si="145"/>
        <v>#DIV/0!</v>
      </c>
      <c r="AIL16" s="125" t="e">
        <f t="shared" si="145"/>
        <v>#DIV/0!</v>
      </c>
      <c r="AIM16" s="125" t="e">
        <f t="shared" si="145"/>
        <v>#DIV/0!</v>
      </c>
      <c r="AIN16" s="125" t="e">
        <f t="shared" si="145"/>
        <v>#DIV/0!</v>
      </c>
      <c r="AIO16" s="125" t="e">
        <f t="shared" si="145"/>
        <v>#DIV/0!</v>
      </c>
      <c r="AIP16" s="125" t="e">
        <f t="shared" si="145"/>
        <v>#DIV/0!</v>
      </c>
      <c r="AIQ16" s="125" t="e">
        <f t="shared" si="145"/>
        <v>#DIV/0!</v>
      </c>
      <c r="AIR16" s="125" t="e">
        <f t="shared" si="145"/>
        <v>#DIV/0!</v>
      </c>
      <c r="AIS16" s="125" t="e">
        <f t="shared" si="145"/>
        <v>#DIV/0!</v>
      </c>
      <c r="AIT16" s="125" t="e">
        <f t="shared" si="145"/>
        <v>#DIV/0!</v>
      </c>
      <c r="AIU16" s="125" t="e">
        <f t="shared" si="145"/>
        <v>#DIV/0!</v>
      </c>
      <c r="AIV16" s="125" t="e">
        <f t="shared" si="145"/>
        <v>#DIV/0!</v>
      </c>
      <c r="AIW16" s="125" t="e">
        <f t="shared" si="145"/>
        <v>#DIV/0!</v>
      </c>
      <c r="AIX16" s="125" t="e">
        <f t="shared" si="145"/>
        <v>#DIV/0!</v>
      </c>
      <c r="AIY16" s="125" t="e">
        <f t="shared" si="145"/>
        <v>#DIV/0!</v>
      </c>
      <c r="AIZ16" s="125" t="e">
        <f t="shared" si="145"/>
        <v>#DIV/0!</v>
      </c>
      <c r="AJA16" s="125" t="e">
        <f t="shared" si="145"/>
        <v>#DIV/0!</v>
      </c>
      <c r="AJB16" s="125" t="e">
        <f t="shared" si="145"/>
        <v>#DIV/0!</v>
      </c>
      <c r="AJC16" s="125" t="e">
        <f t="shared" si="145"/>
        <v>#DIV/0!</v>
      </c>
      <c r="AJD16" s="125" t="e">
        <f t="shared" si="145"/>
        <v>#DIV/0!</v>
      </c>
      <c r="AJE16" s="125" t="e">
        <f t="shared" si="145"/>
        <v>#DIV/0!</v>
      </c>
      <c r="AJF16" s="125" t="e">
        <f t="shared" si="145"/>
        <v>#DIV/0!</v>
      </c>
      <c r="AJG16" s="125" t="e">
        <f t="shared" si="145"/>
        <v>#DIV/0!</v>
      </c>
      <c r="AJH16" s="125" t="e">
        <f t="shared" si="145"/>
        <v>#DIV/0!</v>
      </c>
      <c r="AJI16" s="125" t="e">
        <f t="shared" si="145"/>
        <v>#DIV/0!</v>
      </c>
      <c r="AJJ16" s="125" t="e">
        <f t="shared" si="145"/>
        <v>#DIV/0!</v>
      </c>
      <c r="AJK16" s="125" t="e">
        <f t="shared" si="145"/>
        <v>#DIV/0!</v>
      </c>
      <c r="AJL16" s="125" t="e">
        <f t="shared" si="145"/>
        <v>#DIV/0!</v>
      </c>
      <c r="AJM16" s="125" t="e">
        <f t="shared" si="145"/>
        <v>#DIV/0!</v>
      </c>
      <c r="AJN16" s="125" t="e">
        <f t="shared" si="145"/>
        <v>#DIV/0!</v>
      </c>
      <c r="AJO16" s="125" t="e">
        <f t="shared" si="145"/>
        <v>#DIV/0!</v>
      </c>
      <c r="AJP16" s="125" t="e">
        <f t="shared" si="145"/>
        <v>#DIV/0!</v>
      </c>
      <c r="AJQ16" s="125" t="e">
        <f t="shared" si="145"/>
        <v>#DIV/0!</v>
      </c>
      <c r="AJR16" s="125" t="e">
        <f t="shared" si="145"/>
        <v>#DIV/0!</v>
      </c>
      <c r="AJS16" s="125" t="e">
        <f t="shared" si="145"/>
        <v>#DIV/0!</v>
      </c>
      <c r="AJT16" s="125" t="e">
        <f t="shared" si="145"/>
        <v>#DIV/0!</v>
      </c>
      <c r="AJU16" s="125" t="e">
        <f t="shared" si="145"/>
        <v>#DIV/0!</v>
      </c>
      <c r="AJV16" s="125" t="e">
        <f t="shared" si="145"/>
        <v>#DIV/0!</v>
      </c>
      <c r="AJW16" s="125" t="e">
        <f t="shared" si="145"/>
        <v>#DIV/0!</v>
      </c>
      <c r="AJX16" s="125" t="e">
        <f t="shared" si="145"/>
        <v>#DIV/0!</v>
      </c>
      <c r="AJY16" s="125" t="e">
        <f t="shared" si="145"/>
        <v>#DIV/0!</v>
      </c>
      <c r="AJZ16" s="125" t="e">
        <f t="shared" si="145"/>
        <v>#DIV/0!</v>
      </c>
      <c r="AKA16" s="125" t="e">
        <f t="shared" si="145"/>
        <v>#DIV/0!</v>
      </c>
      <c r="AKB16" s="125" t="e">
        <f t="shared" si="145"/>
        <v>#DIV/0!</v>
      </c>
      <c r="AKC16" s="125" t="e">
        <f t="shared" si="145"/>
        <v>#DIV/0!</v>
      </c>
      <c r="AKD16" s="125" t="e">
        <f t="shared" si="145"/>
        <v>#DIV/0!</v>
      </c>
      <c r="AKE16" s="125" t="e">
        <f t="shared" ref="AKE16:AMP16" si="146">1-SUM(AKE9:AKE15)/AKE7</f>
        <v>#DIV/0!</v>
      </c>
      <c r="AKF16" s="125" t="e">
        <f t="shared" si="146"/>
        <v>#DIV/0!</v>
      </c>
      <c r="AKG16" s="125" t="e">
        <f t="shared" si="146"/>
        <v>#DIV/0!</v>
      </c>
      <c r="AKH16" s="125" t="e">
        <f t="shared" si="146"/>
        <v>#DIV/0!</v>
      </c>
      <c r="AKI16" s="125" t="e">
        <f t="shared" si="146"/>
        <v>#DIV/0!</v>
      </c>
      <c r="AKJ16" s="125" t="e">
        <f t="shared" si="146"/>
        <v>#DIV/0!</v>
      </c>
      <c r="AKK16" s="125" t="e">
        <f t="shared" si="146"/>
        <v>#DIV/0!</v>
      </c>
      <c r="AKL16" s="125" t="e">
        <f t="shared" si="146"/>
        <v>#DIV/0!</v>
      </c>
      <c r="AKM16" s="125" t="e">
        <f t="shared" si="146"/>
        <v>#DIV/0!</v>
      </c>
      <c r="AKN16" s="125" t="e">
        <f t="shared" si="146"/>
        <v>#DIV/0!</v>
      </c>
      <c r="AKO16" s="125" t="e">
        <f t="shared" si="146"/>
        <v>#DIV/0!</v>
      </c>
      <c r="AKP16" s="125" t="e">
        <f t="shared" si="146"/>
        <v>#DIV/0!</v>
      </c>
      <c r="AKQ16" s="125" t="e">
        <f t="shared" si="146"/>
        <v>#DIV/0!</v>
      </c>
      <c r="AKR16" s="125" t="e">
        <f t="shared" si="146"/>
        <v>#DIV/0!</v>
      </c>
      <c r="AKS16" s="125" t="e">
        <f t="shared" si="146"/>
        <v>#DIV/0!</v>
      </c>
      <c r="AKT16" s="125" t="e">
        <f t="shared" si="146"/>
        <v>#DIV/0!</v>
      </c>
      <c r="AKU16" s="125" t="e">
        <f t="shared" si="146"/>
        <v>#DIV/0!</v>
      </c>
      <c r="AKV16" s="125" t="e">
        <f t="shared" si="146"/>
        <v>#DIV/0!</v>
      </c>
      <c r="AKW16" s="125" t="e">
        <f t="shared" si="146"/>
        <v>#DIV/0!</v>
      </c>
      <c r="AKX16" s="125" t="e">
        <f t="shared" si="146"/>
        <v>#DIV/0!</v>
      </c>
      <c r="AKY16" s="125" t="e">
        <f t="shared" si="146"/>
        <v>#DIV/0!</v>
      </c>
      <c r="AKZ16" s="125" t="e">
        <f t="shared" si="146"/>
        <v>#DIV/0!</v>
      </c>
      <c r="ALA16" s="125" t="e">
        <f t="shared" si="146"/>
        <v>#DIV/0!</v>
      </c>
      <c r="ALB16" s="125" t="e">
        <f t="shared" si="146"/>
        <v>#DIV/0!</v>
      </c>
      <c r="ALC16" s="125" t="e">
        <f t="shared" si="146"/>
        <v>#DIV/0!</v>
      </c>
      <c r="ALD16" s="125" t="e">
        <f t="shared" si="146"/>
        <v>#DIV/0!</v>
      </c>
      <c r="ALE16" s="125" t="e">
        <f t="shared" si="146"/>
        <v>#DIV/0!</v>
      </c>
      <c r="ALF16" s="125" t="e">
        <f t="shared" si="146"/>
        <v>#DIV/0!</v>
      </c>
      <c r="ALG16" s="125" t="e">
        <f t="shared" si="146"/>
        <v>#DIV/0!</v>
      </c>
      <c r="ALH16" s="125" t="e">
        <f t="shared" si="146"/>
        <v>#DIV/0!</v>
      </c>
      <c r="ALI16" s="125" t="e">
        <f t="shared" si="146"/>
        <v>#DIV/0!</v>
      </c>
      <c r="ALJ16" s="125" t="e">
        <f t="shared" si="146"/>
        <v>#DIV/0!</v>
      </c>
      <c r="ALK16" s="125" t="e">
        <f t="shared" si="146"/>
        <v>#DIV/0!</v>
      </c>
      <c r="ALL16" s="125" t="e">
        <f t="shared" si="146"/>
        <v>#DIV/0!</v>
      </c>
      <c r="ALM16" s="125" t="e">
        <f t="shared" si="146"/>
        <v>#DIV/0!</v>
      </c>
      <c r="ALN16" s="125" t="e">
        <f t="shared" si="146"/>
        <v>#DIV/0!</v>
      </c>
      <c r="ALO16" s="125" t="e">
        <f t="shared" si="146"/>
        <v>#DIV/0!</v>
      </c>
      <c r="ALP16" s="125" t="e">
        <f t="shared" si="146"/>
        <v>#DIV/0!</v>
      </c>
      <c r="ALQ16" s="125" t="e">
        <f t="shared" si="146"/>
        <v>#DIV/0!</v>
      </c>
      <c r="ALR16" s="125" t="e">
        <f t="shared" si="146"/>
        <v>#DIV/0!</v>
      </c>
      <c r="ALS16" s="125" t="e">
        <f t="shared" si="146"/>
        <v>#DIV/0!</v>
      </c>
      <c r="ALT16" s="125" t="e">
        <f t="shared" si="146"/>
        <v>#DIV/0!</v>
      </c>
      <c r="ALU16" s="125" t="e">
        <f t="shared" si="146"/>
        <v>#DIV/0!</v>
      </c>
      <c r="ALV16" s="125" t="e">
        <f t="shared" si="146"/>
        <v>#DIV/0!</v>
      </c>
      <c r="ALW16" s="125" t="e">
        <f t="shared" si="146"/>
        <v>#DIV/0!</v>
      </c>
      <c r="ALX16" s="125" t="e">
        <f t="shared" si="146"/>
        <v>#DIV/0!</v>
      </c>
      <c r="ALY16" s="125" t="e">
        <f t="shared" si="146"/>
        <v>#DIV/0!</v>
      </c>
      <c r="ALZ16" s="125" t="e">
        <f t="shared" si="146"/>
        <v>#DIV/0!</v>
      </c>
      <c r="AMA16" s="125" t="e">
        <f t="shared" si="146"/>
        <v>#DIV/0!</v>
      </c>
      <c r="AMB16" s="125" t="e">
        <f t="shared" si="146"/>
        <v>#DIV/0!</v>
      </c>
      <c r="AMC16" s="125" t="e">
        <f t="shared" si="146"/>
        <v>#DIV/0!</v>
      </c>
      <c r="AMD16" s="125" t="e">
        <f t="shared" si="146"/>
        <v>#DIV/0!</v>
      </c>
      <c r="AME16" s="125" t="e">
        <f t="shared" si="146"/>
        <v>#DIV/0!</v>
      </c>
      <c r="AMF16" s="125" t="e">
        <f t="shared" si="146"/>
        <v>#DIV/0!</v>
      </c>
      <c r="AMG16" s="125" t="e">
        <f t="shared" si="146"/>
        <v>#DIV/0!</v>
      </c>
      <c r="AMH16" s="125" t="e">
        <f t="shared" si="146"/>
        <v>#DIV/0!</v>
      </c>
      <c r="AMI16" s="125" t="e">
        <f t="shared" si="146"/>
        <v>#DIV/0!</v>
      </c>
      <c r="AMJ16" s="125" t="e">
        <f t="shared" si="146"/>
        <v>#DIV/0!</v>
      </c>
      <c r="AMK16" s="125" t="e">
        <f t="shared" si="146"/>
        <v>#DIV/0!</v>
      </c>
      <c r="AML16" s="125" t="e">
        <f t="shared" si="146"/>
        <v>#DIV/0!</v>
      </c>
      <c r="AMM16" s="125" t="e">
        <f t="shared" si="146"/>
        <v>#DIV/0!</v>
      </c>
      <c r="AMN16" s="125" t="e">
        <f t="shared" si="146"/>
        <v>#DIV/0!</v>
      </c>
      <c r="AMO16" s="125" t="e">
        <f t="shared" si="146"/>
        <v>#DIV/0!</v>
      </c>
      <c r="AMP16" s="125" t="e">
        <f t="shared" si="146"/>
        <v>#DIV/0!</v>
      </c>
      <c r="AMQ16" s="125" t="e">
        <f t="shared" ref="AMQ16:APB16" si="147">1-SUM(AMQ9:AMQ15)/AMQ7</f>
        <v>#DIV/0!</v>
      </c>
      <c r="AMR16" s="125" t="e">
        <f t="shared" si="147"/>
        <v>#DIV/0!</v>
      </c>
      <c r="AMS16" s="125" t="e">
        <f t="shared" si="147"/>
        <v>#DIV/0!</v>
      </c>
      <c r="AMT16" s="125" t="e">
        <f t="shared" si="147"/>
        <v>#DIV/0!</v>
      </c>
      <c r="AMU16" s="125" t="e">
        <f t="shared" si="147"/>
        <v>#DIV/0!</v>
      </c>
      <c r="AMV16" s="125" t="e">
        <f t="shared" si="147"/>
        <v>#DIV/0!</v>
      </c>
      <c r="AMW16" s="125" t="e">
        <f t="shared" si="147"/>
        <v>#DIV/0!</v>
      </c>
      <c r="AMX16" s="125" t="e">
        <f t="shared" si="147"/>
        <v>#DIV/0!</v>
      </c>
      <c r="AMY16" s="125" t="e">
        <f t="shared" si="147"/>
        <v>#DIV/0!</v>
      </c>
      <c r="AMZ16" s="125" t="e">
        <f t="shared" si="147"/>
        <v>#DIV/0!</v>
      </c>
      <c r="ANA16" s="125" t="e">
        <f t="shared" si="147"/>
        <v>#DIV/0!</v>
      </c>
      <c r="ANB16" s="125" t="e">
        <f t="shared" si="147"/>
        <v>#DIV/0!</v>
      </c>
      <c r="ANC16" s="125" t="e">
        <f t="shared" si="147"/>
        <v>#DIV/0!</v>
      </c>
      <c r="AND16" s="125" t="e">
        <f t="shared" si="147"/>
        <v>#DIV/0!</v>
      </c>
      <c r="ANE16" s="125" t="e">
        <f t="shared" si="147"/>
        <v>#DIV/0!</v>
      </c>
      <c r="ANF16" s="125" t="e">
        <f t="shared" si="147"/>
        <v>#DIV/0!</v>
      </c>
      <c r="ANG16" s="125" t="e">
        <f t="shared" si="147"/>
        <v>#DIV/0!</v>
      </c>
      <c r="ANH16" s="125" t="e">
        <f t="shared" si="147"/>
        <v>#DIV/0!</v>
      </c>
      <c r="ANI16" s="125" t="e">
        <f t="shared" si="147"/>
        <v>#DIV/0!</v>
      </c>
      <c r="ANJ16" s="125" t="e">
        <f t="shared" si="147"/>
        <v>#DIV/0!</v>
      </c>
      <c r="ANK16" s="125" t="e">
        <f t="shared" si="147"/>
        <v>#DIV/0!</v>
      </c>
      <c r="ANL16" s="125" t="e">
        <f t="shared" si="147"/>
        <v>#DIV/0!</v>
      </c>
      <c r="ANM16" s="125" t="e">
        <f t="shared" si="147"/>
        <v>#DIV/0!</v>
      </c>
      <c r="ANN16" s="125" t="e">
        <f t="shared" si="147"/>
        <v>#DIV/0!</v>
      </c>
      <c r="ANO16" s="125" t="e">
        <f t="shared" si="147"/>
        <v>#DIV/0!</v>
      </c>
      <c r="ANP16" s="125" t="e">
        <f t="shared" si="147"/>
        <v>#DIV/0!</v>
      </c>
      <c r="ANQ16" s="125" t="e">
        <f t="shared" si="147"/>
        <v>#DIV/0!</v>
      </c>
      <c r="ANR16" s="125" t="e">
        <f t="shared" si="147"/>
        <v>#DIV/0!</v>
      </c>
      <c r="ANS16" s="125" t="e">
        <f t="shared" si="147"/>
        <v>#DIV/0!</v>
      </c>
      <c r="ANT16" s="125" t="e">
        <f t="shared" si="147"/>
        <v>#DIV/0!</v>
      </c>
      <c r="ANU16" s="125" t="e">
        <f t="shared" si="147"/>
        <v>#DIV/0!</v>
      </c>
      <c r="ANV16" s="125" t="e">
        <f t="shared" si="147"/>
        <v>#DIV/0!</v>
      </c>
      <c r="ANW16" s="125" t="e">
        <f t="shared" si="147"/>
        <v>#DIV/0!</v>
      </c>
      <c r="ANX16" s="125" t="e">
        <f t="shared" si="147"/>
        <v>#DIV/0!</v>
      </c>
      <c r="ANY16" s="125" t="e">
        <f t="shared" si="147"/>
        <v>#DIV/0!</v>
      </c>
      <c r="ANZ16" s="125" t="e">
        <f t="shared" si="147"/>
        <v>#DIV/0!</v>
      </c>
      <c r="AOA16" s="125" t="e">
        <f t="shared" si="147"/>
        <v>#DIV/0!</v>
      </c>
      <c r="AOB16" s="125" t="e">
        <f t="shared" si="147"/>
        <v>#DIV/0!</v>
      </c>
      <c r="AOC16" s="125" t="e">
        <f t="shared" si="147"/>
        <v>#DIV/0!</v>
      </c>
      <c r="AOD16" s="125" t="e">
        <f t="shared" si="147"/>
        <v>#DIV/0!</v>
      </c>
      <c r="AOE16" s="125" t="e">
        <f t="shared" si="147"/>
        <v>#DIV/0!</v>
      </c>
      <c r="AOF16" s="125" t="e">
        <f t="shared" si="147"/>
        <v>#DIV/0!</v>
      </c>
      <c r="AOG16" s="125" t="e">
        <f t="shared" si="147"/>
        <v>#DIV/0!</v>
      </c>
      <c r="AOH16" s="125" t="e">
        <f t="shared" si="147"/>
        <v>#DIV/0!</v>
      </c>
      <c r="AOI16" s="125" t="e">
        <f t="shared" si="147"/>
        <v>#DIV/0!</v>
      </c>
      <c r="AOJ16" s="125" t="e">
        <f t="shared" si="147"/>
        <v>#DIV/0!</v>
      </c>
      <c r="AOK16" s="125" t="e">
        <f t="shared" si="147"/>
        <v>#DIV/0!</v>
      </c>
      <c r="AOL16" s="125" t="e">
        <f t="shared" si="147"/>
        <v>#DIV/0!</v>
      </c>
      <c r="AOM16" s="125" t="e">
        <f t="shared" si="147"/>
        <v>#DIV/0!</v>
      </c>
      <c r="AON16" s="125" t="e">
        <f t="shared" si="147"/>
        <v>#DIV/0!</v>
      </c>
      <c r="AOO16" s="125" t="e">
        <f t="shared" si="147"/>
        <v>#DIV/0!</v>
      </c>
      <c r="AOP16" s="125" t="e">
        <f t="shared" si="147"/>
        <v>#DIV/0!</v>
      </c>
      <c r="AOQ16" s="125" t="e">
        <f t="shared" si="147"/>
        <v>#DIV/0!</v>
      </c>
      <c r="AOR16" s="125" t="e">
        <f t="shared" si="147"/>
        <v>#DIV/0!</v>
      </c>
      <c r="AOS16" s="125" t="e">
        <f t="shared" si="147"/>
        <v>#DIV/0!</v>
      </c>
      <c r="AOT16" s="125" t="e">
        <f t="shared" si="147"/>
        <v>#DIV/0!</v>
      </c>
      <c r="AOU16" s="125" t="e">
        <f t="shared" si="147"/>
        <v>#DIV/0!</v>
      </c>
      <c r="AOV16" s="125" t="e">
        <f t="shared" si="147"/>
        <v>#DIV/0!</v>
      </c>
      <c r="AOW16" s="125" t="e">
        <f t="shared" si="147"/>
        <v>#DIV/0!</v>
      </c>
      <c r="AOX16" s="125" t="e">
        <f t="shared" si="147"/>
        <v>#DIV/0!</v>
      </c>
      <c r="AOY16" s="125" t="e">
        <f t="shared" si="147"/>
        <v>#DIV/0!</v>
      </c>
      <c r="AOZ16" s="125" t="e">
        <f t="shared" si="147"/>
        <v>#DIV/0!</v>
      </c>
      <c r="APA16" s="125" t="e">
        <f t="shared" si="147"/>
        <v>#DIV/0!</v>
      </c>
      <c r="APB16" s="125" t="e">
        <f t="shared" si="147"/>
        <v>#DIV/0!</v>
      </c>
      <c r="APC16" s="125" t="e">
        <f t="shared" ref="APC16:ARN16" si="148">1-SUM(APC9:APC15)/APC7</f>
        <v>#DIV/0!</v>
      </c>
      <c r="APD16" s="125" t="e">
        <f t="shared" si="148"/>
        <v>#DIV/0!</v>
      </c>
      <c r="APE16" s="125" t="e">
        <f t="shared" si="148"/>
        <v>#DIV/0!</v>
      </c>
      <c r="APF16" s="125" t="e">
        <f t="shared" si="148"/>
        <v>#DIV/0!</v>
      </c>
      <c r="APG16" s="125" t="e">
        <f t="shared" si="148"/>
        <v>#DIV/0!</v>
      </c>
      <c r="APH16" s="125" t="e">
        <f t="shared" si="148"/>
        <v>#DIV/0!</v>
      </c>
      <c r="API16" s="125" t="e">
        <f t="shared" si="148"/>
        <v>#DIV/0!</v>
      </c>
      <c r="APJ16" s="125" t="e">
        <f t="shared" si="148"/>
        <v>#DIV/0!</v>
      </c>
      <c r="APK16" s="125" t="e">
        <f t="shared" si="148"/>
        <v>#DIV/0!</v>
      </c>
      <c r="APL16" s="125" t="e">
        <f t="shared" si="148"/>
        <v>#DIV/0!</v>
      </c>
      <c r="APM16" s="125" t="e">
        <f t="shared" si="148"/>
        <v>#DIV/0!</v>
      </c>
      <c r="APN16" s="125" t="e">
        <f t="shared" si="148"/>
        <v>#DIV/0!</v>
      </c>
      <c r="APO16" s="125" t="e">
        <f t="shared" si="148"/>
        <v>#DIV/0!</v>
      </c>
      <c r="APP16" s="125" t="e">
        <f t="shared" si="148"/>
        <v>#DIV/0!</v>
      </c>
      <c r="APQ16" s="125" t="e">
        <f t="shared" si="148"/>
        <v>#DIV/0!</v>
      </c>
      <c r="APR16" s="125" t="e">
        <f t="shared" si="148"/>
        <v>#DIV/0!</v>
      </c>
      <c r="APS16" s="125" t="e">
        <f t="shared" si="148"/>
        <v>#DIV/0!</v>
      </c>
      <c r="APT16" s="125" t="e">
        <f t="shared" si="148"/>
        <v>#DIV/0!</v>
      </c>
      <c r="APU16" s="125" t="e">
        <f t="shared" si="148"/>
        <v>#DIV/0!</v>
      </c>
      <c r="APV16" s="125" t="e">
        <f t="shared" si="148"/>
        <v>#DIV/0!</v>
      </c>
      <c r="APW16" s="125" t="e">
        <f t="shared" si="148"/>
        <v>#DIV/0!</v>
      </c>
      <c r="APX16" s="125" t="e">
        <f t="shared" si="148"/>
        <v>#DIV/0!</v>
      </c>
      <c r="APY16" s="125" t="e">
        <f t="shared" si="148"/>
        <v>#DIV/0!</v>
      </c>
      <c r="APZ16" s="125" t="e">
        <f t="shared" si="148"/>
        <v>#DIV/0!</v>
      </c>
      <c r="AQA16" s="125" t="e">
        <f t="shared" si="148"/>
        <v>#DIV/0!</v>
      </c>
      <c r="AQB16" s="125" t="e">
        <f t="shared" si="148"/>
        <v>#DIV/0!</v>
      </c>
      <c r="AQC16" s="125" t="e">
        <f t="shared" si="148"/>
        <v>#DIV/0!</v>
      </c>
      <c r="AQD16" s="125" t="e">
        <f t="shared" si="148"/>
        <v>#DIV/0!</v>
      </c>
      <c r="AQE16" s="125" t="e">
        <f t="shared" si="148"/>
        <v>#DIV/0!</v>
      </c>
      <c r="AQF16" s="125" t="e">
        <f t="shared" si="148"/>
        <v>#DIV/0!</v>
      </c>
      <c r="AQG16" s="125" t="e">
        <f t="shared" si="148"/>
        <v>#DIV/0!</v>
      </c>
      <c r="AQH16" s="125" t="e">
        <f t="shared" si="148"/>
        <v>#DIV/0!</v>
      </c>
      <c r="AQI16" s="125" t="e">
        <f t="shared" si="148"/>
        <v>#DIV/0!</v>
      </c>
      <c r="AQJ16" s="125" t="e">
        <f t="shared" si="148"/>
        <v>#DIV/0!</v>
      </c>
      <c r="AQK16" s="125" t="e">
        <f t="shared" si="148"/>
        <v>#DIV/0!</v>
      </c>
      <c r="AQL16" s="125" t="e">
        <f t="shared" si="148"/>
        <v>#DIV/0!</v>
      </c>
      <c r="AQM16" s="125" t="e">
        <f t="shared" si="148"/>
        <v>#DIV/0!</v>
      </c>
      <c r="AQN16" s="125" t="e">
        <f t="shared" si="148"/>
        <v>#DIV/0!</v>
      </c>
      <c r="AQO16" s="125" t="e">
        <f t="shared" si="148"/>
        <v>#DIV/0!</v>
      </c>
      <c r="AQP16" s="125" t="e">
        <f t="shared" si="148"/>
        <v>#DIV/0!</v>
      </c>
      <c r="AQQ16" s="125" t="e">
        <f t="shared" si="148"/>
        <v>#DIV/0!</v>
      </c>
      <c r="AQR16" s="125" t="e">
        <f t="shared" si="148"/>
        <v>#DIV/0!</v>
      </c>
      <c r="AQS16" s="125" t="e">
        <f t="shared" si="148"/>
        <v>#DIV/0!</v>
      </c>
      <c r="AQT16" s="125" t="e">
        <f t="shared" si="148"/>
        <v>#DIV/0!</v>
      </c>
      <c r="AQU16" s="125" t="e">
        <f t="shared" si="148"/>
        <v>#DIV/0!</v>
      </c>
      <c r="AQV16" s="125" t="e">
        <f t="shared" si="148"/>
        <v>#DIV/0!</v>
      </c>
      <c r="AQW16" s="125" t="e">
        <f t="shared" si="148"/>
        <v>#DIV/0!</v>
      </c>
      <c r="AQX16" s="125" t="e">
        <f t="shared" si="148"/>
        <v>#DIV/0!</v>
      </c>
      <c r="AQY16" s="125" t="e">
        <f t="shared" si="148"/>
        <v>#DIV/0!</v>
      </c>
      <c r="AQZ16" s="125" t="e">
        <f t="shared" si="148"/>
        <v>#DIV/0!</v>
      </c>
      <c r="ARA16" s="125" t="e">
        <f t="shared" si="148"/>
        <v>#DIV/0!</v>
      </c>
      <c r="ARB16" s="125" t="e">
        <f t="shared" si="148"/>
        <v>#DIV/0!</v>
      </c>
      <c r="ARC16" s="125" t="e">
        <f t="shared" si="148"/>
        <v>#DIV/0!</v>
      </c>
      <c r="ARD16" s="125" t="e">
        <f t="shared" si="148"/>
        <v>#DIV/0!</v>
      </c>
      <c r="ARE16" s="125" t="e">
        <f t="shared" si="148"/>
        <v>#DIV/0!</v>
      </c>
      <c r="ARF16" s="125" t="e">
        <f t="shared" si="148"/>
        <v>#DIV/0!</v>
      </c>
      <c r="ARG16" s="125" t="e">
        <f t="shared" si="148"/>
        <v>#DIV/0!</v>
      </c>
      <c r="ARH16" s="125" t="e">
        <f t="shared" si="148"/>
        <v>#DIV/0!</v>
      </c>
      <c r="ARI16" s="125" t="e">
        <f t="shared" si="148"/>
        <v>#DIV/0!</v>
      </c>
      <c r="ARJ16" s="125" t="e">
        <f t="shared" si="148"/>
        <v>#DIV/0!</v>
      </c>
      <c r="ARK16" s="125" t="e">
        <f t="shared" si="148"/>
        <v>#DIV/0!</v>
      </c>
      <c r="ARL16" s="125" t="e">
        <f t="shared" si="148"/>
        <v>#DIV/0!</v>
      </c>
      <c r="ARM16" s="125" t="e">
        <f t="shared" si="148"/>
        <v>#DIV/0!</v>
      </c>
      <c r="ARN16" s="125" t="e">
        <f t="shared" si="148"/>
        <v>#DIV/0!</v>
      </c>
      <c r="ARO16" s="125" t="e">
        <f t="shared" ref="ARO16:ATZ16" si="149">1-SUM(ARO9:ARO15)/ARO7</f>
        <v>#DIV/0!</v>
      </c>
      <c r="ARP16" s="125" t="e">
        <f t="shared" si="149"/>
        <v>#DIV/0!</v>
      </c>
      <c r="ARQ16" s="125" t="e">
        <f t="shared" si="149"/>
        <v>#DIV/0!</v>
      </c>
      <c r="ARR16" s="125" t="e">
        <f t="shared" si="149"/>
        <v>#DIV/0!</v>
      </c>
      <c r="ARS16" s="125" t="e">
        <f t="shared" si="149"/>
        <v>#DIV/0!</v>
      </c>
      <c r="ART16" s="125" t="e">
        <f t="shared" si="149"/>
        <v>#DIV/0!</v>
      </c>
      <c r="ARU16" s="125" t="e">
        <f t="shared" si="149"/>
        <v>#DIV/0!</v>
      </c>
      <c r="ARV16" s="125" t="e">
        <f t="shared" si="149"/>
        <v>#DIV/0!</v>
      </c>
      <c r="ARW16" s="125" t="e">
        <f t="shared" si="149"/>
        <v>#DIV/0!</v>
      </c>
      <c r="ARX16" s="125" t="e">
        <f t="shared" si="149"/>
        <v>#DIV/0!</v>
      </c>
      <c r="ARY16" s="125" t="e">
        <f t="shared" si="149"/>
        <v>#DIV/0!</v>
      </c>
      <c r="ARZ16" s="125" t="e">
        <f t="shared" si="149"/>
        <v>#DIV/0!</v>
      </c>
      <c r="ASA16" s="125" t="e">
        <f t="shared" si="149"/>
        <v>#DIV/0!</v>
      </c>
      <c r="ASB16" s="125" t="e">
        <f t="shared" si="149"/>
        <v>#DIV/0!</v>
      </c>
      <c r="ASC16" s="125" t="e">
        <f t="shared" si="149"/>
        <v>#DIV/0!</v>
      </c>
      <c r="ASD16" s="125" t="e">
        <f t="shared" si="149"/>
        <v>#DIV/0!</v>
      </c>
      <c r="ASE16" s="125" t="e">
        <f t="shared" si="149"/>
        <v>#DIV/0!</v>
      </c>
      <c r="ASF16" s="125" t="e">
        <f t="shared" si="149"/>
        <v>#DIV/0!</v>
      </c>
      <c r="ASG16" s="125" t="e">
        <f t="shared" si="149"/>
        <v>#DIV/0!</v>
      </c>
      <c r="ASH16" s="125" t="e">
        <f t="shared" si="149"/>
        <v>#DIV/0!</v>
      </c>
      <c r="ASI16" s="125" t="e">
        <f t="shared" si="149"/>
        <v>#DIV/0!</v>
      </c>
      <c r="ASJ16" s="125" t="e">
        <f t="shared" si="149"/>
        <v>#DIV/0!</v>
      </c>
      <c r="ASK16" s="125" t="e">
        <f t="shared" si="149"/>
        <v>#DIV/0!</v>
      </c>
      <c r="ASL16" s="125" t="e">
        <f t="shared" si="149"/>
        <v>#DIV/0!</v>
      </c>
      <c r="ASM16" s="125" t="e">
        <f t="shared" si="149"/>
        <v>#DIV/0!</v>
      </c>
      <c r="ASN16" s="125" t="e">
        <f t="shared" si="149"/>
        <v>#DIV/0!</v>
      </c>
      <c r="ASO16" s="125" t="e">
        <f t="shared" si="149"/>
        <v>#DIV/0!</v>
      </c>
      <c r="ASP16" s="125" t="e">
        <f t="shared" si="149"/>
        <v>#DIV/0!</v>
      </c>
      <c r="ASQ16" s="125" t="e">
        <f t="shared" si="149"/>
        <v>#DIV/0!</v>
      </c>
      <c r="ASR16" s="125" t="e">
        <f t="shared" si="149"/>
        <v>#DIV/0!</v>
      </c>
      <c r="ASS16" s="125" t="e">
        <f t="shared" si="149"/>
        <v>#DIV/0!</v>
      </c>
      <c r="AST16" s="125" t="e">
        <f t="shared" si="149"/>
        <v>#DIV/0!</v>
      </c>
      <c r="ASU16" s="125" t="e">
        <f t="shared" si="149"/>
        <v>#DIV/0!</v>
      </c>
      <c r="ASV16" s="125" t="e">
        <f t="shared" si="149"/>
        <v>#DIV/0!</v>
      </c>
      <c r="ASW16" s="125" t="e">
        <f t="shared" si="149"/>
        <v>#DIV/0!</v>
      </c>
      <c r="ASX16" s="125" t="e">
        <f t="shared" si="149"/>
        <v>#DIV/0!</v>
      </c>
      <c r="ASY16" s="125" t="e">
        <f t="shared" si="149"/>
        <v>#DIV/0!</v>
      </c>
      <c r="ASZ16" s="125" t="e">
        <f t="shared" si="149"/>
        <v>#DIV/0!</v>
      </c>
      <c r="ATA16" s="125" t="e">
        <f t="shared" si="149"/>
        <v>#DIV/0!</v>
      </c>
      <c r="ATB16" s="125" t="e">
        <f t="shared" si="149"/>
        <v>#DIV/0!</v>
      </c>
      <c r="ATC16" s="125" t="e">
        <f t="shared" si="149"/>
        <v>#DIV/0!</v>
      </c>
      <c r="ATD16" s="125" t="e">
        <f t="shared" si="149"/>
        <v>#DIV/0!</v>
      </c>
      <c r="ATE16" s="125" t="e">
        <f t="shared" si="149"/>
        <v>#DIV/0!</v>
      </c>
      <c r="ATF16" s="125" t="e">
        <f t="shared" si="149"/>
        <v>#DIV/0!</v>
      </c>
      <c r="ATG16" s="125" t="e">
        <f t="shared" si="149"/>
        <v>#DIV/0!</v>
      </c>
      <c r="ATH16" s="125" t="e">
        <f t="shared" si="149"/>
        <v>#DIV/0!</v>
      </c>
      <c r="ATI16" s="125" t="e">
        <f t="shared" si="149"/>
        <v>#DIV/0!</v>
      </c>
      <c r="ATJ16" s="125" t="e">
        <f t="shared" si="149"/>
        <v>#DIV/0!</v>
      </c>
      <c r="ATK16" s="125" t="e">
        <f t="shared" si="149"/>
        <v>#DIV/0!</v>
      </c>
      <c r="ATL16" s="125" t="e">
        <f t="shared" si="149"/>
        <v>#DIV/0!</v>
      </c>
      <c r="ATM16" s="125" t="e">
        <f t="shared" si="149"/>
        <v>#DIV/0!</v>
      </c>
      <c r="ATN16" s="125" t="e">
        <f t="shared" si="149"/>
        <v>#DIV/0!</v>
      </c>
      <c r="ATO16" s="125" t="e">
        <f t="shared" si="149"/>
        <v>#DIV/0!</v>
      </c>
      <c r="ATP16" s="125" t="e">
        <f t="shared" si="149"/>
        <v>#DIV/0!</v>
      </c>
      <c r="ATQ16" s="125" t="e">
        <f t="shared" si="149"/>
        <v>#DIV/0!</v>
      </c>
      <c r="ATR16" s="125" t="e">
        <f t="shared" si="149"/>
        <v>#DIV/0!</v>
      </c>
      <c r="ATS16" s="125" t="e">
        <f t="shared" si="149"/>
        <v>#DIV/0!</v>
      </c>
      <c r="ATT16" s="125" t="e">
        <f t="shared" si="149"/>
        <v>#DIV/0!</v>
      </c>
      <c r="ATU16" s="125" t="e">
        <f t="shared" si="149"/>
        <v>#DIV/0!</v>
      </c>
      <c r="ATV16" s="125" t="e">
        <f t="shared" si="149"/>
        <v>#DIV/0!</v>
      </c>
      <c r="ATW16" s="125" t="e">
        <f t="shared" si="149"/>
        <v>#DIV/0!</v>
      </c>
      <c r="ATX16" s="125" t="e">
        <f t="shared" si="149"/>
        <v>#DIV/0!</v>
      </c>
      <c r="ATY16" s="125" t="e">
        <f t="shared" si="149"/>
        <v>#DIV/0!</v>
      </c>
      <c r="ATZ16" s="125" t="e">
        <f t="shared" si="149"/>
        <v>#DIV/0!</v>
      </c>
      <c r="AUA16" s="125" t="e">
        <f t="shared" ref="AUA16:AWL16" si="150">1-SUM(AUA9:AUA15)/AUA7</f>
        <v>#DIV/0!</v>
      </c>
      <c r="AUB16" s="125" t="e">
        <f t="shared" si="150"/>
        <v>#DIV/0!</v>
      </c>
      <c r="AUC16" s="125" t="e">
        <f t="shared" si="150"/>
        <v>#DIV/0!</v>
      </c>
      <c r="AUD16" s="125" t="e">
        <f t="shared" si="150"/>
        <v>#DIV/0!</v>
      </c>
      <c r="AUE16" s="125" t="e">
        <f t="shared" si="150"/>
        <v>#DIV/0!</v>
      </c>
      <c r="AUF16" s="125" t="e">
        <f t="shared" si="150"/>
        <v>#DIV/0!</v>
      </c>
      <c r="AUG16" s="125" t="e">
        <f t="shared" si="150"/>
        <v>#DIV/0!</v>
      </c>
      <c r="AUH16" s="125" t="e">
        <f t="shared" si="150"/>
        <v>#DIV/0!</v>
      </c>
      <c r="AUI16" s="125" t="e">
        <f t="shared" si="150"/>
        <v>#DIV/0!</v>
      </c>
      <c r="AUJ16" s="125" t="e">
        <f t="shared" si="150"/>
        <v>#DIV/0!</v>
      </c>
      <c r="AUK16" s="125" t="e">
        <f t="shared" si="150"/>
        <v>#DIV/0!</v>
      </c>
      <c r="AUL16" s="125" t="e">
        <f t="shared" si="150"/>
        <v>#DIV/0!</v>
      </c>
      <c r="AUM16" s="125" t="e">
        <f t="shared" si="150"/>
        <v>#DIV/0!</v>
      </c>
      <c r="AUN16" s="125" t="e">
        <f t="shared" si="150"/>
        <v>#DIV/0!</v>
      </c>
      <c r="AUO16" s="125" t="e">
        <f t="shared" si="150"/>
        <v>#DIV/0!</v>
      </c>
      <c r="AUP16" s="125" t="e">
        <f t="shared" si="150"/>
        <v>#DIV/0!</v>
      </c>
      <c r="AUQ16" s="125" t="e">
        <f t="shared" si="150"/>
        <v>#DIV/0!</v>
      </c>
      <c r="AUR16" s="125" t="e">
        <f t="shared" si="150"/>
        <v>#DIV/0!</v>
      </c>
      <c r="AUS16" s="125" t="e">
        <f t="shared" si="150"/>
        <v>#DIV/0!</v>
      </c>
      <c r="AUT16" s="125" t="e">
        <f t="shared" si="150"/>
        <v>#DIV/0!</v>
      </c>
      <c r="AUU16" s="125" t="e">
        <f t="shared" si="150"/>
        <v>#DIV/0!</v>
      </c>
      <c r="AUV16" s="125" t="e">
        <f t="shared" si="150"/>
        <v>#DIV/0!</v>
      </c>
      <c r="AUW16" s="125" t="e">
        <f t="shared" si="150"/>
        <v>#DIV/0!</v>
      </c>
      <c r="AUX16" s="125" t="e">
        <f t="shared" si="150"/>
        <v>#DIV/0!</v>
      </c>
      <c r="AUY16" s="125" t="e">
        <f t="shared" si="150"/>
        <v>#DIV/0!</v>
      </c>
      <c r="AUZ16" s="125" t="e">
        <f t="shared" si="150"/>
        <v>#DIV/0!</v>
      </c>
      <c r="AVA16" s="125" t="e">
        <f t="shared" si="150"/>
        <v>#DIV/0!</v>
      </c>
      <c r="AVB16" s="125" t="e">
        <f t="shared" si="150"/>
        <v>#DIV/0!</v>
      </c>
      <c r="AVC16" s="125" t="e">
        <f t="shared" si="150"/>
        <v>#DIV/0!</v>
      </c>
      <c r="AVD16" s="125" t="e">
        <f t="shared" si="150"/>
        <v>#DIV/0!</v>
      </c>
      <c r="AVE16" s="125" t="e">
        <f t="shared" si="150"/>
        <v>#DIV/0!</v>
      </c>
      <c r="AVF16" s="125" t="e">
        <f t="shared" si="150"/>
        <v>#DIV/0!</v>
      </c>
      <c r="AVG16" s="125" t="e">
        <f t="shared" si="150"/>
        <v>#DIV/0!</v>
      </c>
      <c r="AVH16" s="125" t="e">
        <f t="shared" si="150"/>
        <v>#DIV/0!</v>
      </c>
      <c r="AVI16" s="125" t="e">
        <f t="shared" si="150"/>
        <v>#DIV/0!</v>
      </c>
      <c r="AVJ16" s="125" t="e">
        <f t="shared" si="150"/>
        <v>#DIV/0!</v>
      </c>
      <c r="AVK16" s="125" t="e">
        <f t="shared" si="150"/>
        <v>#DIV/0!</v>
      </c>
      <c r="AVL16" s="125" t="e">
        <f t="shared" si="150"/>
        <v>#DIV/0!</v>
      </c>
      <c r="AVM16" s="125" t="e">
        <f t="shared" si="150"/>
        <v>#DIV/0!</v>
      </c>
      <c r="AVN16" s="125" t="e">
        <f t="shared" si="150"/>
        <v>#DIV/0!</v>
      </c>
      <c r="AVO16" s="125" t="e">
        <f t="shared" si="150"/>
        <v>#DIV/0!</v>
      </c>
      <c r="AVP16" s="125" t="e">
        <f t="shared" si="150"/>
        <v>#DIV/0!</v>
      </c>
      <c r="AVQ16" s="125" t="e">
        <f t="shared" si="150"/>
        <v>#DIV/0!</v>
      </c>
      <c r="AVR16" s="125" t="e">
        <f t="shared" si="150"/>
        <v>#DIV/0!</v>
      </c>
      <c r="AVS16" s="125" t="e">
        <f t="shared" si="150"/>
        <v>#DIV/0!</v>
      </c>
      <c r="AVT16" s="125" t="e">
        <f t="shared" si="150"/>
        <v>#DIV/0!</v>
      </c>
      <c r="AVU16" s="125" t="e">
        <f t="shared" si="150"/>
        <v>#DIV/0!</v>
      </c>
      <c r="AVV16" s="125" t="e">
        <f t="shared" si="150"/>
        <v>#DIV/0!</v>
      </c>
      <c r="AVW16" s="125" t="e">
        <f t="shared" si="150"/>
        <v>#DIV/0!</v>
      </c>
      <c r="AVX16" s="125" t="e">
        <f t="shared" si="150"/>
        <v>#DIV/0!</v>
      </c>
      <c r="AVY16" s="125" t="e">
        <f t="shared" si="150"/>
        <v>#DIV/0!</v>
      </c>
      <c r="AVZ16" s="125" t="e">
        <f t="shared" si="150"/>
        <v>#DIV/0!</v>
      </c>
      <c r="AWA16" s="125" t="e">
        <f t="shared" si="150"/>
        <v>#DIV/0!</v>
      </c>
      <c r="AWB16" s="125" t="e">
        <f t="shared" si="150"/>
        <v>#DIV/0!</v>
      </c>
      <c r="AWC16" s="125" t="e">
        <f t="shared" si="150"/>
        <v>#DIV/0!</v>
      </c>
      <c r="AWD16" s="125" t="e">
        <f t="shared" si="150"/>
        <v>#DIV/0!</v>
      </c>
      <c r="AWE16" s="125" t="e">
        <f t="shared" si="150"/>
        <v>#DIV/0!</v>
      </c>
      <c r="AWF16" s="125" t="e">
        <f t="shared" si="150"/>
        <v>#DIV/0!</v>
      </c>
      <c r="AWG16" s="125" t="e">
        <f t="shared" si="150"/>
        <v>#DIV/0!</v>
      </c>
      <c r="AWH16" s="125" t="e">
        <f t="shared" si="150"/>
        <v>#DIV/0!</v>
      </c>
      <c r="AWI16" s="125" t="e">
        <f t="shared" si="150"/>
        <v>#DIV/0!</v>
      </c>
      <c r="AWJ16" s="125" t="e">
        <f t="shared" si="150"/>
        <v>#DIV/0!</v>
      </c>
      <c r="AWK16" s="125" t="e">
        <f t="shared" si="150"/>
        <v>#DIV/0!</v>
      </c>
      <c r="AWL16" s="125" t="e">
        <f t="shared" si="150"/>
        <v>#DIV/0!</v>
      </c>
      <c r="AWM16" s="125" t="e">
        <f t="shared" ref="AWM16:AYX16" si="151">1-SUM(AWM9:AWM15)/AWM7</f>
        <v>#DIV/0!</v>
      </c>
      <c r="AWN16" s="125" t="e">
        <f t="shared" si="151"/>
        <v>#DIV/0!</v>
      </c>
      <c r="AWO16" s="125" t="e">
        <f t="shared" si="151"/>
        <v>#DIV/0!</v>
      </c>
      <c r="AWP16" s="125" t="e">
        <f t="shared" si="151"/>
        <v>#DIV/0!</v>
      </c>
      <c r="AWQ16" s="125" t="e">
        <f t="shared" si="151"/>
        <v>#DIV/0!</v>
      </c>
      <c r="AWR16" s="125" t="e">
        <f t="shared" si="151"/>
        <v>#DIV/0!</v>
      </c>
      <c r="AWS16" s="125" t="e">
        <f t="shared" si="151"/>
        <v>#DIV/0!</v>
      </c>
      <c r="AWT16" s="125" t="e">
        <f t="shared" si="151"/>
        <v>#DIV/0!</v>
      </c>
      <c r="AWU16" s="125" t="e">
        <f t="shared" si="151"/>
        <v>#DIV/0!</v>
      </c>
      <c r="AWV16" s="125" t="e">
        <f t="shared" si="151"/>
        <v>#DIV/0!</v>
      </c>
      <c r="AWW16" s="125" t="e">
        <f t="shared" si="151"/>
        <v>#DIV/0!</v>
      </c>
      <c r="AWX16" s="125" t="e">
        <f t="shared" si="151"/>
        <v>#DIV/0!</v>
      </c>
      <c r="AWY16" s="125" t="e">
        <f t="shared" si="151"/>
        <v>#DIV/0!</v>
      </c>
      <c r="AWZ16" s="125" t="e">
        <f t="shared" si="151"/>
        <v>#DIV/0!</v>
      </c>
      <c r="AXA16" s="125" t="e">
        <f t="shared" si="151"/>
        <v>#DIV/0!</v>
      </c>
      <c r="AXB16" s="125" t="e">
        <f t="shared" si="151"/>
        <v>#DIV/0!</v>
      </c>
      <c r="AXC16" s="125" t="e">
        <f t="shared" si="151"/>
        <v>#DIV/0!</v>
      </c>
      <c r="AXD16" s="125" t="e">
        <f t="shared" si="151"/>
        <v>#DIV/0!</v>
      </c>
      <c r="AXE16" s="125" t="e">
        <f t="shared" si="151"/>
        <v>#DIV/0!</v>
      </c>
      <c r="AXF16" s="125" t="e">
        <f t="shared" si="151"/>
        <v>#DIV/0!</v>
      </c>
      <c r="AXG16" s="125" t="e">
        <f t="shared" si="151"/>
        <v>#DIV/0!</v>
      </c>
      <c r="AXH16" s="125" t="e">
        <f t="shared" si="151"/>
        <v>#DIV/0!</v>
      </c>
      <c r="AXI16" s="125" t="e">
        <f t="shared" si="151"/>
        <v>#DIV/0!</v>
      </c>
      <c r="AXJ16" s="125" t="e">
        <f t="shared" si="151"/>
        <v>#DIV/0!</v>
      </c>
      <c r="AXK16" s="125" t="e">
        <f t="shared" si="151"/>
        <v>#DIV/0!</v>
      </c>
      <c r="AXL16" s="125" t="e">
        <f t="shared" si="151"/>
        <v>#DIV/0!</v>
      </c>
      <c r="AXM16" s="125" t="e">
        <f t="shared" si="151"/>
        <v>#DIV/0!</v>
      </c>
      <c r="AXN16" s="125" t="e">
        <f t="shared" si="151"/>
        <v>#DIV/0!</v>
      </c>
      <c r="AXO16" s="125" t="e">
        <f t="shared" si="151"/>
        <v>#DIV/0!</v>
      </c>
      <c r="AXP16" s="125" t="e">
        <f t="shared" si="151"/>
        <v>#DIV/0!</v>
      </c>
      <c r="AXQ16" s="125" t="e">
        <f t="shared" si="151"/>
        <v>#DIV/0!</v>
      </c>
      <c r="AXR16" s="125" t="e">
        <f t="shared" si="151"/>
        <v>#DIV/0!</v>
      </c>
      <c r="AXS16" s="125" t="e">
        <f t="shared" si="151"/>
        <v>#DIV/0!</v>
      </c>
      <c r="AXT16" s="125" t="e">
        <f t="shared" si="151"/>
        <v>#DIV/0!</v>
      </c>
      <c r="AXU16" s="125" t="e">
        <f t="shared" si="151"/>
        <v>#DIV/0!</v>
      </c>
      <c r="AXV16" s="125" t="e">
        <f t="shared" si="151"/>
        <v>#DIV/0!</v>
      </c>
      <c r="AXW16" s="125" t="e">
        <f t="shared" si="151"/>
        <v>#DIV/0!</v>
      </c>
      <c r="AXX16" s="125" t="e">
        <f t="shared" si="151"/>
        <v>#DIV/0!</v>
      </c>
      <c r="AXY16" s="125" t="e">
        <f t="shared" si="151"/>
        <v>#DIV/0!</v>
      </c>
      <c r="AXZ16" s="125" t="e">
        <f t="shared" si="151"/>
        <v>#DIV/0!</v>
      </c>
      <c r="AYA16" s="125" t="e">
        <f t="shared" si="151"/>
        <v>#DIV/0!</v>
      </c>
      <c r="AYB16" s="125" t="e">
        <f t="shared" si="151"/>
        <v>#DIV/0!</v>
      </c>
      <c r="AYC16" s="125" t="e">
        <f t="shared" si="151"/>
        <v>#DIV/0!</v>
      </c>
      <c r="AYD16" s="125" t="e">
        <f t="shared" si="151"/>
        <v>#DIV/0!</v>
      </c>
      <c r="AYE16" s="125" t="e">
        <f t="shared" si="151"/>
        <v>#DIV/0!</v>
      </c>
      <c r="AYF16" s="125" t="e">
        <f t="shared" si="151"/>
        <v>#DIV/0!</v>
      </c>
      <c r="AYG16" s="125" t="e">
        <f t="shared" si="151"/>
        <v>#DIV/0!</v>
      </c>
      <c r="AYH16" s="125" t="e">
        <f t="shared" si="151"/>
        <v>#DIV/0!</v>
      </c>
      <c r="AYI16" s="125" t="e">
        <f t="shared" si="151"/>
        <v>#DIV/0!</v>
      </c>
      <c r="AYJ16" s="125" t="e">
        <f t="shared" si="151"/>
        <v>#DIV/0!</v>
      </c>
      <c r="AYK16" s="125" t="e">
        <f t="shared" si="151"/>
        <v>#DIV/0!</v>
      </c>
      <c r="AYL16" s="125" t="e">
        <f t="shared" si="151"/>
        <v>#DIV/0!</v>
      </c>
      <c r="AYM16" s="125" t="e">
        <f t="shared" si="151"/>
        <v>#DIV/0!</v>
      </c>
      <c r="AYN16" s="125" t="e">
        <f t="shared" si="151"/>
        <v>#DIV/0!</v>
      </c>
      <c r="AYO16" s="125" t="e">
        <f t="shared" si="151"/>
        <v>#DIV/0!</v>
      </c>
      <c r="AYP16" s="125" t="e">
        <f t="shared" si="151"/>
        <v>#DIV/0!</v>
      </c>
      <c r="AYQ16" s="125" t="e">
        <f t="shared" si="151"/>
        <v>#DIV/0!</v>
      </c>
      <c r="AYR16" s="125" t="e">
        <f t="shared" si="151"/>
        <v>#DIV/0!</v>
      </c>
      <c r="AYS16" s="125" t="e">
        <f t="shared" si="151"/>
        <v>#DIV/0!</v>
      </c>
      <c r="AYT16" s="125" t="e">
        <f t="shared" si="151"/>
        <v>#DIV/0!</v>
      </c>
      <c r="AYU16" s="125" t="e">
        <f t="shared" si="151"/>
        <v>#DIV/0!</v>
      </c>
      <c r="AYV16" s="125" t="e">
        <f t="shared" si="151"/>
        <v>#DIV/0!</v>
      </c>
      <c r="AYW16" s="125" t="e">
        <f t="shared" si="151"/>
        <v>#DIV/0!</v>
      </c>
      <c r="AYX16" s="125" t="e">
        <f t="shared" si="151"/>
        <v>#DIV/0!</v>
      </c>
      <c r="AYY16" s="125" t="e">
        <f t="shared" ref="AYY16:BBJ16" si="152">1-SUM(AYY9:AYY15)/AYY7</f>
        <v>#DIV/0!</v>
      </c>
      <c r="AYZ16" s="125" t="e">
        <f t="shared" si="152"/>
        <v>#DIV/0!</v>
      </c>
      <c r="AZA16" s="125" t="e">
        <f t="shared" si="152"/>
        <v>#DIV/0!</v>
      </c>
      <c r="AZB16" s="125" t="e">
        <f t="shared" si="152"/>
        <v>#DIV/0!</v>
      </c>
      <c r="AZC16" s="125" t="e">
        <f t="shared" si="152"/>
        <v>#DIV/0!</v>
      </c>
      <c r="AZD16" s="125" t="e">
        <f t="shared" si="152"/>
        <v>#DIV/0!</v>
      </c>
      <c r="AZE16" s="125" t="e">
        <f t="shared" si="152"/>
        <v>#DIV/0!</v>
      </c>
      <c r="AZF16" s="125" t="e">
        <f t="shared" si="152"/>
        <v>#DIV/0!</v>
      </c>
      <c r="AZG16" s="125" t="e">
        <f t="shared" si="152"/>
        <v>#DIV/0!</v>
      </c>
      <c r="AZH16" s="125" t="e">
        <f t="shared" si="152"/>
        <v>#DIV/0!</v>
      </c>
      <c r="AZI16" s="125" t="e">
        <f t="shared" si="152"/>
        <v>#DIV/0!</v>
      </c>
      <c r="AZJ16" s="125" t="e">
        <f t="shared" si="152"/>
        <v>#DIV/0!</v>
      </c>
      <c r="AZK16" s="125" t="e">
        <f t="shared" si="152"/>
        <v>#DIV/0!</v>
      </c>
      <c r="AZL16" s="125" t="e">
        <f t="shared" si="152"/>
        <v>#DIV/0!</v>
      </c>
      <c r="AZM16" s="125" t="e">
        <f t="shared" si="152"/>
        <v>#DIV/0!</v>
      </c>
      <c r="AZN16" s="125" t="e">
        <f t="shared" si="152"/>
        <v>#DIV/0!</v>
      </c>
      <c r="AZO16" s="125" t="e">
        <f t="shared" si="152"/>
        <v>#DIV/0!</v>
      </c>
      <c r="AZP16" s="125" t="e">
        <f t="shared" si="152"/>
        <v>#DIV/0!</v>
      </c>
      <c r="AZQ16" s="125" t="e">
        <f t="shared" si="152"/>
        <v>#DIV/0!</v>
      </c>
      <c r="AZR16" s="125" t="e">
        <f t="shared" si="152"/>
        <v>#DIV/0!</v>
      </c>
      <c r="AZS16" s="125" t="e">
        <f t="shared" si="152"/>
        <v>#DIV/0!</v>
      </c>
      <c r="AZT16" s="125" t="e">
        <f t="shared" si="152"/>
        <v>#DIV/0!</v>
      </c>
      <c r="AZU16" s="125" t="e">
        <f t="shared" si="152"/>
        <v>#DIV/0!</v>
      </c>
      <c r="AZV16" s="125" t="e">
        <f t="shared" si="152"/>
        <v>#DIV/0!</v>
      </c>
      <c r="AZW16" s="125" t="e">
        <f t="shared" si="152"/>
        <v>#DIV/0!</v>
      </c>
      <c r="AZX16" s="125" t="e">
        <f t="shared" si="152"/>
        <v>#DIV/0!</v>
      </c>
      <c r="AZY16" s="125" t="e">
        <f t="shared" si="152"/>
        <v>#DIV/0!</v>
      </c>
      <c r="AZZ16" s="125" t="e">
        <f t="shared" si="152"/>
        <v>#DIV/0!</v>
      </c>
      <c r="BAA16" s="125" t="e">
        <f t="shared" si="152"/>
        <v>#DIV/0!</v>
      </c>
      <c r="BAB16" s="125" t="e">
        <f t="shared" si="152"/>
        <v>#DIV/0!</v>
      </c>
      <c r="BAC16" s="125" t="e">
        <f t="shared" si="152"/>
        <v>#DIV/0!</v>
      </c>
      <c r="BAD16" s="125" t="e">
        <f t="shared" si="152"/>
        <v>#DIV/0!</v>
      </c>
      <c r="BAE16" s="125" t="e">
        <f t="shared" si="152"/>
        <v>#DIV/0!</v>
      </c>
      <c r="BAF16" s="125" t="e">
        <f t="shared" si="152"/>
        <v>#DIV/0!</v>
      </c>
      <c r="BAG16" s="125" t="e">
        <f t="shared" si="152"/>
        <v>#DIV/0!</v>
      </c>
      <c r="BAH16" s="125" t="e">
        <f t="shared" si="152"/>
        <v>#DIV/0!</v>
      </c>
      <c r="BAI16" s="125" t="e">
        <f t="shared" si="152"/>
        <v>#DIV/0!</v>
      </c>
      <c r="BAJ16" s="125" t="e">
        <f t="shared" si="152"/>
        <v>#DIV/0!</v>
      </c>
      <c r="BAK16" s="125" t="e">
        <f t="shared" si="152"/>
        <v>#DIV/0!</v>
      </c>
      <c r="BAL16" s="125" t="e">
        <f t="shared" si="152"/>
        <v>#DIV/0!</v>
      </c>
      <c r="BAM16" s="125" t="e">
        <f t="shared" si="152"/>
        <v>#DIV/0!</v>
      </c>
      <c r="BAN16" s="125" t="e">
        <f t="shared" si="152"/>
        <v>#DIV/0!</v>
      </c>
      <c r="BAO16" s="125" t="e">
        <f t="shared" si="152"/>
        <v>#DIV/0!</v>
      </c>
      <c r="BAP16" s="125" t="e">
        <f t="shared" si="152"/>
        <v>#DIV/0!</v>
      </c>
      <c r="BAQ16" s="125" t="e">
        <f t="shared" si="152"/>
        <v>#DIV/0!</v>
      </c>
      <c r="BAR16" s="125" t="e">
        <f t="shared" si="152"/>
        <v>#DIV/0!</v>
      </c>
      <c r="BAS16" s="125" t="e">
        <f t="shared" si="152"/>
        <v>#DIV/0!</v>
      </c>
      <c r="BAT16" s="125" t="e">
        <f t="shared" si="152"/>
        <v>#DIV/0!</v>
      </c>
      <c r="BAU16" s="125" t="e">
        <f t="shared" si="152"/>
        <v>#DIV/0!</v>
      </c>
      <c r="BAV16" s="125" t="e">
        <f t="shared" si="152"/>
        <v>#DIV/0!</v>
      </c>
      <c r="BAW16" s="125" t="e">
        <f t="shared" si="152"/>
        <v>#DIV/0!</v>
      </c>
      <c r="BAX16" s="125" t="e">
        <f t="shared" si="152"/>
        <v>#DIV/0!</v>
      </c>
      <c r="BAY16" s="125" t="e">
        <f t="shared" si="152"/>
        <v>#DIV/0!</v>
      </c>
      <c r="BAZ16" s="125" t="e">
        <f t="shared" si="152"/>
        <v>#DIV/0!</v>
      </c>
      <c r="BBA16" s="125" t="e">
        <f t="shared" si="152"/>
        <v>#DIV/0!</v>
      </c>
      <c r="BBB16" s="125" t="e">
        <f t="shared" si="152"/>
        <v>#DIV/0!</v>
      </c>
      <c r="BBC16" s="125" t="e">
        <f t="shared" si="152"/>
        <v>#DIV/0!</v>
      </c>
      <c r="BBD16" s="125" t="e">
        <f t="shared" si="152"/>
        <v>#DIV/0!</v>
      </c>
      <c r="BBE16" s="125" t="e">
        <f t="shared" si="152"/>
        <v>#DIV/0!</v>
      </c>
      <c r="BBF16" s="125" t="e">
        <f t="shared" si="152"/>
        <v>#DIV/0!</v>
      </c>
      <c r="BBG16" s="125" t="e">
        <f t="shared" si="152"/>
        <v>#DIV/0!</v>
      </c>
      <c r="BBH16" s="125" t="e">
        <f t="shared" si="152"/>
        <v>#DIV/0!</v>
      </c>
      <c r="BBI16" s="125" t="e">
        <f t="shared" si="152"/>
        <v>#DIV/0!</v>
      </c>
      <c r="BBJ16" s="125" t="e">
        <f t="shared" si="152"/>
        <v>#DIV/0!</v>
      </c>
      <c r="BBK16" s="125" t="e">
        <f t="shared" ref="BBK16:BDV16" si="153">1-SUM(BBK9:BBK15)/BBK7</f>
        <v>#DIV/0!</v>
      </c>
      <c r="BBL16" s="125" t="e">
        <f t="shared" si="153"/>
        <v>#DIV/0!</v>
      </c>
      <c r="BBM16" s="125" t="e">
        <f t="shared" si="153"/>
        <v>#DIV/0!</v>
      </c>
      <c r="BBN16" s="125" t="e">
        <f t="shared" si="153"/>
        <v>#DIV/0!</v>
      </c>
      <c r="BBO16" s="125" t="e">
        <f t="shared" si="153"/>
        <v>#DIV/0!</v>
      </c>
      <c r="BBP16" s="125" t="e">
        <f t="shared" si="153"/>
        <v>#DIV/0!</v>
      </c>
      <c r="BBQ16" s="125" t="e">
        <f t="shared" si="153"/>
        <v>#DIV/0!</v>
      </c>
      <c r="BBR16" s="125" t="e">
        <f t="shared" si="153"/>
        <v>#DIV/0!</v>
      </c>
      <c r="BBS16" s="125" t="e">
        <f t="shared" si="153"/>
        <v>#DIV/0!</v>
      </c>
      <c r="BBT16" s="125" t="e">
        <f t="shared" si="153"/>
        <v>#DIV/0!</v>
      </c>
      <c r="BBU16" s="125" t="e">
        <f t="shared" si="153"/>
        <v>#DIV/0!</v>
      </c>
      <c r="BBV16" s="125" t="e">
        <f t="shared" si="153"/>
        <v>#DIV/0!</v>
      </c>
      <c r="BBW16" s="125" t="e">
        <f t="shared" si="153"/>
        <v>#DIV/0!</v>
      </c>
      <c r="BBX16" s="125" t="e">
        <f t="shared" si="153"/>
        <v>#DIV/0!</v>
      </c>
      <c r="BBY16" s="125" t="e">
        <f t="shared" si="153"/>
        <v>#DIV/0!</v>
      </c>
      <c r="BBZ16" s="125" t="e">
        <f t="shared" si="153"/>
        <v>#DIV/0!</v>
      </c>
      <c r="BCA16" s="125" t="e">
        <f t="shared" si="153"/>
        <v>#DIV/0!</v>
      </c>
      <c r="BCB16" s="125" t="e">
        <f t="shared" si="153"/>
        <v>#DIV/0!</v>
      </c>
      <c r="BCC16" s="125" t="e">
        <f t="shared" si="153"/>
        <v>#DIV/0!</v>
      </c>
      <c r="BCD16" s="125" t="e">
        <f t="shared" si="153"/>
        <v>#DIV/0!</v>
      </c>
      <c r="BCE16" s="125" t="e">
        <f t="shared" si="153"/>
        <v>#DIV/0!</v>
      </c>
      <c r="BCF16" s="125" t="e">
        <f t="shared" si="153"/>
        <v>#DIV/0!</v>
      </c>
      <c r="BCG16" s="125" t="e">
        <f t="shared" si="153"/>
        <v>#DIV/0!</v>
      </c>
      <c r="BCH16" s="125" t="e">
        <f t="shared" si="153"/>
        <v>#DIV/0!</v>
      </c>
      <c r="BCI16" s="125" t="e">
        <f t="shared" si="153"/>
        <v>#DIV/0!</v>
      </c>
      <c r="BCJ16" s="125" t="e">
        <f t="shared" si="153"/>
        <v>#DIV/0!</v>
      </c>
      <c r="BCK16" s="125" t="e">
        <f t="shared" si="153"/>
        <v>#DIV/0!</v>
      </c>
      <c r="BCL16" s="125" t="e">
        <f t="shared" si="153"/>
        <v>#DIV/0!</v>
      </c>
      <c r="BCM16" s="125" t="e">
        <f t="shared" si="153"/>
        <v>#DIV/0!</v>
      </c>
      <c r="BCN16" s="125" t="e">
        <f t="shared" si="153"/>
        <v>#DIV/0!</v>
      </c>
      <c r="BCO16" s="125" t="e">
        <f t="shared" si="153"/>
        <v>#DIV/0!</v>
      </c>
      <c r="BCP16" s="125" t="e">
        <f t="shared" si="153"/>
        <v>#DIV/0!</v>
      </c>
      <c r="BCQ16" s="125" t="e">
        <f t="shared" si="153"/>
        <v>#DIV/0!</v>
      </c>
      <c r="BCR16" s="125" t="e">
        <f t="shared" si="153"/>
        <v>#DIV/0!</v>
      </c>
      <c r="BCS16" s="125" t="e">
        <f t="shared" si="153"/>
        <v>#DIV/0!</v>
      </c>
      <c r="BCT16" s="125" t="e">
        <f t="shared" si="153"/>
        <v>#DIV/0!</v>
      </c>
      <c r="BCU16" s="125" t="e">
        <f t="shared" si="153"/>
        <v>#DIV/0!</v>
      </c>
      <c r="BCV16" s="125" t="e">
        <f t="shared" si="153"/>
        <v>#DIV/0!</v>
      </c>
      <c r="BCW16" s="125" t="e">
        <f t="shared" si="153"/>
        <v>#DIV/0!</v>
      </c>
      <c r="BCX16" s="125" t="e">
        <f t="shared" si="153"/>
        <v>#DIV/0!</v>
      </c>
      <c r="BCY16" s="125" t="e">
        <f t="shared" si="153"/>
        <v>#DIV/0!</v>
      </c>
      <c r="BCZ16" s="125" t="e">
        <f t="shared" si="153"/>
        <v>#DIV/0!</v>
      </c>
      <c r="BDA16" s="125" t="e">
        <f t="shared" si="153"/>
        <v>#DIV/0!</v>
      </c>
      <c r="BDB16" s="125" t="e">
        <f t="shared" si="153"/>
        <v>#DIV/0!</v>
      </c>
      <c r="BDC16" s="125" t="e">
        <f t="shared" si="153"/>
        <v>#DIV/0!</v>
      </c>
      <c r="BDD16" s="125" t="e">
        <f t="shared" si="153"/>
        <v>#DIV/0!</v>
      </c>
      <c r="BDE16" s="125" t="e">
        <f t="shared" si="153"/>
        <v>#DIV/0!</v>
      </c>
      <c r="BDF16" s="125" t="e">
        <f t="shared" si="153"/>
        <v>#DIV/0!</v>
      </c>
      <c r="BDG16" s="125" t="e">
        <f t="shared" si="153"/>
        <v>#DIV/0!</v>
      </c>
      <c r="BDH16" s="125" t="e">
        <f t="shared" si="153"/>
        <v>#DIV/0!</v>
      </c>
      <c r="BDI16" s="125" t="e">
        <f t="shared" si="153"/>
        <v>#DIV/0!</v>
      </c>
      <c r="BDJ16" s="125" t="e">
        <f t="shared" si="153"/>
        <v>#DIV/0!</v>
      </c>
      <c r="BDK16" s="125" t="e">
        <f t="shared" si="153"/>
        <v>#DIV/0!</v>
      </c>
      <c r="BDL16" s="125" t="e">
        <f t="shared" si="153"/>
        <v>#DIV/0!</v>
      </c>
      <c r="BDM16" s="125" t="e">
        <f t="shared" si="153"/>
        <v>#DIV/0!</v>
      </c>
      <c r="BDN16" s="125" t="e">
        <f t="shared" si="153"/>
        <v>#DIV/0!</v>
      </c>
      <c r="BDO16" s="125" t="e">
        <f t="shared" si="153"/>
        <v>#DIV/0!</v>
      </c>
      <c r="BDP16" s="125" t="e">
        <f t="shared" si="153"/>
        <v>#DIV/0!</v>
      </c>
      <c r="BDQ16" s="125" t="e">
        <f t="shared" si="153"/>
        <v>#DIV/0!</v>
      </c>
      <c r="BDR16" s="125" t="e">
        <f t="shared" si="153"/>
        <v>#DIV/0!</v>
      </c>
      <c r="BDS16" s="125" t="e">
        <f t="shared" si="153"/>
        <v>#DIV/0!</v>
      </c>
      <c r="BDT16" s="125" t="e">
        <f t="shared" si="153"/>
        <v>#DIV/0!</v>
      </c>
      <c r="BDU16" s="125" t="e">
        <f t="shared" si="153"/>
        <v>#DIV/0!</v>
      </c>
      <c r="BDV16" s="125" t="e">
        <f t="shared" si="153"/>
        <v>#DIV/0!</v>
      </c>
      <c r="BDW16" s="125" t="e">
        <f t="shared" ref="BDW16:BGH16" si="154">1-SUM(BDW9:BDW15)/BDW7</f>
        <v>#DIV/0!</v>
      </c>
      <c r="BDX16" s="125" t="e">
        <f t="shared" si="154"/>
        <v>#DIV/0!</v>
      </c>
      <c r="BDY16" s="125" t="e">
        <f t="shared" si="154"/>
        <v>#DIV/0!</v>
      </c>
      <c r="BDZ16" s="125" t="e">
        <f t="shared" si="154"/>
        <v>#DIV/0!</v>
      </c>
      <c r="BEA16" s="125" t="e">
        <f t="shared" si="154"/>
        <v>#DIV/0!</v>
      </c>
      <c r="BEB16" s="125" t="e">
        <f t="shared" si="154"/>
        <v>#DIV/0!</v>
      </c>
      <c r="BEC16" s="125" t="e">
        <f t="shared" si="154"/>
        <v>#DIV/0!</v>
      </c>
      <c r="BED16" s="125" t="e">
        <f t="shared" si="154"/>
        <v>#DIV/0!</v>
      </c>
      <c r="BEE16" s="125" t="e">
        <f t="shared" si="154"/>
        <v>#DIV/0!</v>
      </c>
      <c r="BEF16" s="125" t="e">
        <f t="shared" si="154"/>
        <v>#DIV/0!</v>
      </c>
      <c r="BEG16" s="125" t="e">
        <f t="shared" si="154"/>
        <v>#DIV/0!</v>
      </c>
      <c r="BEH16" s="125" t="e">
        <f t="shared" si="154"/>
        <v>#DIV/0!</v>
      </c>
      <c r="BEI16" s="125" t="e">
        <f t="shared" si="154"/>
        <v>#DIV/0!</v>
      </c>
      <c r="BEJ16" s="125" t="e">
        <f t="shared" si="154"/>
        <v>#DIV/0!</v>
      </c>
      <c r="BEK16" s="125" t="e">
        <f t="shared" si="154"/>
        <v>#DIV/0!</v>
      </c>
      <c r="BEL16" s="125" t="e">
        <f t="shared" si="154"/>
        <v>#DIV/0!</v>
      </c>
      <c r="BEM16" s="125" t="e">
        <f t="shared" si="154"/>
        <v>#DIV/0!</v>
      </c>
      <c r="BEN16" s="125" t="e">
        <f t="shared" si="154"/>
        <v>#DIV/0!</v>
      </c>
      <c r="BEO16" s="125" t="e">
        <f t="shared" si="154"/>
        <v>#DIV/0!</v>
      </c>
      <c r="BEP16" s="125" t="e">
        <f t="shared" si="154"/>
        <v>#DIV/0!</v>
      </c>
      <c r="BEQ16" s="125" t="e">
        <f t="shared" si="154"/>
        <v>#DIV/0!</v>
      </c>
      <c r="BER16" s="125" t="e">
        <f t="shared" si="154"/>
        <v>#DIV/0!</v>
      </c>
      <c r="BES16" s="125" t="e">
        <f t="shared" si="154"/>
        <v>#DIV/0!</v>
      </c>
      <c r="BET16" s="125" t="e">
        <f t="shared" si="154"/>
        <v>#DIV/0!</v>
      </c>
      <c r="BEU16" s="125" t="e">
        <f t="shared" si="154"/>
        <v>#DIV/0!</v>
      </c>
      <c r="BEV16" s="125" t="e">
        <f t="shared" si="154"/>
        <v>#DIV/0!</v>
      </c>
      <c r="BEW16" s="125" t="e">
        <f t="shared" si="154"/>
        <v>#DIV/0!</v>
      </c>
      <c r="BEX16" s="125" t="e">
        <f t="shared" si="154"/>
        <v>#DIV/0!</v>
      </c>
      <c r="BEY16" s="125" t="e">
        <f t="shared" si="154"/>
        <v>#DIV/0!</v>
      </c>
      <c r="BEZ16" s="125" t="e">
        <f t="shared" si="154"/>
        <v>#DIV/0!</v>
      </c>
      <c r="BFA16" s="125" t="e">
        <f t="shared" si="154"/>
        <v>#DIV/0!</v>
      </c>
      <c r="BFB16" s="125" t="e">
        <f t="shared" si="154"/>
        <v>#DIV/0!</v>
      </c>
      <c r="BFC16" s="125" t="e">
        <f t="shared" si="154"/>
        <v>#DIV/0!</v>
      </c>
      <c r="BFD16" s="125" t="e">
        <f t="shared" si="154"/>
        <v>#DIV/0!</v>
      </c>
      <c r="BFE16" s="125" t="e">
        <f t="shared" si="154"/>
        <v>#DIV/0!</v>
      </c>
      <c r="BFF16" s="125" t="e">
        <f t="shared" si="154"/>
        <v>#DIV/0!</v>
      </c>
      <c r="BFG16" s="125" t="e">
        <f t="shared" si="154"/>
        <v>#DIV/0!</v>
      </c>
      <c r="BFH16" s="125" t="e">
        <f t="shared" si="154"/>
        <v>#DIV/0!</v>
      </c>
      <c r="BFI16" s="125" t="e">
        <f t="shared" si="154"/>
        <v>#DIV/0!</v>
      </c>
      <c r="BFJ16" s="125" t="e">
        <f t="shared" si="154"/>
        <v>#DIV/0!</v>
      </c>
      <c r="BFK16" s="125" t="e">
        <f t="shared" si="154"/>
        <v>#DIV/0!</v>
      </c>
      <c r="BFL16" s="125" t="e">
        <f t="shared" si="154"/>
        <v>#DIV/0!</v>
      </c>
      <c r="BFM16" s="125" t="e">
        <f t="shared" si="154"/>
        <v>#DIV/0!</v>
      </c>
      <c r="BFN16" s="125" t="e">
        <f t="shared" si="154"/>
        <v>#DIV/0!</v>
      </c>
      <c r="BFO16" s="125" t="e">
        <f t="shared" si="154"/>
        <v>#DIV/0!</v>
      </c>
      <c r="BFP16" s="125" t="e">
        <f t="shared" si="154"/>
        <v>#DIV/0!</v>
      </c>
      <c r="BFQ16" s="125" t="e">
        <f t="shared" si="154"/>
        <v>#DIV/0!</v>
      </c>
      <c r="BFR16" s="125" t="e">
        <f t="shared" si="154"/>
        <v>#DIV/0!</v>
      </c>
      <c r="BFS16" s="125" t="e">
        <f t="shared" si="154"/>
        <v>#DIV/0!</v>
      </c>
      <c r="BFT16" s="125" t="e">
        <f t="shared" si="154"/>
        <v>#DIV/0!</v>
      </c>
      <c r="BFU16" s="125" t="e">
        <f t="shared" si="154"/>
        <v>#DIV/0!</v>
      </c>
      <c r="BFV16" s="125" t="e">
        <f t="shared" si="154"/>
        <v>#DIV/0!</v>
      </c>
      <c r="BFW16" s="125" t="e">
        <f t="shared" si="154"/>
        <v>#DIV/0!</v>
      </c>
      <c r="BFX16" s="125" t="e">
        <f t="shared" si="154"/>
        <v>#DIV/0!</v>
      </c>
      <c r="BFY16" s="125" t="e">
        <f t="shared" si="154"/>
        <v>#DIV/0!</v>
      </c>
      <c r="BFZ16" s="125" t="e">
        <f t="shared" si="154"/>
        <v>#DIV/0!</v>
      </c>
      <c r="BGA16" s="125" t="e">
        <f t="shared" si="154"/>
        <v>#DIV/0!</v>
      </c>
      <c r="BGB16" s="125" t="e">
        <f t="shared" si="154"/>
        <v>#DIV/0!</v>
      </c>
      <c r="BGC16" s="125" t="e">
        <f t="shared" si="154"/>
        <v>#DIV/0!</v>
      </c>
      <c r="BGD16" s="125" t="e">
        <f t="shared" si="154"/>
        <v>#DIV/0!</v>
      </c>
      <c r="BGE16" s="125" t="e">
        <f t="shared" si="154"/>
        <v>#DIV/0!</v>
      </c>
      <c r="BGF16" s="125" t="e">
        <f t="shared" si="154"/>
        <v>#DIV/0!</v>
      </c>
      <c r="BGG16" s="125" t="e">
        <f t="shared" si="154"/>
        <v>#DIV/0!</v>
      </c>
      <c r="BGH16" s="125" t="e">
        <f t="shared" si="154"/>
        <v>#DIV/0!</v>
      </c>
      <c r="BGI16" s="125" t="e">
        <f t="shared" ref="BGI16:BIT16" si="155">1-SUM(BGI9:BGI15)/BGI7</f>
        <v>#DIV/0!</v>
      </c>
      <c r="BGJ16" s="125" t="e">
        <f t="shared" si="155"/>
        <v>#DIV/0!</v>
      </c>
      <c r="BGK16" s="125" t="e">
        <f t="shared" si="155"/>
        <v>#DIV/0!</v>
      </c>
      <c r="BGL16" s="125" t="e">
        <f t="shared" si="155"/>
        <v>#DIV/0!</v>
      </c>
      <c r="BGM16" s="125" t="e">
        <f t="shared" si="155"/>
        <v>#DIV/0!</v>
      </c>
      <c r="BGN16" s="125" t="e">
        <f t="shared" si="155"/>
        <v>#DIV/0!</v>
      </c>
      <c r="BGO16" s="125" t="e">
        <f t="shared" si="155"/>
        <v>#DIV/0!</v>
      </c>
      <c r="BGP16" s="125" t="e">
        <f t="shared" si="155"/>
        <v>#DIV/0!</v>
      </c>
      <c r="BGQ16" s="125" t="e">
        <f t="shared" si="155"/>
        <v>#DIV/0!</v>
      </c>
      <c r="BGR16" s="125" t="e">
        <f t="shared" si="155"/>
        <v>#DIV/0!</v>
      </c>
      <c r="BGS16" s="125" t="e">
        <f t="shared" si="155"/>
        <v>#DIV/0!</v>
      </c>
      <c r="BGT16" s="125" t="e">
        <f t="shared" si="155"/>
        <v>#DIV/0!</v>
      </c>
      <c r="BGU16" s="125" t="e">
        <f t="shared" si="155"/>
        <v>#DIV/0!</v>
      </c>
      <c r="BGV16" s="125" t="e">
        <f t="shared" si="155"/>
        <v>#DIV/0!</v>
      </c>
      <c r="BGW16" s="125" t="e">
        <f t="shared" si="155"/>
        <v>#DIV/0!</v>
      </c>
      <c r="BGX16" s="125" t="e">
        <f t="shared" si="155"/>
        <v>#DIV/0!</v>
      </c>
      <c r="BGY16" s="125" t="e">
        <f t="shared" si="155"/>
        <v>#DIV/0!</v>
      </c>
      <c r="BGZ16" s="125" t="e">
        <f t="shared" si="155"/>
        <v>#DIV/0!</v>
      </c>
      <c r="BHA16" s="125" t="e">
        <f t="shared" si="155"/>
        <v>#DIV/0!</v>
      </c>
      <c r="BHB16" s="125" t="e">
        <f t="shared" si="155"/>
        <v>#DIV/0!</v>
      </c>
      <c r="BHC16" s="125" t="e">
        <f t="shared" si="155"/>
        <v>#DIV/0!</v>
      </c>
      <c r="BHD16" s="125" t="e">
        <f t="shared" si="155"/>
        <v>#DIV/0!</v>
      </c>
      <c r="BHE16" s="125" t="e">
        <f t="shared" si="155"/>
        <v>#DIV/0!</v>
      </c>
      <c r="BHF16" s="125" t="e">
        <f t="shared" si="155"/>
        <v>#DIV/0!</v>
      </c>
      <c r="BHG16" s="125" t="e">
        <f t="shared" si="155"/>
        <v>#DIV/0!</v>
      </c>
      <c r="BHH16" s="125" t="e">
        <f t="shared" si="155"/>
        <v>#DIV/0!</v>
      </c>
      <c r="BHI16" s="125" t="e">
        <f t="shared" si="155"/>
        <v>#DIV/0!</v>
      </c>
      <c r="BHJ16" s="125" t="e">
        <f t="shared" si="155"/>
        <v>#DIV/0!</v>
      </c>
      <c r="BHK16" s="125" t="e">
        <f t="shared" si="155"/>
        <v>#DIV/0!</v>
      </c>
      <c r="BHL16" s="125" t="e">
        <f t="shared" si="155"/>
        <v>#DIV/0!</v>
      </c>
      <c r="BHM16" s="125" t="e">
        <f t="shared" si="155"/>
        <v>#DIV/0!</v>
      </c>
      <c r="BHN16" s="125" t="e">
        <f t="shared" si="155"/>
        <v>#DIV/0!</v>
      </c>
      <c r="BHO16" s="125" t="e">
        <f t="shared" si="155"/>
        <v>#DIV/0!</v>
      </c>
      <c r="BHP16" s="125" t="e">
        <f t="shared" si="155"/>
        <v>#DIV/0!</v>
      </c>
      <c r="BHQ16" s="125" t="e">
        <f t="shared" si="155"/>
        <v>#DIV/0!</v>
      </c>
      <c r="BHR16" s="125" t="e">
        <f t="shared" si="155"/>
        <v>#DIV/0!</v>
      </c>
      <c r="BHS16" s="125" t="e">
        <f t="shared" si="155"/>
        <v>#DIV/0!</v>
      </c>
      <c r="BHT16" s="125" t="e">
        <f t="shared" si="155"/>
        <v>#DIV/0!</v>
      </c>
      <c r="BHU16" s="125" t="e">
        <f t="shared" si="155"/>
        <v>#DIV/0!</v>
      </c>
      <c r="BHV16" s="125" t="e">
        <f t="shared" si="155"/>
        <v>#DIV/0!</v>
      </c>
      <c r="BHW16" s="125" t="e">
        <f t="shared" si="155"/>
        <v>#DIV/0!</v>
      </c>
      <c r="BHX16" s="125" t="e">
        <f t="shared" si="155"/>
        <v>#DIV/0!</v>
      </c>
      <c r="BHY16" s="125" t="e">
        <f t="shared" si="155"/>
        <v>#DIV/0!</v>
      </c>
      <c r="BHZ16" s="125" t="e">
        <f t="shared" si="155"/>
        <v>#DIV/0!</v>
      </c>
      <c r="BIA16" s="125" t="e">
        <f t="shared" si="155"/>
        <v>#DIV/0!</v>
      </c>
      <c r="BIB16" s="125" t="e">
        <f t="shared" si="155"/>
        <v>#DIV/0!</v>
      </c>
      <c r="BIC16" s="125" t="e">
        <f t="shared" si="155"/>
        <v>#DIV/0!</v>
      </c>
      <c r="BID16" s="125" t="e">
        <f t="shared" si="155"/>
        <v>#DIV/0!</v>
      </c>
      <c r="BIE16" s="125" t="e">
        <f t="shared" si="155"/>
        <v>#DIV/0!</v>
      </c>
      <c r="BIF16" s="125" t="e">
        <f t="shared" si="155"/>
        <v>#DIV/0!</v>
      </c>
      <c r="BIG16" s="125" t="e">
        <f t="shared" si="155"/>
        <v>#DIV/0!</v>
      </c>
      <c r="BIH16" s="125" t="e">
        <f t="shared" si="155"/>
        <v>#DIV/0!</v>
      </c>
      <c r="BII16" s="125" t="e">
        <f t="shared" si="155"/>
        <v>#DIV/0!</v>
      </c>
      <c r="BIJ16" s="125" t="e">
        <f t="shared" si="155"/>
        <v>#DIV/0!</v>
      </c>
      <c r="BIK16" s="125" t="e">
        <f t="shared" si="155"/>
        <v>#DIV/0!</v>
      </c>
      <c r="BIL16" s="125" t="e">
        <f t="shared" si="155"/>
        <v>#DIV/0!</v>
      </c>
      <c r="BIM16" s="125" t="e">
        <f t="shared" si="155"/>
        <v>#DIV/0!</v>
      </c>
      <c r="BIN16" s="125" t="e">
        <f t="shared" si="155"/>
        <v>#DIV/0!</v>
      </c>
      <c r="BIO16" s="125" t="e">
        <f t="shared" si="155"/>
        <v>#DIV/0!</v>
      </c>
      <c r="BIP16" s="125" t="e">
        <f t="shared" si="155"/>
        <v>#DIV/0!</v>
      </c>
      <c r="BIQ16" s="125" t="e">
        <f t="shared" si="155"/>
        <v>#DIV/0!</v>
      </c>
      <c r="BIR16" s="125" t="e">
        <f t="shared" si="155"/>
        <v>#DIV/0!</v>
      </c>
      <c r="BIS16" s="125" t="e">
        <f t="shared" si="155"/>
        <v>#DIV/0!</v>
      </c>
      <c r="BIT16" s="125" t="e">
        <f t="shared" si="155"/>
        <v>#DIV/0!</v>
      </c>
      <c r="BIU16" s="125" t="e">
        <f t="shared" ref="BIU16:BLF16" si="156">1-SUM(BIU9:BIU15)/BIU7</f>
        <v>#DIV/0!</v>
      </c>
      <c r="BIV16" s="125" t="e">
        <f t="shared" si="156"/>
        <v>#DIV/0!</v>
      </c>
      <c r="BIW16" s="125" t="e">
        <f t="shared" si="156"/>
        <v>#DIV/0!</v>
      </c>
      <c r="BIX16" s="125" t="e">
        <f t="shared" si="156"/>
        <v>#DIV/0!</v>
      </c>
      <c r="BIY16" s="125" t="e">
        <f t="shared" si="156"/>
        <v>#DIV/0!</v>
      </c>
      <c r="BIZ16" s="125" t="e">
        <f t="shared" si="156"/>
        <v>#DIV/0!</v>
      </c>
      <c r="BJA16" s="125" t="e">
        <f t="shared" si="156"/>
        <v>#DIV/0!</v>
      </c>
      <c r="BJB16" s="125" t="e">
        <f t="shared" si="156"/>
        <v>#DIV/0!</v>
      </c>
      <c r="BJC16" s="125" t="e">
        <f t="shared" si="156"/>
        <v>#DIV/0!</v>
      </c>
      <c r="BJD16" s="125" t="e">
        <f t="shared" si="156"/>
        <v>#DIV/0!</v>
      </c>
      <c r="BJE16" s="125" t="e">
        <f t="shared" si="156"/>
        <v>#DIV/0!</v>
      </c>
      <c r="BJF16" s="125" t="e">
        <f t="shared" si="156"/>
        <v>#DIV/0!</v>
      </c>
      <c r="BJG16" s="125" t="e">
        <f t="shared" si="156"/>
        <v>#DIV/0!</v>
      </c>
      <c r="BJH16" s="125" t="e">
        <f t="shared" si="156"/>
        <v>#DIV/0!</v>
      </c>
      <c r="BJI16" s="125" t="e">
        <f t="shared" si="156"/>
        <v>#DIV/0!</v>
      </c>
      <c r="BJJ16" s="125" t="e">
        <f t="shared" si="156"/>
        <v>#DIV/0!</v>
      </c>
      <c r="BJK16" s="125" t="e">
        <f t="shared" si="156"/>
        <v>#DIV/0!</v>
      </c>
      <c r="BJL16" s="125" t="e">
        <f t="shared" si="156"/>
        <v>#DIV/0!</v>
      </c>
      <c r="BJM16" s="125" t="e">
        <f t="shared" si="156"/>
        <v>#DIV/0!</v>
      </c>
      <c r="BJN16" s="125" t="e">
        <f t="shared" si="156"/>
        <v>#DIV/0!</v>
      </c>
      <c r="BJO16" s="125" t="e">
        <f t="shared" si="156"/>
        <v>#DIV/0!</v>
      </c>
      <c r="BJP16" s="125" t="e">
        <f t="shared" si="156"/>
        <v>#DIV/0!</v>
      </c>
      <c r="BJQ16" s="125" t="e">
        <f t="shared" si="156"/>
        <v>#DIV/0!</v>
      </c>
      <c r="BJR16" s="125" t="e">
        <f t="shared" si="156"/>
        <v>#DIV/0!</v>
      </c>
      <c r="BJS16" s="125" t="e">
        <f t="shared" si="156"/>
        <v>#DIV/0!</v>
      </c>
      <c r="BJT16" s="125" t="e">
        <f t="shared" si="156"/>
        <v>#DIV/0!</v>
      </c>
      <c r="BJU16" s="125" t="e">
        <f t="shared" si="156"/>
        <v>#DIV/0!</v>
      </c>
      <c r="BJV16" s="125" t="e">
        <f t="shared" si="156"/>
        <v>#DIV/0!</v>
      </c>
      <c r="BJW16" s="125" t="e">
        <f t="shared" si="156"/>
        <v>#DIV/0!</v>
      </c>
      <c r="BJX16" s="125" t="e">
        <f t="shared" si="156"/>
        <v>#DIV/0!</v>
      </c>
      <c r="BJY16" s="125" t="e">
        <f t="shared" si="156"/>
        <v>#DIV/0!</v>
      </c>
      <c r="BJZ16" s="125" t="e">
        <f t="shared" si="156"/>
        <v>#DIV/0!</v>
      </c>
      <c r="BKA16" s="125" t="e">
        <f t="shared" si="156"/>
        <v>#DIV/0!</v>
      </c>
      <c r="BKB16" s="125" t="e">
        <f t="shared" si="156"/>
        <v>#DIV/0!</v>
      </c>
      <c r="BKC16" s="125" t="e">
        <f t="shared" si="156"/>
        <v>#DIV/0!</v>
      </c>
      <c r="BKD16" s="125" t="e">
        <f t="shared" si="156"/>
        <v>#DIV/0!</v>
      </c>
      <c r="BKE16" s="125" t="e">
        <f t="shared" si="156"/>
        <v>#DIV/0!</v>
      </c>
      <c r="BKF16" s="125" t="e">
        <f t="shared" si="156"/>
        <v>#DIV/0!</v>
      </c>
      <c r="BKG16" s="125" t="e">
        <f t="shared" si="156"/>
        <v>#DIV/0!</v>
      </c>
      <c r="BKH16" s="125" t="e">
        <f t="shared" si="156"/>
        <v>#DIV/0!</v>
      </c>
      <c r="BKI16" s="125" t="e">
        <f t="shared" si="156"/>
        <v>#DIV/0!</v>
      </c>
      <c r="BKJ16" s="125" t="e">
        <f t="shared" si="156"/>
        <v>#DIV/0!</v>
      </c>
      <c r="BKK16" s="125" t="e">
        <f t="shared" si="156"/>
        <v>#DIV/0!</v>
      </c>
      <c r="BKL16" s="125" t="e">
        <f t="shared" si="156"/>
        <v>#DIV/0!</v>
      </c>
      <c r="BKM16" s="125" t="e">
        <f t="shared" si="156"/>
        <v>#DIV/0!</v>
      </c>
      <c r="BKN16" s="125" t="e">
        <f t="shared" si="156"/>
        <v>#DIV/0!</v>
      </c>
      <c r="BKO16" s="125" t="e">
        <f t="shared" si="156"/>
        <v>#DIV/0!</v>
      </c>
      <c r="BKP16" s="125" t="e">
        <f t="shared" si="156"/>
        <v>#DIV/0!</v>
      </c>
      <c r="BKQ16" s="125" t="e">
        <f t="shared" si="156"/>
        <v>#DIV/0!</v>
      </c>
      <c r="BKR16" s="125" t="e">
        <f t="shared" si="156"/>
        <v>#DIV/0!</v>
      </c>
      <c r="BKS16" s="125" t="e">
        <f t="shared" si="156"/>
        <v>#DIV/0!</v>
      </c>
      <c r="BKT16" s="125" t="e">
        <f t="shared" si="156"/>
        <v>#DIV/0!</v>
      </c>
      <c r="BKU16" s="125" t="e">
        <f t="shared" si="156"/>
        <v>#DIV/0!</v>
      </c>
      <c r="BKV16" s="125" t="e">
        <f t="shared" si="156"/>
        <v>#DIV/0!</v>
      </c>
      <c r="BKW16" s="125" t="e">
        <f t="shared" si="156"/>
        <v>#DIV/0!</v>
      </c>
      <c r="BKX16" s="125" t="e">
        <f t="shared" si="156"/>
        <v>#DIV/0!</v>
      </c>
      <c r="BKY16" s="125" t="e">
        <f t="shared" si="156"/>
        <v>#DIV/0!</v>
      </c>
      <c r="BKZ16" s="125" t="e">
        <f t="shared" si="156"/>
        <v>#DIV/0!</v>
      </c>
      <c r="BLA16" s="125" t="e">
        <f t="shared" si="156"/>
        <v>#DIV/0!</v>
      </c>
      <c r="BLB16" s="125" t="e">
        <f t="shared" si="156"/>
        <v>#DIV/0!</v>
      </c>
      <c r="BLC16" s="125" t="e">
        <f t="shared" si="156"/>
        <v>#DIV/0!</v>
      </c>
      <c r="BLD16" s="125" t="e">
        <f t="shared" si="156"/>
        <v>#DIV/0!</v>
      </c>
      <c r="BLE16" s="125" t="e">
        <f t="shared" si="156"/>
        <v>#DIV/0!</v>
      </c>
      <c r="BLF16" s="125" t="e">
        <f t="shared" si="156"/>
        <v>#DIV/0!</v>
      </c>
      <c r="BLG16" s="125" t="e">
        <f t="shared" ref="BLG16:BNR16" si="157">1-SUM(BLG9:BLG15)/BLG7</f>
        <v>#DIV/0!</v>
      </c>
      <c r="BLH16" s="125" t="e">
        <f t="shared" si="157"/>
        <v>#DIV/0!</v>
      </c>
      <c r="BLI16" s="125" t="e">
        <f t="shared" si="157"/>
        <v>#DIV/0!</v>
      </c>
      <c r="BLJ16" s="125" t="e">
        <f t="shared" si="157"/>
        <v>#DIV/0!</v>
      </c>
      <c r="BLK16" s="125" t="e">
        <f t="shared" si="157"/>
        <v>#DIV/0!</v>
      </c>
      <c r="BLL16" s="125" t="e">
        <f t="shared" si="157"/>
        <v>#DIV/0!</v>
      </c>
      <c r="BLM16" s="125" t="e">
        <f t="shared" si="157"/>
        <v>#DIV/0!</v>
      </c>
      <c r="BLN16" s="125" t="e">
        <f t="shared" si="157"/>
        <v>#DIV/0!</v>
      </c>
      <c r="BLO16" s="125" t="e">
        <f t="shared" si="157"/>
        <v>#DIV/0!</v>
      </c>
      <c r="BLP16" s="125" t="e">
        <f t="shared" si="157"/>
        <v>#DIV/0!</v>
      </c>
      <c r="BLQ16" s="125" t="e">
        <f t="shared" si="157"/>
        <v>#DIV/0!</v>
      </c>
      <c r="BLR16" s="125" t="e">
        <f t="shared" si="157"/>
        <v>#DIV/0!</v>
      </c>
      <c r="BLS16" s="125" t="e">
        <f t="shared" si="157"/>
        <v>#DIV/0!</v>
      </c>
      <c r="BLT16" s="125" t="e">
        <f t="shared" si="157"/>
        <v>#DIV/0!</v>
      </c>
      <c r="BLU16" s="125" t="e">
        <f t="shared" si="157"/>
        <v>#DIV/0!</v>
      </c>
      <c r="BLV16" s="125" t="e">
        <f t="shared" si="157"/>
        <v>#DIV/0!</v>
      </c>
      <c r="BLW16" s="125" t="e">
        <f t="shared" si="157"/>
        <v>#DIV/0!</v>
      </c>
      <c r="BLX16" s="125" t="e">
        <f t="shared" si="157"/>
        <v>#DIV/0!</v>
      </c>
      <c r="BLY16" s="125" t="e">
        <f t="shared" si="157"/>
        <v>#DIV/0!</v>
      </c>
      <c r="BLZ16" s="125" t="e">
        <f t="shared" si="157"/>
        <v>#DIV/0!</v>
      </c>
      <c r="BMA16" s="125" t="e">
        <f t="shared" si="157"/>
        <v>#DIV/0!</v>
      </c>
      <c r="BMB16" s="125" t="e">
        <f t="shared" si="157"/>
        <v>#DIV/0!</v>
      </c>
      <c r="BMC16" s="125" t="e">
        <f t="shared" si="157"/>
        <v>#DIV/0!</v>
      </c>
      <c r="BMD16" s="125" t="e">
        <f t="shared" si="157"/>
        <v>#DIV/0!</v>
      </c>
      <c r="BME16" s="125" t="e">
        <f t="shared" si="157"/>
        <v>#DIV/0!</v>
      </c>
      <c r="BMF16" s="125" t="e">
        <f t="shared" si="157"/>
        <v>#DIV/0!</v>
      </c>
      <c r="BMG16" s="125" t="e">
        <f t="shared" si="157"/>
        <v>#DIV/0!</v>
      </c>
      <c r="BMH16" s="125" t="e">
        <f t="shared" si="157"/>
        <v>#DIV/0!</v>
      </c>
      <c r="BMI16" s="125" t="e">
        <f t="shared" si="157"/>
        <v>#DIV/0!</v>
      </c>
      <c r="BMJ16" s="125" t="e">
        <f t="shared" si="157"/>
        <v>#DIV/0!</v>
      </c>
      <c r="BMK16" s="125" t="e">
        <f t="shared" si="157"/>
        <v>#DIV/0!</v>
      </c>
      <c r="BML16" s="125" t="e">
        <f t="shared" si="157"/>
        <v>#DIV/0!</v>
      </c>
      <c r="BMM16" s="125" t="e">
        <f t="shared" si="157"/>
        <v>#DIV/0!</v>
      </c>
      <c r="BMN16" s="125" t="e">
        <f t="shared" si="157"/>
        <v>#DIV/0!</v>
      </c>
      <c r="BMO16" s="125" t="e">
        <f t="shared" si="157"/>
        <v>#DIV/0!</v>
      </c>
      <c r="BMP16" s="125" t="e">
        <f t="shared" si="157"/>
        <v>#DIV/0!</v>
      </c>
      <c r="BMQ16" s="125" t="e">
        <f t="shared" si="157"/>
        <v>#DIV/0!</v>
      </c>
      <c r="BMR16" s="125" t="e">
        <f t="shared" si="157"/>
        <v>#DIV/0!</v>
      </c>
      <c r="BMS16" s="125" t="e">
        <f t="shared" si="157"/>
        <v>#DIV/0!</v>
      </c>
      <c r="BMT16" s="125" t="e">
        <f t="shared" si="157"/>
        <v>#DIV/0!</v>
      </c>
      <c r="BMU16" s="125" t="e">
        <f t="shared" si="157"/>
        <v>#DIV/0!</v>
      </c>
      <c r="BMV16" s="125" t="e">
        <f t="shared" si="157"/>
        <v>#DIV/0!</v>
      </c>
      <c r="BMW16" s="125" t="e">
        <f t="shared" si="157"/>
        <v>#DIV/0!</v>
      </c>
      <c r="BMX16" s="125" t="e">
        <f t="shared" si="157"/>
        <v>#DIV/0!</v>
      </c>
      <c r="BMY16" s="125" t="e">
        <f t="shared" si="157"/>
        <v>#DIV/0!</v>
      </c>
      <c r="BMZ16" s="125" t="e">
        <f t="shared" si="157"/>
        <v>#DIV/0!</v>
      </c>
      <c r="BNA16" s="125" t="e">
        <f t="shared" si="157"/>
        <v>#DIV/0!</v>
      </c>
      <c r="BNB16" s="125" t="e">
        <f t="shared" si="157"/>
        <v>#DIV/0!</v>
      </c>
      <c r="BNC16" s="125" t="e">
        <f t="shared" si="157"/>
        <v>#DIV/0!</v>
      </c>
      <c r="BND16" s="125" t="e">
        <f t="shared" si="157"/>
        <v>#DIV/0!</v>
      </c>
      <c r="BNE16" s="125" t="e">
        <f t="shared" si="157"/>
        <v>#DIV/0!</v>
      </c>
      <c r="BNF16" s="125" t="e">
        <f t="shared" si="157"/>
        <v>#DIV/0!</v>
      </c>
      <c r="BNG16" s="125" t="e">
        <f t="shared" si="157"/>
        <v>#DIV/0!</v>
      </c>
      <c r="BNH16" s="125" t="e">
        <f t="shared" si="157"/>
        <v>#DIV/0!</v>
      </c>
      <c r="BNI16" s="125" t="e">
        <f t="shared" si="157"/>
        <v>#DIV/0!</v>
      </c>
      <c r="BNJ16" s="125" t="e">
        <f t="shared" si="157"/>
        <v>#DIV/0!</v>
      </c>
      <c r="BNK16" s="125" t="e">
        <f t="shared" si="157"/>
        <v>#DIV/0!</v>
      </c>
      <c r="BNL16" s="125" t="e">
        <f t="shared" si="157"/>
        <v>#DIV/0!</v>
      </c>
      <c r="BNM16" s="125" t="e">
        <f t="shared" si="157"/>
        <v>#DIV/0!</v>
      </c>
      <c r="BNN16" s="125" t="e">
        <f t="shared" si="157"/>
        <v>#DIV/0!</v>
      </c>
      <c r="BNO16" s="125" t="e">
        <f t="shared" si="157"/>
        <v>#DIV/0!</v>
      </c>
      <c r="BNP16" s="125" t="e">
        <f t="shared" si="157"/>
        <v>#DIV/0!</v>
      </c>
      <c r="BNQ16" s="125" t="e">
        <f t="shared" si="157"/>
        <v>#DIV/0!</v>
      </c>
      <c r="BNR16" s="125" t="e">
        <f t="shared" si="157"/>
        <v>#DIV/0!</v>
      </c>
      <c r="BNS16" s="125" t="e">
        <f t="shared" ref="BNS16:BQD16" si="158">1-SUM(BNS9:BNS15)/BNS7</f>
        <v>#DIV/0!</v>
      </c>
      <c r="BNT16" s="125" t="e">
        <f t="shared" si="158"/>
        <v>#DIV/0!</v>
      </c>
      <c r="BNU16" s="125" t="e">
        <f t="shared" si="158"/>
        <v>#DIV/0!</v>
      </c>
      <c r="BNV16" s="125" t="e">
        <f t="shared" si="158"/>
        <v>#DIV/0!</v>
      </c>
      <c r="BNW16" s="125" t="e">
        <f t="shared" si="158"/>
        <v>#DIV/0!</v>
      </c>
      <c r="BNX16" s="125" t="e">
        <f t="shared" si="158"/>
        <v>#DIV/0!</v>
      </c>
      <c r="BNY16" s="125" t="e">
        <f t="shared" si="158"/>
        <v>#DIV/0!</v>
      </c>
      <c r="BNZ16" s="125" t="e">
        <f t="shared" si="158"/>
        <v>#DIV/0!</v>
      </c>
      <c r="BOA16" s="125" t="e">
        <f t="shared" si="158"/>
        <v>#DIV/0!</v>
      </c>
      <c r="BOB16" s="125" t="e">
        <f t="shared" si="158"/>
        <v>#DIV/0!</v>
      </c>
      <c r="BOC16" s="125" t="e">
        <f t="shared" si="158"/>
        <v>#DIV/0!</v>
      </c>
      <c r="BOD16" s="125" t="e">
        <f t="shared" si="158"/>
        <v>#DIV/0!</v>
      </c>
      <c r="BOE16" s="125" t="e">
        <f t="shared" si="158"/>
        <v>#DIV/0!</v>
      </c>
      <c r="BOF16" s="125" t="e">
        <f t="shared" si="158"/>
        <v>#DIV/0!</v>
      </c>
      <c r="BOG16" s="125" t="e">
        <f t="shared" si="158"/>
        <v>#DIV/0!</v>
      </c>
      <c r="BOH16" s="125" t="e">
        <f t="shared" si="158"/>
        <v>#DIV/0!</v>
      </c>
      <c r="BOI16" s="125" t="e">
        <f t="shared" si="158"/>
        <v>#DIV/0!</v>
      </c>
      <c r="BOJ16" s="125" t="e">
        <f t="shared" si="158"/>
        <v>#DIV/0!</v>
      </c>
      <c r="BOK16" s="125" t="e">
        <f t="shared" si="158"/>
        <v>#DIV/0!</v>
      </c>
      <c r="BOL16" s="125" t="e">
        <f t="shared" si="158"/>
        <v>#DIV/0!</v>
      </c>
      <c r="BOM16" s="125" t="e">
        <f t="shared" si="158"/>
        <v>#DIV/0!</v>
      </c>
      <c r="BON16" s="125" t="e">
        <f t="shared" si="158"/>
        <v>#DIV/0!</v>
      </c>
      <c r="BOO16" s="125" t="e">
        <f t="shared" si="158"/>
        <v>#DIV/0!</v>
      </c>
      <c r="BOP16" s="125" t="e">
        <f t="shared" si="158"/>
        <v>#DIV/0!</v>
      </c>
      <c r="BOQ16" s="125" t="e">
        <f t="shared" si="158"/>
        <v>#DIV/0!</v>
      </c>
      <c r="BOR16" s="125" t="e">
        <f t="shared" si="158"/>
        <v>#DIV/0!</v>
      </c>
      <c r="BOS16" s="125" t="e">
        <f t="shared" si="158"/>
        <v>#DIV/0!</v>
      </c>
      <c r="BOT16" s="125" t="e">
        <f t="shared" si="158"/>
        <v>#DIV/0!</v>
      </c>
      <c r="BOU16" s="125" t="e">
        <f t="shared" si="158"/>
        <v>#DIV/0!</v>
      </c>
      <c r="BOV16" s="125" t="e">
        <f t="shared" si="158"/>
        <v>#DIV/0!</v>
      </c>
      <c r="BOW16" s="125" t="e">
        <f t="shared" si="158"/>
        <v>#DIV/0!</v>
      </c>
      <c r="BOX16" s="125" t="e">
        <f t="shared" si="158"/>
        <v>#DIV/0!</v>
      </c>
      <c r="BOY16" s="125" t="e">
        <f t="shared" si="158"/>
        <v>#DIV/0!</v>
      </c>
      <c r="BOZ16" s="125" t="e">
        <f t="shared" si="158"/>
        <v>#DIV/0!</v>
      </c>
      <c r="BPA16" s="125" t="e">
        <f t="shared" si="158"/>
        <v>#DIV/0!</v>
      </c>
      <c r="BPB16" s="125" t="e">
        <f t="shared" si="158"/>
        <v>#DIV/0!</v>
      </c>
      <c r="BPC16" s="125" t="e">
        <f t="shared" si="158"/>
        <v>#DIV/0!</v>
      </c>
      <c r="BPD16" s="125" t="e">
        <f t="shared" si="158"/>
        <v>#DIV/0!</v>
      </c>
      <c r="BPE16" s="125" t="e">
        <f t="shared" si="158"/>
        <v>#DIV/0!</v>
      </c>
      <c r="BPF16" s="125" t="e">
        <f t="shared" si="158"/>
        <v>#DIV/0!</v>
      </c>
      <c r="BPG16" s="125" t="e">
        <f t="shared" si="158"/>
        <v>#DIV/0!</v>
      </c>
      <c r="BPH16" s="125" t="e">
        <f t="shared" si="158"/>
        <v>#DIV/0!</v>
      </c>
      <c r="BPI16" s="125" t="e">
        <f t="shared" si="158"/>
        <v>#DIV/0!</v>
      </c>
      <c r="BPJ16" s="125" t="e">
        <f t="shared" si="158"/>
        <v>#DIV/0!</v>
      </c>
      <c r="BPK16" s="125" t="e">
        <f t="shared" si="158"/>
        <v>#DIV/0!</v>
      </c>
      <c r="BPL16" s="125" t="e">
        <f t="shared" si="158"/>
        <v>#DIV/0!</v>
      </c>
      <c r="BPM16" s="125" t="e">
        <f t="shared" si="158"/>
        <v>#DIV/0!</v>
      </c>
      <c r="BPN16" s="125" t="e">
        <f t="shared" si="158"/>
        <v>#DIV/0!</v>
      </c>
      <c r="BPO16" s="125" t="e">
        <f t="shared" si="158"/>
        <v>#DIV/0!</v>
      </c>
      <c r="BPP16" s="125" t="e">
        <f t="shared" si="158"/>
        <v>#DIV/0!</v>
      </c>
      <c r="BPQ16" s="125" t="e">
        <f t="shared" si="158"/>
        <v>#DIV/0!</v>
      </c>
      <c r="BPR16" s="125" t="e">
        <f t="shared" si="158"/>
        <v>#DIV/0!</v>
      </c>
      <c r="BPS16" s="125" t="e">
        <f t="shared" si="158"/>
        <v>#DIV/0!</v>
      </c>
      <c r="BPT16" s="125" t="e">
        <f t="shared" si="158"/>
        <v>#DIV/0!</v>
      </c>
      <c r="BPU16" s="125" t="e">
        <f t="shared" si="158"/>
        <v>#DIV/0!</v>
      </c>
      <c r="BPV16" s="125" t="e">
        <f t="shared" si="158"/>
        <v>#DIV/0!</v>
      </c>
      <c r="BPW16" s="125" t="e">
        <f t="shared" si="158"/>
        <v>#DIV/0!</v>
      </c>
      <c r="BPX16" s="125" t="e">
        <f t="shared" si="158"/>
        <v>#DIV/0!</v>
      </c>
      <c r="BPY16" s="125" t="e">
        <f t="shared" si="158"/>
        <v>#DIV/0!</v>
      </c>
      <c r="BPZ16" s="125" t="e">
        <f t="shared" si="158"/>
        <v>#DIV/0!</v>
      </c>
      <c r="BQA16" s="125" t="e">
        <f t="shared" si="158"/>
        <v>#DIV/0!</v>
      </c>
      <c r="BQB16" s="125" t="e">
        <f t="shared" si="158"/>
        <v>#DIV/0!</v>
      </c>
      <c r="BQC16" s="125" t="e">
        <f t="shared" si="158"/>
        <v>#DIV/0!</v>
      </c>
      <c r="BQD16" s="125" t="e">
        <f t="shared" si="158"/>
        <v>#DIV/0!</v>
      </c>
      <c r="BQE16" s="125" t="e">
        <f t="shared" ref="BQE16:BSP16" si="159">1-SUM(BQE9:BQE15)/BQE7</f>
        <v>#DIV/0!</v>
      </c>
      <c r="BQF16" s="125" t="e">
        <f t="shared" si="159"/>
        <v>#DIV/0!</v>
      </c>
      <c r="BQG16" s="125" t="e">
        <f t="shared" si="159"/>
        <v>#DIV/0!</v>
      </c>
      <c r="BQH16" s="125" t="e">
        <f t="shared" si="159"/>
        <v>#DIV/0!</v>
      </c>
      <c r="BQI16" s="125" t="e">
        <f t="shared" si="159"/>
        <v>#DIV/0!</v>
      </c>
      <c r="BQJ16" s="125" t="e">
        <f t="shared" si="159"/>
        <v>#DIV/0!</v>
      </c>
      <c r="BQK16" s="125" t="e">
        <f t="shared" si="159"/>
        <v>#DIV/0!</v>
      </c>
      <c r="BQL16" s="125" t="e">
        <f t="shared" si="159"/>
        <v>#DIV/0!</v>
      </c>
      <c r="BQM16" s="125" t="e">
        <f t="shared" si="159"/>
        <v>#DIV/0!</v>
      </c>
      <c r="BQN16" s="125" t="e">
        <f t="shared" si="159"/>
        <v>#DIV/0!</v>
      </c>
      <c r="BQO16" s="125" t="e">
        <f t="shared" si="159"/>
        <v>#DIV/0!</v>
      </c>
      <c r="BQP16" s="125" t="e">
        <f t="shared" si="159"/>
        <v>#DIV/0!</v>
      </c>
      <c r="BQQ16" s="125" t="e">
        <f t="shared" si="159"/>
        <v>#DIV/0!</v>
      </c>
      <c r="BQR16" s="125" t="e">
        <f t="shared" si="159"/>
        <v>#DIV/0!</v>
      </c>
      <c r="BQS16" s="125" t="e">
        <f t="shared" si="159"/>
        <v>#DIV/0!</v>
      </c>
      <c r="BQT16" s="125" t="e">
        <f t="shared" si="159"/>
        <v>#DIV/0!</v>
      </c>
      <c r="BQU16" s="125" t="e">
        <f t="shared" si="159"/>
        <v>#DIV/0!</v>
      </c>
      <c r="BQV16" s="125" t="e">
        <f t="shared" si="159"/>
        <v>#DIV/0!</v>
      </c>
      <c r="BQW16" s="125" t="e">
        <f t="shared" si="159"/>
        <v>#DIV/0!</v>
      </c>
      <c r="BQX16" s="125" t="e">
        <f t="shared" si="159"/>
        <v>#DIV/0!</v>
      </c>
      <c r="BQY16" s="125" t="e">
        <f t="shared" si="159"/>
        <v>#DIV/0!</v>
      </c>
      <c r="BQZ16" s="125" t="e">
        <f t="shared" si="159"/>
        <v>#DIV/0!</v>
      </c>
      <c r="BRA16" s="125" t="e">
        <f t="shared" si="159"/>
        <v>#DIV/0!</v>
      </c>
      <c r="BRB16" s="125" t="e">
        <f t="shared" si="159"/>
        <v>#DIV/0!</v>
      </c>
      <c r="BRC16" s="125" t="e">
        <f t="shared" si="159"/>
        <v>#DIV/0!</v>
      </c>
      <c r="BRD16" s="125" t="e">
        <f t="shared" si="159"/>
        <v>#DIV/0!</v>
      </c>
      <c r="BRE16" s="125" t="e">
        <f t="shared" si="159"/>
        <v>#DIV/0!</v>
      </c>
      <c r="BRF16" s="125" t="e">
        <f t="shared" si="159"/>
        <v>#DIV/0!</v>
      </c>
      <c r="BRG16" s="125" t="e">
        <f t="shared" si="159"/>
        <v>#DIV/0!</v>
      </c>
      <c r="BRH16" s="125" t="e">
        <f t="shared" si="159"/>
        <v>#DIV/0!</v>
      </c>
      <c r="BRI16" s="125" t="e">
        <f t="shared" si="159"/>
        <v>#DIV/0!</v>
      </c>
      <c r="BRJ16" s="125" t="e">
        <f t="shared" si="159"/>
        <v>#DIV/0!</v>
      </c>
      <c r="BRK16" s="125" t="e">
        <f t="shared" si="159"/>
        <v>#DIV/0!</v>
      </c>
      <c r="BRL16" s="125" t="e">
        <f t="shared" si="159"/>
        <v>#DIV/0!</v>
      </c>
      <c r="BRM16" s="125" t="e">
        <f t="shared" si="159"/>
        <v>#DIV/0!</v>
      </c>
      <c r="BRN16" s="125" t="e">
        <f t="shared" si="159"/>
        <v>#DIV/0!</v>
      </c>
      <c r="BRO16" s="125" t="e">
        <f t="shared" si="159"/>
        <v>#DIV/0!</v>
      </c>
      <c r="BRP16" s="125" t="e">
        <f t="shared" si="159"/>
        <v>#DIV/0!</v>
      </c>
      <c r="BRQ16" s="125" t="e">
        <f t="shared" si="159"/>
        <v>#DIV/0!</v>
      </c>
      <c r="BRR16" s="125" t="e">
        <f t="shared" si="159"/>
        <v>#DIV/0!</v>
      </c>
      <c r="BRS16" s="125" t="e">
        <f t="shared" si="159"/>
        <v>#DIV/0!</v>
      </c>
      <c r="BRT16" s="125" t="e">
        <f t="shared" si="159"/>
        <v>#DIV/0!</v>
      </c>
      <c r="BRU16" s="125" t="e">
        <f t="shared" si="159"/>
        <v>#DIV/0!</v>
      </c>
      <c r="BRV16" s="125" t="e">
        <f t="shared" si="159"/>
        <v>#DIV/0!</v>
      </c>
      <c r="BRW16" s="125" t="e">
        <f t="shared" si="159"/>
        <v>#DIV/0!</v>
      </c>
      <c r="BRX16" s="125" t="e">
        <f t="shared" si="159"/>
        <v>#DIV/0!</v>
      </c>
      <c r="BRY16" s="125" t="e">
        <f t="shared" si="159"/>
        <v>#DIV/0!</v>
      </c>
      <c r="BRZ16" s="125" t="e">
        <f t="shared" si="159"/>
        <v>#DIV/0!</v>
      </c>
      <c r="BSA16" s="125" t="e">
        <f t="shared" si="159"/>
        <v>#DIV/0!</v>
      </c>
      <c r="BSB16" s="125" t="e">
        <f t="shared" si="159"/>
        <v>#DIV/0!</v>
      </c>
      <c r="BSC16" s="125" t="e">
        <f t="shared" si="159"/>
        <v>#DIV/0!</v>
      </c>
      <c r="BSD16" s="125" t="e">
        <f t="shared" si="159"/>
        <v>#DIV/0!</v>
      </c>
      <c r="BSE16" s="125" t="e">
        <f t="shared" si="159"/>
        <v>#DIV/0!</v>
      </c>
      <c r="BSF16" s="125" t="e">
        <f t="shared" si="159"/>
        <v>#DIV/0!</v>
      </c>
      <c r="BSG16" s="125" t="e">
        <f t="shared" si="159"/>
        <v>#DIV/0!</v>
      </c>
      <c r="BSH16" s="125" t="e">
        <f t="shared" si="159"/>
        <v>#DIV/0!</v>
      </c>
      <c r="BSI16" s="125" t="e">
        <f t="shared" si="159"/>
        <v>#DIV/0!</v>
      </c>
      <c r="BSJ16" s="125" t="e">
        <f t="shared" si="159"/>
        <v>#DIV/0!</v>
      </c>
      <c r="BSK16" s="125" t="e">
        <f t="shared" si="159"/>
        <v>#DIV/0!</v>
      </c>
      <c r="BSL16" s="125" t="e">
        <f t="shared" si="159"/>
        <v>#DIV/0!</v>
      </c>
      <c r="BSM16" s="125" t="e">
        <f t="shared" si="159"/>
        <v>#DIV/0!</v>
      </c>
      <c r="BSN16" s="125" t="e">
        <f t="shared" si="159"/>
        <v>#DIV/0!</v>
      </c>
      <c r="BSO16" s="125" t="e">
        <f t="shared" si="159"/>
        <v>#DIV/0!</v>
      </c>
      <c r="BSP16" s="125" t="e">
        <f t="shared" si="159"/>
        <v>#DIV/0!</v>
      </c>
      <c r="BSQ16" s="125" t="e">
        <f t="shared" ref="BSQ16:BVB16" si="160">1-SUM(BSQ9:BSQ15)/BSQ7</f>
        <v>#DIV/0!</v>
      </c>
      <c r="BSR16" s="125" t="e">
        <f t="shared" si="160"/>
        <v>#DIV/0!</v>
      </c>
      <c r="BSS16" s="125" t="e">
        <f t="shared" si="160"/>
        <v>#DIV/0!</v>
      </c>
      <c r="BST16" s="125" t="e">
        <f t="shared" si="160"/>
        <v>#DIV/0!</v>
      </c>
      <c r="BSU16" s="125" t="e">
        <f t="shared" si="160"/>
        <v>#DIV/0!</v>
      </c>
      <c r="BSV16" s="125" t="e">
        <f t="shared" si="160"/>
        <v>#DIV/0!</v>
      </c>
      <c r="BSW16" s="125" t="e">
        <f t="shared" si="160"/>
        <v>#DIV/0!</v>
      </c>
      <c r="BSX16" s="125" t="e">
        <f t="shared" si="160"/>
        <v>#DIV/0!</v>
      </c>
      <c r="BSY16" s="125" t="e">
        <f t="shared" si="160"/>
        <v>#DIV/0!</v>
      </c>
      <c r="BSZ16" s="125" t="e">
        <f t="shared" si="160"/>
        <v>#DIV/0!</v>
      </c>
      <c r="BTA16" s="125" t="e">
        <f t="shared" si="160"/>
        <v>#DIV/0!</v>
      </c>
      <c r="BTB16" s="125" t="e">
        <f t="shared" si="160"/>
        <v>#DIV/0!</v>
      </c>
      <c r="BTC16" s="125" t="e">
        <f t="shared" si="160"/>
        <v>#DIV/0!</v>
      </c>
      <c r="BTD16" s="125" t="e">
        <f t="shared" si="160"/>
        <v>#DIV/0!</v>
      </c>
      <c r="BTE16" s="125" t="e">
        <f t="shared" si="160"/>
        <v>#DIV/0!</v>
      </c>
      <c r="BTF16" s="125" t="e">
        <f t="shared" si="160"/>
        <v>#DIV/0!</v>
      </c>
      <c r="BTG16" s="125" t="e">
        <f t="shared" si="160"/>
        <v>#DIV/0!</v>
      </c>
      <c r="BTH16" s="125" t="e">
        <f t="shared" si="160"/>
        <v>#DIV/0!</v>
      </c>
      <c r="BTI16" s="125" t="e">
        <f t="shared" si="160"/>
        <v>#DIV/0!</v>
      </c>
      <c r="BTJ16" s="125" t="e">
        <f t="shared" si="160"/>
        <v>#DIV/0!</v>
      </c>
      <c r="BTK16" s="125" t="e">
        <f t="shared" si="160"/>
        <v>#DIV/0!</v>
      </c>
      <c r="BTL16" s="125" t="e">
        <f t="shared" si="160"/>
        <v>#DIV/0!</v>
      </c>
      <c r="BTM16" s="125" t="e">
        <f t="shared" si="160"/>
        <v>#DIV/0!</v>
      </c>
      <c r="BTN16" s="125" t="e">
        <f t="shared" si="160"/>
        <v>#DIV/0!</v>
      </c>
      <c r="BTO16" s="125" t="e">
        <f t="shared" si="160"/>
        <v>#DIV/0!</v>
      </c>
      <c r="BTP16" s="125" t="e">
        <f t="shared" si="160"/>
        <v>#DIV/0!</v>
      </c>
      <c r="BTQ16" s="125" t="e">
        <f t="shared" si="160"/>
        <v>#DIV/0!</v>
      </c>
      <c r="BTR16" s="125" t="e">
        <f t="shared" si="160"/>
        <v>#DIV/0!</v>
      </c>
      <c r="BTS16" s="125" t="e">
        <f t="shared" si="160"/>
        <v>#DIV/0!</v>
      </c>
      <c r="BTT16" s="125" t="e">
        <f t="shared" si="160"/>
        <v>#DIV/0!</v>
      </c>
      <c r="BTU16" s="125" t="e">
        <f t="shared" si="160"/>
        <v>#DIV/0!</v>
      </c>
      <c r="BTV16" s="125" t="e">
        <f t="shared" si="160"/>
        <v>#DIV/0!</v>
      </c>
      <c r="BTW16" s="125" t="e">
        <f t="shared" si="160"/>
        <v>#DIV/0!</v>
      </c>
      <c r="BTX16" s="125" t="e">
        <f t="shared" si="160"/>
        <v>#DIV/0!</v>
      </c>
      <c r="BTY16" s="125" t="e">
        <f t="shared" si="160"/>
        <v>#DIV/0!</v>
      </c>
      <c r="BTZ16" s="125" t="e">
        <f t="shared" si="160"/>
        <v>#DIV/0!</v>
      </c>
      <c r="BUA16" s="125" t="e">
        <f t="shared" si="160"/>
        <v>#DIV/0!</v>
      </c>
      <c r="BUB16" s="125" t="e">
        <f t="shared" si="160"/>
        <v>#DIV/0!</v>
      </c>
      <c r="BUC16" s="125" t="e">
        <f t="shared" si="160"/>
        <v>#DIV/0!</v>
      </c>
      <c r="BUD16" s="125" t="e">
        <f t="shared" si="160"/>
        <v>#DIV/0!</v>
      </c>
      <c r="BUE16" s="125" t="e">
        <f t="shared" si="160"/>
        <v>#DIV/0!</v>
      </c>
      <c r="BUF16" s="125" t="e">
        <f t="shared" si="160"/>
        <v>#DIV/0!</v>
      </c>
      <c r="BUG16" s="125" t="e">
        <f t="shared" si="160"/>
        <v>#DIV/0!</v>
      </c>
      <c r="BUH16" s="125" t="e">
        <f t="shared" si="160"/>
        <v>#DIV/0!</v>
      </c>
      <c r="BUI16" s="125" t="e">
        <f t="shared" si="160"/>
        <v>#DIV/0!</v>
      </c>
      <c r="BUJ16" s="125" t="e">
        <f t="shared" si="160"/>
        <v>#DIV/0!</v>
      </c>
      <c r="BUK16" s="125" t="e">
        <f t="shared" si="160"/>
        <v>#DIV/0!</v>
      </c>
      <c r="BUL16" s="125" t="e">
        <f t="shared" si="160"/>
        <v>#DIV/0!</v>
      </c>
      <c r="BUM16" s="125" t="e">
        <f t="shared" si="160"/>
        <v>#DIV/0!</v>
      </c>
      <c r="BUN16" s="125" t="e">
        <f t="shared" si="160"/>
        <v>#DIV/0!</v>
      </c>
      <c r="BUO16" s="125" t="e">
        <f t="shared" si="160"/>
        <v>#DIV/0!</v>
      </c>
      <c r="BUP16" s="125" t="e">
        <f t="shared" si="160"/>
        <v>#DIV/0!</v>
      </c>
      <c r="BUQ16" s="125" t="e">
        <f t="shared" si="160"/>
        <v>#DIV/0!</v>
      </c>
      <c r="BUR16" s="125" t="e">
        <f t="shared" si="160"/>
        <v>#DIV/0!</v>
      </c>
      <c r="BUS16" s="125" t="e">
        <f t="shared" si="160"/>
        <v>#DIV/0!</v>
      </c>
      <c r="BUT16" s="125" t="e">
        <f t="shared" si="160"/>
        <v>#DIV/0!</v>
      </c>
      <c r="BUU16" s="125" t="e">
        <f t="shared" si="160"/>
        <v>#DIV/0!</v>
      </c>
      <c r="BUV16" s="125" t="e">
        <f t="shared" si="160"/>
        <v>#DIV/0!</v>
      </c>
      <c r="BUW16" s="125" t="e">
        <f t="shared" si="160"/>
        <v>#DIV/0!</v>
      </c>
      <c r="BUX16" s="125" t="e">
        <f t="shared" si="160"/>
        <v>#DIV/0!</v>
      </c>
      <c r="BUY16" s="125" t="e">
        <f t="shared" si="160"/>
        <v>#DIV/0!</v>
      </c>
      <c r="BUZ16" s="125" t="e">
        <f t="shared" si="160"/>
        <v>#DIV/0!</v>
      </c>
      <c r="BVA16" s="125" t="e">
        <f t="shared" si="160"/>
        <v>#DIV/0!</v>
      </c>
      <c r="BVB16" s="125" t="e">
        <f t="shared" si="160"/>
        <v>#DIV/0!</v>
      </c>
      <c r="BVC16" s="125" t="e">
        <f t="shared" ref="BVC16:BXN16" si="161">1-SUM(BVC9:BVC15)/BVC7</f>
        <v>#DIV/0!</v>
      </c>
      <c r="BVD16" s="125" t="e">
        <f t="shared" si="161"/>
        <v>#DIV/0!</v>
      </c>
      <c r="BVE16" s="125" t="e">
        <f t="shared" si="161"/>
        <v>#DIV/0!</v>
      </c>
      <c r="BVF16" s="125" t="e">
        <f t="shared" si="161"/>
        <v>#DIV/0!</v>
      </c>
      <c r="BVG16" s="125" t="e">
        <f t="shared" si="161"/>
        <v>#DIV/0!</v>
      </c>
      <c r="BVH16" s="125" t="e">
        <f t="shared" si="161"/>
        <v>#DIV/0!</v>
      </c>
      <c r="BVI16" s="125" t="e">
        <f t="shared" si="161"/>
        <v>#DIV/0!</v>
      </c>
      <c r="BVJ16" s="125" t="e">
        <f t="shared" si="161"/>
        <v>#DIV/0!</v>
      </c>
      <c r="BVK16" s="125" t="e">
        <f t="shared" si="161"/>
        <v>#DIV/0!</v>
      </c>
      <c r="BVL16" s="125" t="e">
        <f t="shared" si="161"/>
        <v>#DIV/0!</v>
      </c>
      <c r="BVM16" s="125" t="e">
        <f t="shared" si="161"/>
        <v>#DIV/0!</v>
      </c>
      <c r="BVN16" s="125" t="e">
        <f t="shared" si="161"/>
        <v>#DIV/0!</v>
      </c>
      <c r="BVO16" s="125" t="e">
        <f t="shared" si="161"/>
        <v>#DIV/0!</v>
      </c>
      <c r="BVP16" s="125" t="e">
        <f t="shared" si="161"/>
        <v>#DIV/0!</v>
      </c>
      <c r="BVQ16" s="125" t="e">
        <f t="shared" si="161"/>
        <v>#DIV/0!</v>
      </c>
      <c r="BVR16" s="125" t="e">
        <f t="shared" si="161"/>
        <v>#DIV/0!</v>
      </c>
      <c r="BVS16" s="125" t="e">
        <f t="shared" si="161"/>
        <v>#DIV/0!</v>
      </c>
      <c r="BVT16" s="125" t="e">
        <f t="shared" si="161"/>
        <v>#DIV/0!</v>
      </c>
      <c r="BVU16" s="125" t="e">
        <f t="shared" si="161"/>
        <v>#DIV/0!</v>
      </c>
      <c r="BVV16" s="125" t="e">
        <f t="shared" si="161"/>
        <v>#DIV/0!</v>
      </c>
      <c r="BVW16" s="125" t="e">
        <f t="shared" si="161"/>
        <v>#DIV/0!</v>
      </c>
      <c r="BVX16" s="125" t="e">
        <f t="shared" si="161"/>
        <v>#DIV/0!</v>
      </c>
      <c r="BVY16" s="125" t="e">
        <f t="shared" si="161"/>
        <v>#DIV/0!</v>
      </c>
      <c r="BVZ16" s="125" t="e">
        <f t="shared" si="161"/>
        <v>#DIV/0!</v>
      </c>
      <c r="BWA16" s="125" t="e">
        <f t="shared" si="161"/>
        <v>#DIV/0!</v>
      </c>
      <c r="BWB16" s="125" t="e">
        <f t="shared" si="161"/>
        <v>#DIV/0!</v>
      </c>
      <c r="BWC16" s="125" t="e">
        <f t="shared" si="161"/>
        <v>#DIV/0!</v>
      </c>
      <c r="BWD16" s="125" t="e">
        <f t="shared" si="161"/>
        <v>#DIV/0!</v>
      </c>
      <c r="BWE16" s="125" t="e">
        <f t="shared" si="161"/>
        <v>#DIV/0!</v>
      </c>
      <c r="BWF16" s="125" t="e">
        <f t="shared" si="161"/>
        <v>#DIV/0!</v>
      </c>
      <c r="BWG16" s="125" t="e">
        <f t="shared" si="161"/>
        <v>#DIV/0!</v>
      </c>
      <c r="BWH16" s="125" t="e">
        <f t="shared" si="161"/>
        <v>#DIV/0!</v>
      </c>
      <c r="BWI16" s="125" t="e">
        <f t="shared" si="161"/>
        <v>#DIV/0!</v>
      </c>
      <c r="BWJ16" s="125" t="e">
        <f t="shared" si="161"/>
        <v>#DIV/0!</v>
      </c>
      <c r="BWK16" s="125" t="e">
        <f t="shared" si="161"/>
        <v>#DIV/0!</v>
      </c>
      <c r="BWL16" s="125" t="e">
        <f t="shared" si="161"/>
        <v>#DIV/0!</v>
      </c>
      <c r="BWM16" s="125" t="e">
        <f t="shared" si="161"/>
        <v>#DIV/0!</v>
      </c>
      <c r="BWN16" s="125" t="e">
        <f t="shared" si="161"/>
        <v>#DIV/0!</v>
      </c>
      <c r="BWO16" s="125" t="e">
        <f t="shared" si="161"/>
        <v>#DIV/0!</v>
      </c>
      <c r="BWP16" s="125" t="e">
        <f t="shared" si="161"/>
        <v>#DIV/0!</v>
      </c>
      <c r="BWQ16" s="125" t="e">
        <f t="shared" si="161"/>
        <v>#DIV/0!</v>
      </c>
      <c r="BWR16" s="125" t="e">
        <f t="shared" si="161"/>
        <v>#DIV/0!</v>
      </c>
      <c r="BWS16" s="125" t="e">
        <f t="shared" si="161"/>
        <v>#DIV/0!</v>
      </c>
      <c r="BWT16" s="125" t="e">
        <f t="shared" si="161"/>
        <v>#DIV/0!</v>
      </c>
      <c r="BWU16" s="125" t="e">
        <f t="shared" si="161"/>
        <v>#DIV/0!</v>
      </c>
      <c r="BWV16" s="125" t="e">
        <f t="shared" si="161"/>
        <v>#DIV/0!</v>
      </c>
      <c r="BWW16" s="125" t="e">
        <f t="shared" si="161"/>
        <v>#DIV/0!</v>
      </c>
      <c r="BWX16" s="125" t="e">
        <f t="shared" si="161"/>
        <v>#DIV/0!</v>
      </c>
      <c r="BWY16" s="125" t="e">
        <f t="shared" si="161"/>
        <v>#DIV/0!</v>
      </c>
      <c r="BWZ16" s="125" t="e">
        <f t="shared" si="161"/>
        <v>#DIV/0!</v>
      </c>
      <c r="BXA16" s="125" t="e">
        <f t="shared" si="161"/>
        <v>#DIV/0!</v>
      </c>
      <c r="BXB16" s="125" t="e">
        <f t="shared" si="161"/>
        <v>#DIV/0!</v>
      </c>
      <c r="BXC16" s="125" t="e">
        <f t="shared" si="161"/>
        <v>#DIV/0!</v>
      </c>
      <c r="BXD16" s="125" t="e">
        <f t="shared" si="161"/>
        <v>#DIV/0!</v>
      </c>
      <c r="BXE16" s="125" t="e">
        <f t="shared" si="161"/>
        <v>#DIV/0!</v>
      </c>
      <c r="BXF16" s="125" t="e">
        <f t="shared" si="161"/>
        <v>#DIV/0!</v>
      </c>
      <c r="BXG16" s="125" t="e">
        <f t="shared" si="161"/>
        <v>#DIV/0!</v>
      </c>
      <c r="BXH16" s="125" t="e">
        <f t="shared" si="161"/>
        <v>#DIV/0!</v>
      </c>
      <c r="BXI16" s="125" t="e">
        <f t="shared" si="161"/>
        <v>#DIV/0!</v>
      </c>
      <c r="BXJ16" s="125" t="e">
        <f t="shared" si="161"/>
        <v>#DIV/0!</v>
      </c>
      <c r="BXK16" s="125" t="e">
        <f t="shared" si="161"/>
        <v>#DIV/0!</v>
      </c>
      <c r="BXL16" s="125" t="e">
        <f t="shared" si="161"/>
        <v>#DIV/0!</v>
      </c>
      <c r="BXM16" s="125" t="e">
        <f t="shared" si="161"/>
        <v>#DIV/0!</v>
      </c>
      <c r="BXN16" s="125" t="e">
        <f t="shared" si="161"/>
        <v>#DIV/0!</v>
      </c>
      <c r="BXO16" s="125" t="e">
        <f t="shared" ref="BXO16:BZZ16" si="162">1-SUM(BXO9:BXO15)/BXO7</f>
        <v>#DIV/0!</v>
      </c>
      <c r="BXP16" s="125" t="e">
        <f t="shared" si="162"/>
        <v>#DIV/0!</v>
      </c>
      <c r="BXQ16" s="125" t="e">
        <f t="shared" si="162"/>
        <v>#DIV/0!</v>
      </c>
      <c r="BXR16" s="125" t="e">
        <f t="shared" si="162"/>
        <v>#DIV/0!</v>
      </c>
      <c r="BXS16" s="125" t="e">
        <f t="shared" si="162"/>
        <v>#DIV/0!</v>
      </c>
      <c r="BXT16" s="125" t="e">
        <f t="shared" si="162"/>
        <v>#DIV/0!</v>
      </c>
      <c r="BXU16" s="125" t="e">
        <f t="shared" si="162"/>
        <v>#DIV/0!</v>
      </c>
      <c r="BXV16" s="125" t="e">
        <f t="shared" si="162"/>
        <v>#DIV/0!</v>
      </c>
      <c r="BXW16" s="125" t="e">
        <f t="shared" si="162"/>
        <v>#DIV/0!</v>
      </c>
      <c r="BXX16" s="125" t="e">
        <f t="shared" si="162"/>
        <v>#DIV/0!</v>
      </c>
      <c r="BXY16" s="125" t="e">
        <f t="shared" si="162"/>
        <v>#DIV/0!</v>
      </c>
      <c r="BXZ16" s="125" t="e">
        <f t="shared" si="162"/>
        <v>#DIV/0!</v>
      </c>
      <c r="BYA16" s="125" t="e">
        <f t="shared" si="162"/>
        <v>#DIV/0!</v>
      </c>
      <c r="BYB16" s="125" t="e">
        <f t="shared" si="162"/>
        <v>#DIV/0!</v>
      </c>
      <c r="BYC16" s="125" t="e">
        <f t="shared" si="162"/>
        <v>#DIV/0!</v>
      </c>
      <c r="BYD16" s="125" t="e">
        <f t="shared" si="162"/>
        <v>#DIV/0!</v>
      </c>
      <c r="BYE16" s="125" t="e">
        <f t="shared" si="162"/>
        <v>#DIV/0!</v>
      </c>
      <c r="BYF16" s="125" t="e">
        <f t="shared" si="162"/>
        <v>#DIV/0!</v>
      </c>
      <c r="BYG16" s="125" t="e">
        <f t="shared" si="162"/>
        <v>#DIV/0!</v>
      </c>
      <c r="BYH16" s="125" t="e">
        <f t="shared" si="162"/>
        <v>#DIV/0!</v>
      </c>
      <c r="BYI16" s="125" t="e">
        <f t="shared" si="162"/>
        <v>#DIV/0!</v>
      </c>
      <c r="BYJ16" s="125" t="e">
        <f t="shared" si="162"/>
        <v>#DIV/0!</v>
      </c>
      <c r="BYK16" s="125" t="e">
        <f t="shared" si="162"/>
        <v>#DIV/0!</v>
      </c>
      <c r="BYL16" s="125" t="e">
        <f t="shared" si="162"/>
        <v>#DIV/0!</v>
      </c>
      <c r="BYM16" s="125" t="e">
        <f t="shared" si="162"/>
        <v>#DIV/0!</v>
      </c>
      <c r="BYN16" s="125" t="e">
        <f t="shared" si="162"/>
        <v>#DIV/0!</v>
      </c>
      <c r="BYO16" s="125" t="e">
        <f t="shared" si="162"/>
        <v>#DIV/0!</v>
      </c>
      <c r="BYP16" s="125" t="e">
        <f t="shared" si="162"/>
        <v>#DIV/0!</v>
      </c>
      <c r="BYQ16" s="125" t="e">
        <f t="shared" si="162"/>
        <v>#DIV/0!</v>
      </c>
      <c r="BYR16" s="125" t="e">
        <f t="shared" si="162"/>
        <v>#DIV/0!</v>
      </c>
      <c r="BYS16" s="125" t="e">
        <f t="shared" si="162"/>
        <v>#DIV/0!</v>
      </c>
      <c r="BYT16" s="125" t="e">
        <f t="shared" si="162"/>
        <v>#DIV/0!</v>
      </c>
      <c r="BYU16" s="125" t="e">
        <f t="shared" si="162"/>
        <v>#DIV/0!</v>
      </c>
      <c r="BYV16" s="125" t="e">
        <f t="shared" si="162"/>
        <v>#DIV/0!</v>
      </c>
      <c r="BYW16" s="125" t="e">
        <f t="shared" si="162"/>
        <v>#DIV/0!</v>
      </c>
      <c r="BYX16" s="125" t="e">
        <f t="shared" si="162"/>
        <v>#DIV/0!</v>
      </c>
      <c r="BYY16" s="125" t="e">
        <f t="shared" si="162"/>
        <v>#DIV/0!</v>
      </c>
      <c r="BYZ16" s="125" t="e">
        <f t="shared" si="162"/>
        <v>#DIV/0!</v>
      </c>
      <c r="BZA16" s="125" t="e">
        <f t="shared" si="162"/>
        <v>#DIV/0!</v>
      </c>
      <c r="BZB16" s="125" t="e">
        <f t="shared" si="162"/>
        <v>#DIV/0!</v>
      </c>
      <c r="BZC16" s="125" t="e">
        <f t="shared" si="162"/>
        <v>#DIV/0!</v>
      </c>
      <c r="BZD16" s="125" t="e">
        <f t="shared" si="162"/>
        <v>#DIV/0!</v>
      </c>
      <c r="BZE16" s="125" t="e">
        <f t="shared" si="162"/>
        <v>#DIV/0!</v>
      </c>
      <c r="BZF16" s="125" t="e">
        <f t="shared" si="162"/>
        <v>#DIV/0!</v>
      </c>
      <c r="BZG16" s="125" t="e">
        <f t="shared" si="162"/>
        <v>#DIV/0!</v>
      </c>
      <c r="BZH16" s="125" t="e">
        <f t="shared" si="162"/>
        <v>#DIV/0!</v>
      </c>
      <c r="BZI16" s="125" t="e">
        <f t="shared" si="162"/>
        <v>#DIV/0!</v>
      </c>
      <c r="BZJ16" s="125" t="e">
        <f t="shared" si="162"/>
        <v>#DIV/0!</v>
      </c>
      <c r="BZK16" s="125" t="e">
        <f t="shared" si="162"/>
        <v>#DIV/0!</v>
      </c>
      <c r="BZL16" s="125" t="e">
        <f t="shared" si="162"/>
        <v>#DIV/0!</v>
      </c>
      <c r="BZM16" s="125" t="e">
        <f t="shared" si="162"/>
        <v>#DIV/0!</v>
      </c>
      <c r="BZN16" s="125" t="e">
        <f t="shared" si="162"/>
        <v>#DIV/0!</v>
      </c>
      <c r="BZO16" s="125" t="e">
        <f t="shared" si="162"/>
        <v>#DIV/0!</v>
      </c>
      <c r="BZP16" s="125" t="e">
        <f t="shared" si="162"/>
        <v>#DIV/0!</v>
      </c>
      <c r="BZQ16" s="125" t="e">
        <f t="shared" si="162"/>
        <v>#DIV/0!</v>
      </c>
      <c r="BZR16" s="125" t="e">
        <f t="shared" si="162"/>
        <v>#DIV/0!</v>
      </c>
      <c r="BZS16" s="125" t="e">
        <f t="shared" si="162"/>
        <v>#DIV/0!</v>
      </c>
      <c r="BZT16" s="125" t="e">
        <f t="shared" si="162"/>
        <v>#DIV/0!</v>
      </c>
      <c r="BZU16" s="125" t="e">
        <f t="shared" si="162"/>
        <v>#DIV/0!</v>
      </c>
      <c r="BZV16" s="125" t="e">
        <f t="shared" si="162"/>
        <v>#DIV/0!</v>
      </c>
      <c r="BZW16" s="125" t="e">
        <f t="shared" si="162"/>
        <v>#DIV/0!</v>
      </c>
      <c r="BZX16" s="125" t="e">
        <f t="shared" si="162"/>
        <v>#DIV/0!</v>
      </c>
      <c r="BZY16" s="125" t="e">
        <f t="shared" si="162"/>
        <v>#DIV/0!</v>
      </c>
      <c r="BZZ16" s="125" t="e">
        <f t="shared" si="162"/>
        <v>#DIV/0!</v>
      </c>
      <c r="CAA16" s="125" t="e">
        <f t="shared" ref="CAA16:CCL16" si="163">1-SUM(CAA9:CAA15)/CAA7</f>
        <v>#DIV/0!</v>
      </c>
      <c r="CAB16" s="125" t="e">
        <f t="shared" si="163"/>
        <v>#DIV/0!</v>
      </c>
      <c r="CAC16" s="125" t="e">
        <f t="shared" si="163"/>
        <v>#DIV/0!</v>
      </c>
      <c r="CAD16" s="125" t="e">
        <f t="shared" si="163"/>
        <v>#DIV/0!</v>
      </c>
      <c r="CAE16" s="125" t="e">
        <f t="shared" si="163"/>
        <v>#DIV/0!</v>
      </c>
      <c r="CAF16" s="125" t="e">
        <f t="shared" si="163"/>
        <v>#DIV/0!</v>
      </c>
      <c r="CAG16" s="125" t="e">
        <f t="shared" si="163"/>
        <v>#DIV/0!</v>
      </c>
      <c r="CAH16" s="125" t="e">
        <f t="shared" si="163"/>
        <v>#DIV/0!</v>
      </c>
      <c r="CAI16" s="125" t="e">
        <f t="shared" si="163"/>
        <v>#DIV/0!</v>
      </c>
      <c r="CAJ16" s="125" t="e">
        <f t="shared" si="163"/>
        <v>#DIV/0!</v>
      </c>
      <c r="CAK16" s="125" t="e">
        <f t="shared" si="163"/>
        <v>#DIV/0!</v>
      </c>
      <c r="CAL16" s="125" t="e">
        <f t="shared" si="163"/>
        <v>#DIV/0!</v>
      </c>
      <c r="CAM16" s="125" t="e">
        <f t="shared" si="163"/>
        <v>#DIV/0!</v>
      </c>
      <c r="CAN16" s="125" t="e">
        <f t="shared" si="163"/>
        <v>#DIV/0!</v>
      </c>
      <c r="CAO16" s="125" t="e">
        <f t="shared" si="163"/>
        <v>#DIV/0!</v>
      </c>
      <c r="CAP16" s="125" t="e">
        <f t="shared" si="163"/>
        <v>#DIV/0!</v>
      </c>
      <c r="CAQ16" s="125" t="e">
        <f t="shared" si="163"/>
        <v>#DIV/0!</v>
      </c>
      <c r="CAR16" s="125" t="e">
        <f t="shared" si="163"/>
        <v>#DIV/0!</v>
      </c>
      <c r="CAS16" s="125" t="e">
        <f t="shared" si="163"/>
        <v>#DIV/0!</v>
      </c>
      <c r="CAT16" s="125" t="e">
        <f t="shared" si="163"/>
        <v>#DIV/0!</v>
      </c>
      <c r="CAU16" s="125" t="e">
        <f t="shared" si="163"/>
        <v>#DIV/0!</v>
      </c>
      <c r="CAV16" s="125" t="e">
        <f t="shared" si="163"/>
        <v>#DIV/0!</v>
      </c>
      <c r="CAW16" s="125" t="e">
        <f t="shared" si="163"/>
        <v>#DIV/0!</v>
      </c>
      <c r="CAX16" s="125" t="e">
        <f t="shared" si="163"/>
        <v>#DIV/0!</v>
      </c>
      <c r="CAY16" s="125" t="e">
        <f t="shared" si="163"/>
        <v>#DIV/0!</v>
      </c>
      <c r="CAZ16" s="125" t="e">
        <f t="shared" si="163"/>
        <v>#DIV/0!</v>
      </c>
      <c r="CBA16" s="125" t="e">
        <f t="shared" si="163"/>
        <v>#DIV/0!</v>
      </c>
      <c r="CBB16" s="125" t="e">
        <f t="shared" si="163"/>
        <v>#DIV/0!</v>
      </c>
      <c r="CBC16" s="125" t="e">
        <f t="shared" si="163"/>
        <v>#DIV/0!</v>
      </c>
      <c r="CBD16" s="125" t="e">
        <f t="shared" si="163"/>
        <v>#DIV/0!</v>
      </c>
      <c r="CBE16" s="125" t="e">
        <f t="shared" si="163"/>
        <v>#DIV/0!</v>
      </c>
      <c r="CBF16" s="125" t="e">
        <f t="shared" si="163"/>
        <v>#DIV/0!</v>
      </c>
      <c r="CBG16" s="125" t="e">
        <f t="shared" si="163"/>
        <v>#DIV/0!</v>
      </c>
      <c r="CBH16" s="125" t="e">
        <f t="shared" si="163"/>
        <v>#DIV/0!</v>
      </c>
      <c r="CBI16" s="125" t="e">
        <f t="shared" si="163"/>
        <v>#DIV/0!</v>
      </c>
      <c r="CBJ16" s="125" t="e">
        <f t="shared" si="163"/>
        <v>#DIV/0!</v>
      </c>
      <c r="CBK16" s="125" t="e">
        <f t="shared" si="163"/>
        <v>#DIV/0!</v>
      </c>
      <c r="CBL16" s="125" t="e">
        <f t="shared" si="163"/>
        <v>#DIV/0!</v>
      </c>
      <c r="CBM16" s="125" t="e">
        <f t="shared" si="163"/>
        <v>#DIV/0!</v>
      </c>
      <c r="CBN16" s="125" t="e">
        <f t="shared" si="163"/>
        <v>#DIV/0!</v>
      </c>
      <c r="CBO16" s="125" t="e">
        <f t="shared" si="163"/>
        <v>#DIV/0!</v>
      </c>
      <c r="CBP16" s="125" t="e">
        <f t="shared" si="163"/>
        <v>#DIV/0!</v>
      </c>
      <c r="CBQ16" s="125" t="e">
        <f t="shared" si="163"/>
        <v>#DIV/0!</v>
      </c>
      <c r="CBR16" s="125" t="e">
        <f t="shared" si="163"/>
        <v>#DIV/0!</v>
      </c>
      <c r="CBS16" s="125" t="e">
        <f t="shared" si="163"/>
        <v>#DIV/0!</v>
      </c>
      <c r="CBT16" s="125" t="e">
        <f t="shared" si="163"/>
        <v>#DIV/0!</v>
      </c>
      <c r="CBU16" s="125" t="e">
        <f t="shared" si="163"/>
        <v>#DIV/0!</v>
      </c>
      <c r="CBV16" s="125" t="e">
        <f t="shared" si="163"/>
        <v>#DIV/0!</v>
      </c>
      <c r="CBW16" s="125" t="e">
        <f t="shared" si="163"/>
        <v>#DIV/0!</v>
      </c>
      <c r="CBX16" s="125" t="e">
        <f t="shared" si="163"/>
        <v>#DIV/0!</v>
      </c>
      <c r="CBY16" s="125" t="e">
        <f t="shared" si="163"/>
        <v>#DIV/0!</v>
      </c>
      <c r="CBZ16" s="125" t="e">
        <f t="shared" si="163"/>
        <v>#DIV/0!</v>
      </c>
      <c r="CCA16" s="125" t="e">
        <f t="shared" si="163"/>
        <v>#DIV/0!</v>
      </c>
      <c r="CCB16" s="125" t="e">
        <f t="shared" si="163"/>
        <v>#DIV/0!</v>
      </c>
      <c r="CCC16" s="125" t="e">
        <f t="shared" si="163"/>
        <v>#DIV/0!</v>
      </c>
      <c r="CCD16" s="125" t="e">
        <f t="shared" si="163"/>
        <v>#DIV/0!</v>
      </c>
      <c r="CCE16" s="125" t="e">
        <f t="shared" si="163"/>
        <v>#DIV/0!</v>
      </c>
      <c r="CCF16" s="125" t="e">
        <f t="shared" si="163"/>
        <v>#DIV/0!</v>
      </c>
      <c r="CCG16" s="125" t="e">
        <f t="shared" si="163"/>
        <v>#DIV/0!</v>
      </c>
      <c r="CCH16" s="125" t="e">
        <f t="shared" si="163"/>
        <v>#DIV/0!</v>
      </c>
      <c r="CCI16" s="125" t="e">
        <f t="shared" si="163"/>
        <v>#DIV/0!</v>
      </c>
      <c r="CCJ16" s="125" t="e">
        <f t="shared" si="163"/>
        <v>#DIV/0!</v>
      </c>
      <c r="CCK16" s="125" t="e">
        <f t="shared" si="163"/>
        <v>#DIV/0!</v>
      </c>
      <c r="CCL16" s="125" t="e">
        <f t="shared" si="163"/>
        <v>#DIV/0!</v>
      </c>
      <c r="CCM16" s="125" t="e">
        <f t="shared" ref="CCM16:CEX16" si="164">1-SUM(CCM9:CCM15)/CCM7</f>
        <v>#DIV/0!</v>
      </c>
      <c r="CCN16" s="125" t="e">
        <f t="shared" si="164"/>
        <v>#DIV/0!</v>
      </c>
      <c r="CCO16" s="125" t="e">
        <f t="shared" si="164"/>
        <v>#DIV/0!</v>
      </c>
      <c r="CCP16" s="125" t="e">
        <f t="shared" si="164"/>
        <v>#DIV/0!</v>
      </c>
      <c r="CCQ16" s="125" t="e">
        <f t="shared" si="164"/>
        <v>#DIV/0!</v>
      </c>
      <c r="CCR16" s="125" t="e">
        <f t="shared" si="164"/>
        <v>#DIV/0!</v>
      </c>
      <c r="CCS16" s="125" t="e">
        <f t="shared" si="164"/>
        <v>#DIV/0!</v>
      </c>
      <c r="CCT16" s="125" t="e">
        <f t="shared" si="164"/>
        <v>#DIV/0!</v>
      </c>
      <c r="CCU16" s="125" t="e">
        <f t="shared" si="164"/>
        <v>#DIV/0!</v>
      </c>
      <c r="CCV16" s="125" t="e">
        <f t="shared" si="164"/>
        <v>#DIV/0!</v>
      </c>
      <c r="CCW16" s="125" t="e">
        <f t="shared" si="164"/>
        <v>#DIV/0!</v>
      </c>
      <c r="CCX16" s="125" t="e">
        <f t="shared" si="164"/>
        <v>#DIV/0!</v>
      </c>
      <c r="CCY16" s="125" t="e">
        <f t="shared" si="164"/>
        <v>#DIV/0!</v>
      </c>
      <c r="CCZ16" s="125" t="e">
        <f t="shared" si="164"/>
        <v>#DIV/0!</v>
      </c>
      <c r="CDA16" s="125" t="e">
        <f t="shared" si="164"/>
        <v>#DIV/0!</v>
      </c>
      <c r="CDB16" s="125" t="e">
        <f t="shared" si="164"/>
        <v>#DIV/0!</v>
      </c>
      <c r="CDC16" s="125" t="e">
        <f t="shared" si="164"/>
        <v>#DIV/0!</v>
      </c>
      <c r="CDD16" s="125" t="e">
        <f t="shared" si="164"/>
        <v>#DIV/0!</v>
      </c>
      <c r="CDE16" s="125" t="e">
        <f t="shared" si="164"/>
        <v>#DIV/0!</v>
      </c>
      <c r="CDF16" s="125" t="e">
        <f t="shared" si="164"/>
        <v>#DIV/0!</v>
      </c>
      <c r="CDG16" s="125" t="e">
        <f t="shared" si="164"/>
        <v>#DIV/0!</v>
      </c>
      <c r="CDH16" s="125" t="e">
        <f t="shared" si="164"/>
        <v>#DIV/0!</v>
      </c>
      <c r="CDI16" s="125" t="e">
        <f t="shared" si="164"/>
        <v>#DIV/0!</v>
      </c>
      <c r="CDJ16" s="125" t="e">
        <f t="shared" si="164"/>
        <v>#DIV/0!</v>
      </c>
      <c r="CDK16" s="125" t="e">
        <f t="shared" si="164"/>
        <v>#DIV/0!</v>
      </c>
      <c r="CDL16" s="125" t="e">
        <f t="shared" si="164"/>
        <v>#DIV/0!</v>
      </c>
      <c r="CDM16" s="125" t="e">
        <f t="shared" si="164"/>
        <v>#DIV/0!</v>
      </c>
      <c r="CDN16" s="125" t="e">
        <f t="shared" si="164"/>
        <v>#DIV/0!</v>
      </c>
      <c r="CDO16" s="125" t="e">
        <f t="shared" si="164"/>
        <v>#DIV/0!</v>
      </c>
      <c r="CDP16" s="125" t="e">
        <f t="shared" si="164"/>
        <v>#DIV/0!</v>
      </c>
      <c r="CDQ16" s="125" t="e">
        <f t="shared" si="164"/>
        <v>#DIV/0!</v>
      </c>
      <c r="CDR16" s="125" t="e">
        <f t="shared" si="164"/>
        <v>#DIV/0!</v>
      </c>
      <c r="CDS16" s="125" t="e">
        <f t="shared" si="164"/>
        <v>#DIV/0!</v>
      </c>
      <c r="CDT16" s="125" t="e">
        <f t="shared" si="164"/>
        <v>#DIV/0!</v>
      </c>
      <c r="CDU16" s="125" t="e">
        <f t="shared" si="164"/>
        <v>#DIV/0!</v>
      </c>
      <c r="CDV16" s="125" t="e">
        <f t="shared" si="164"/>
        <v>#DIV/0!</v>
      </c>
      <c r="CDW16" s="125" t="e">
        <f t="shared" si="164"/>
        <v>#DIV/0!</v>
      </c>
      <c r="CDX16" s="125" t="e">
        <f t="shared" si="164"/>
        <v>#DIV/0!</v>
      </c>
      <c r="CDY16" s="125" t="e">
        <f t="shared" si="164"/>
        <v>#DIV/0!</v>
      </c>
      <c r="CDZ16" s="125" t="e">
        <f t="shared" si="164"/>
        <v>#DIV/0!</v>
      </c>
      <c r="CEA16" s="125" t="e">
        <f t="shared" si="164"/>
        <v>#DIV/0!</v>
      </c>
      <c r="CEB16" s="125" t="e">
        <f t="shared" si="164"/>
        <v>#DIV/0!</v>
      </c>
      <c r="CEC16" s="125" t="e">
        <f t="shared" si="164"/>
        <v>#DIV/0!</v>
      </c>
      <c r="CED16" s="125" t="e">
        <f t="shared" si="164"/>
        <v>#DIV/0!</v>
      </c>
      <c r="CEE16" s="125" t="e">
        <f t="shared" si="164"/>
        <v>#DIV/0!</v>
      </c>
      <c r="CEF16" s="125" t="e">
        <f t="shared" si="164"/>
        <v>#DIV/0!</v>
      </c>
      <c r="CEG16" s="125" t="e">
        <f t="shared" si="164"/>
        <v>#DIV/0!</v>
      </c>
      <c r="CEH16" s="125" t="e">
        <f t="shared" si="164"/>
        <v>#DIV/0!</v>
      </c>
      <c r="CEI16" s="125" t="e">
        <f t="shared" si="164"/>
        <v>#DIV/0!</v>
      </c>
      <c r="CEJ16" s="125" t="e">
        <f t="shared" si="164"/>
        <v>#DIV/0!</v>
      </c>
      <c r="CEK16" s="125" t="e">
        <f t="shared" si="164"/>
        <v>#DIV/0!</v>
      </c>
      <c r="CEL16" s="125" t="e">
        <f t="shared" si="164"/>
        <v>#DIV/0!</v>
      </c>
      <c r="CEM16" s="125" t="e">
        <f t="shared" si="164"/>
        <v>#DIV/0!</v>
      </c>
      <c r="CEN16" s="125" t="e">
        <f t="shared" si="164"/>
        <v>#DIV/0!</v>
      </c>
      <c r="CEO16" s="125" t="e">
        <f t="shared" si="164"/>
        <v>#DIV/0!</v>
      </c>
      <c r="CEP16" s="125" t="e">
        <f t="shared" si="164"/>
        <v>#DIV/0!</v>
      </c>
      <c r="CEQ16" s="125" t="e">
        <f t="shared" si="164"/>
        <v>#DIV/0!</v>
      </c>
      <c r="CER16" s="125" t="e">
        <f t="shared" si="164"/>
        <v>#DIV/0!</v>
      </c>
      <c r="CES16" s="125" t="e">
        <f t="shared" si="164"/>
        <v>#DIV/0!</v>
      </c>
      <c r="CET16" s="125" t="e">
        <f t="shared" si="164"/>
        <v>#DIV/0!</v>
      </c>
      <c r="CEU16" s="125" t="e">
        <f t="shared" si="164"/>
        <v>#DIV/0!</v>
      </c>
      <c r="CEV16" s="125" t="e">
        <f t="shared" si="164"/>
        <v>#DIV/0!</v>
      </c>
      <c r="CEW16" s="125" t="e">
        <f t="shared" si="164"/>
        <v>#DIV/0!</v>
      </c>
      <c r="CEX16" s="125" t="e">
        <f t="shared" si="164"/>
        <v>#DIV/0!</v>
      </c>
      <c r="CEY16" s="125" t="e">
        <f t="shared" ref="CEY16:CHJ16" si="165">1-SUM(CEY9:CEY15)/CEY7</f>
        <v>#DIV/0!</v>
      </c>
      <c r="CEZ16" s="125" t="e">
        <f t="shared" si="165"/>
        <v>#DIV/0!</v>
      </c>
      <c r="CFA16" s="125" t="e">
        <f t="shared" si="165"/>
        <v>#DIV/0!</v>
      </c>
      <c r="CFB16" s="125" t="e">
        <f t="shared" si="165"/>
        <v>#DIV/0!</v>
      </c>
      <c r="CFC16" s="125" t="e">
        <f t="shared" si="165"/>
        <v>#DIV/0!</v>
      </c>
      <c r="CFD16" s="125" t="e">
        <f t="shared" si="165"/>
        <v>#DIV/0!</v>
      </c>
      <c r="CFE16" s="125" t="e">
        <f t="shared" si="165"/>
        <v>#DIV/0!</v>
      </c>
      <c r="CFF16" s="125" t="e">
        <f t="shared" si="165"/>
        <v>#DIV/0!</v>
      </c>
      <c r="CFG16" s="125" t="e">
        <f t="shared" si="165"/>
        <v>#DIV/0!</v>
      </c>
      <c r="CFH16" s="125" t="e">
        <f t="shared" si="165"/>
        <v>#DIV/0!</v>
      </c>
      <c r="CFI16" s="125" t="e">
        <f t="shared" si="165"/>
        <v>#DIV/0!</v>
      </c>
      <c r="CFJ16" s="125" t="e">
        <f t="shared" si="165"/>
        <v>#DIV/0!</v>
      </c>
      <c r="CFK16" s="125" t="e">
        <f t="shared" si="165"/>
        <v>#DIV/0!</v>
      </c>
      <c r="CFL16" s="125" t="e">
        <f t="shared" si="165"/>
        <v>#DIV/0!</v>
      </c>
      <c r="CFM16" s="125" t="e">
        <f t="shared" si="165"/>
        <v>#DIV/0!</v>
      </c>
      <c r="CFN16" s="125" t="e">
        <f t="shared" si="165"/>
        <v>#DIV/0!</v>
      </c>
      <c r="CFO16" s="125" t="e">
        <f t="shared" si="165"/>
        <v>#DIV/0!</v>
      </c>
      <c r="CFP16" s="125" t="e">
        <f t="shared" si="165"/>
        <v>#DIV/0!</v>
      </c>
      <c r="CFQ16" s="125" t="e">
        <f t="shared" si="165"/>
        <v>#DIV/0!</v>
      </c>
      <c r="CFR16" s="125" t="e">
        <f t="shared" si="165"/>
        <v>#DIV/0!</v>
      </c>
      <c r="CFS16" s="125" t="e">
        <f t="shared" si="165"/>
        <v>#DIV/0!</v>
      </c>
      <c r="CFT16" s="125" t="e">
        <f t="shared" si="165"/>
        <v>#DIV/0!</v>
      </c>
      <c r="CFU16" s="125" t="e">
        <f t="shared" si="165"/>
        <v>#DIV/0!</v>
      </c>
      <c r="CFV16" s="125" t="e">
        <f t="shared" si="165"/>
        <v>#DIV/0!</v>
      </c>
      <c r="CFW16" s="125" t="e">
        <f t="shared" si="165"/>
        <v>#DIV/0!</v>
      </c>
      <c r="CFX16" s="125" t="e">
        <f t="shared" si="165"/>
        <v>#DIV/0!</v>
      </c>
      <c r="CFY16" s="125" t="e">
        <f t="shared" si="165"/>
        <v>#DIV/0!</v>
      </c>
      <c r="CFZ16" s="125" t="e">
        <f t="shared" si="165"/>
        <v>#DIV/0!</v>
      </c>
      <c r="CGA16" s="125" t="e">
        <f t="shared" si="165"/>
        <v>#DIV/0!</v>
      </c>
      <c r="CGB16" s="125" t="e">
        <f t="shared" si="165"/>
        <v>#DIV/0!</v>
      </c>
      <c r="CGC16" s="125" t="e">
        <f t="shared" si="165"/>
        <v>#DIV/0!</v>
      </c>
      <c r="CGD16" s="125" t="e">
        <f t="shared" si="165"/>
        <v>#DIV/0!</v>
      </c>
      <c r="CGE16" s="125" t="e">
        <f t="shared" si="165"/>
        <v>#DIV/0!</v>
      </c>
      <c r="CGF16" s="125" t="e">
        <f t="shared" si="165"/>
        <v>#DIV/0!</v>
      </c>
      <c r="CGG16" s="125" t="e">
        <f t="shared" si="165"/>
        <v>#DIV/0!</v>
      </c>
      <c r="CGH16" s="125" t="e">
        <f t="shared" si="165"/>
        <v>#DIV/0!</v>
      </c>
      <c r="CGI16" s="125" t="e">
        <f t="shared" si="165"/>
        <v>#DIV/0!</v>
      </c>
      <c r="CGJ16" s="125" t="e">
        <f t="shared" si="165"/>
        <v>#DIV/0!</v>
      </c>
      <c r="CGK16" s="125" t="e">
        <f t="shared" si="165"/>
        <v>#DIV/0!</v>
      </c>
      <c r="CGL16" s="125" t="e">
        <f t="shared" si="165"/>
        <v>#DIV/0!</v>
      </c>
      <c r="CGM16" s="125" t="e">
        <f t="shared" si="165"/>
        <v>#DIV/0!</v>
      </c>
      <c r="CGN16" s="125" t="e">
        <f t="shared" si="165"/>
        <v>#DIV/0!</v>
      </c>
      <c r="CGO16" s="125" t="e">
        <f t="shared" si="165"/>
        <v>#DIV/0!</v>
      </c>
      <c r="CGP16" s="125" t="e">
        <f t="shared" si="165"/>
        <v>#DIV/0!</v>
      </c>
      <c r="CGQ16" s="125" t="e">
        <f t="shared" si="165"/>
        <v>#DIV/0!</v>
      </c>
      <c r="CGR16" s="125" t="e">
        <f t="shared" si="165"/>
        <v>#DIV/0!</v>
      </c>
      <c r="CGS16" s="125" t="e">
        <f t="shared" si="165"/>
        <v>#DIV/0!</v>
      </c>
      <c r="CGT16" s="125" t="e">
        <f t="shared" si="165"/>
        <v>#DIV/0!</v>
      </c>
      <c r="CGU16" s="125" t="e">
        <f t="shared" si="165"/>
        <v>#DIV/0!</v>
      </c>
      <c r="CGV16" s="125" t="e">
        <f t="shared" si="165"/>
        <v>#DIV/0!</v>
      </c>
      <c r="CGW16" s="125" t="e">
        <f t="shared" si="165"/>
        <v>#DIV/0!</v>
      </c>
      <c r="CGX16" s="125" t="e">
        <f t="shared" si="165"/>
        <v>#DIV/0!</v>
      </c>
      <c r="CGY16" s="125" t="e">
        <f t="shared" si="165"/>
        <v>#DIV/0!</v>
      </c>
      <c r="CGZ16" s="125" t="e">
        <f t="shared" si="165"/>
        <v>#DIV/0!</v>
      </c>
      <c r="CHA16" s="125" t="e">
        <f t="shared" si="165"/>
        <v>#DIV/0!</v>
      </c>
      <c r="CHB16" s="125" t="e">
        <f t="shared" si="165"/>
        <v>#DIV/0!</v>
      </c>
      <c r="CHC16" s="125" t="e">
        <f t="shared" si="165"/>
        <v>#DIV/0!</v>
      </c>
      <c r="CHD16" s="125" t="e">
        <f t="shared" si="165"/>
        <v>#DIV/0!</v>
      </c>
      <c r="CHE16" s="125" t="e">
        <f t="shared" si="165"/>
        <v>#DIV/0!</v>
      </c>
      <c r="CHF16" s="125" t="e">
        <f t="shared" si="165"/>
        <v>#DIV/0!</v>
      </c>
      <c r="CHG16" s="125" t="e">
        <f t="shared" si="165"/>
        <v>#DIV/0!</v>
      </c>
      <c r="CHH16" s="125" t="e">
        <f t="shared" si="165"/>
        <v>#DIV/0!</v>
      </c>
      <c r="CHI16" s="125" t="e">
        <f t="shared" si="165"/>
        <v>#DIV/0!</v>
      </c>
      <c r="CHJ16" s="125" t="e">
        <f t="shared" si="165"/>
        <v>#DIV/0!</v>
      </c>
      <c r="CHK16" s="125" t="e">
        <f t="shared" ref="CHK16:CJV16" si="166">1-SUM(CHK9:CHK15)/CHK7</f>
        <v>#DIV/0!</v>
      </c>
      <c r="CHL16" s="125" t="e">
        <f t="shared" si="166"/>
        <v>#DIV/0!</v>
      </c>
      <c r="CHM16" s="125" t="e">
        <f t="shared" si="166"/>
        <v>#DIV/0!</v>
      </c>
      <c r="CHN16" s="125" t="e">
        <f t="shared" si="166"/>
        <v>#DIV/0!</v>
      </c>
      <c r="CHO16" s="125" t="e">
        <f t="shared" si="166"/>
        <v>#DIV/0!</v>
      </c>
      <c r="CHP16" s="125" t="e">
        <f t="shared" si="166"/>
        <v>#DIV/0!</v>
      </c>
      <c r="CHQ16" s="125" t="e">
        <f t="shared" si="166"/>
        <v>#DIV/0!</v>
      </c>
      <c r="CHR16" s="125" t="e">
        <f t="shared" si="166"/>
        <v>#DIV/0!</v>
      </c>
      <c r="CHS16" s="125" t="e">
        <f t="shared" si="166"/>
        <v>#DIV/0!</v>
      </c>
      <c r="CHT16" s="125" t="e">
        <f t="shared" si="166"/>
        <v>#DIV/0!</v>
      </c>
      <c r="CHU16" s="125" t="e">
        <f t="shared" si="166"/>
        <v>#DIV/0!</v>
      </c>
      <c r="CHV16" s="125" t="e">
        <f t="shared" si="166"/>
        <v>#DIV/0!</v>
      </c>
      <c r="CHW16" s="125" t="e">
        <f t="shared" si="166"/>
        <v>#DIV/0!</v>
      </c>
      <c r="CHX16" s="125" t="e">
        <f t="shared" si="166"/>
        <v>#DIV/0!</v>
      </c>
      <c r="CHY16" s="125" t="e">
        <f t="shared" si="166"/>
        <v>#DIV/0!</v>
      </c>
      <c r="CHZ16" s="125" t="e">
        <f t="shared" si="166"/>
        <v>#DIV/0!</v>
      </c>
      <c r="CIA16" s="125" t="e">
        <f t="shared" si="166"/>
        <v>#DIV/0!</v>
      </c>
      <c r="CIB16" s="125" t="e">
        <f t="shared" si="166"/>
        <v>#DIV/0!</v>
      </c>
      <c r="CIC16" s="125" t="e">
        <f t="shared" si="166"/>
        <v>#DIV/0!</v>
      </c>
      <c r="CID16" s="125" t="e">
        <f t="shared" si="166"/>
        <v>#DIV/0!</v>
      </c>
      <c r="CIE16" s="125" t="e">
        <f t="shared" si="166"/>
        <v>#DIV/0!</v>
      </c>
      <c r="CIF16" s="125" t="e">
        <f t="shared" si="166"/>
        <v>#DIV/0!</v>
      </c>
      <c r="CIG16" s="125" t="e">
        <f t="shared" si="166"/>
        <v>#DIV/0!</v>
      </c>
      <c r="CIH16" s="125" t="e">
        <f t="shared" si="166"/>
        <v>#DIV/0!</v>
      </c>
      <c r="CII16" s="125" t="e">
        <f t="shared" si="166"/>
        <v>#DIV/0!</v>
      </c>
      <c r="CIJ16" s="125" t="e">
        <f t="shared" si="166"/>
        <v>#DIV/0!</v>
      </c>
      <c r="CIK16" s="125" t="e">
        <f t="shared" si="166"/>
        <v>#DIV/0!</v>
      </c>
      <c r="CIL16" s="125" t="e">
        <f t="shared" si="166"/>
        <v>#DIV/0!</v>
      </c>
      <c r="CIM16" s="125" t="e">
        <f t="shared" si="166"/>
        <v>#DIV/0!</v>
      </c>
      <c r="CIN16" s="125" t="e">
        <f t="shared" si="166"/>
        <v>#DIV/0!</v>
      </c>
      <c r="CIO16" s="125" t="e">
        <f t="shared" si="166"/>
        <v>#DIV/0!</v>
      </c>
      <c r="CIP16" s="125" t="e">
        <f t="shared" si="166"/>
        <v>#DIV/0!</v>
      </c>
      <c r="CIQ16" s="125" t="e">
        <f t="shared" si="166"/>
        <v>#DIV/0!</v>
      </c>
      <c r="CIR16" s="125" t="e">
        <f t="shared" si="166"/>
        <v>#DIV/0!</v>
      </c>
      <c r="CIS16" s="125" t="e">
        <f t="shared" si="166"/>
        <v>#DIV/0!</v>
      </c>
      <c r="CIT16" s="125" t="e">
        <f t="shared" si="166"/>
        <v>#DIV/0!</v>
      </c>
      <c r="CIU16" s="125" t="e">
        <f t="shared" si="166"/>
        <v>#DIV/0!</v>
      </c>
      <c r="CIV16" s="125" t="e">
        <f t="shared" si="166"/>
        <v>#DIV/0!</v>
      </c>
      <c r="CIW16" s="125" t="e">
        <f t="shared" si="166"/>
        <v>#DIV/0!</v>
      </c>
      <c r="CIX16" s="125" t="e">
        <f t="shared" si="166"/>
        <v>#DIV/0!</v>
      </c>
      <c r="CIY16" s="125" t="e">
        <f t="shared" si="166"/>
        <v>#DIV/0!</v>
      </c>
      <c r="CIZ16" s="125" t="e">
        <f t="shared" si="166"/>
        <v>#DIV/0!</v>
      </c>
      <c r="CJA16" s="125" t="e">
        <f t="shared" si="166"/>
        <v>#DIV/0!</v>
      </c>
      <c r="CJB16" s="125" t="e">
        <f t="shared" si="166"/>
        <v>#DIV/0!</v>
      </c>
      <c r="CJC16" s="125" t="e">
        <f t="shared" si="166"/>
        <v>#DIV/0!</v>
      </c>
      <c r="CJD16" s="125" t="e">
        <f t="shared" si="166"/>
        <v>#DIV/0!</v>
      </c>
      <c r="CJE16" s="125" t="e">
        <f t="shared" si="166"/>
        <v>#DIV/0!</v>
      </c>
      <c r="CJF16" s="125" t="e">
        <f t="shared" si="166"/>
        <v>#DIV/0!</v>
      </c>
      <c r="CJG16" s="125" t="e">
        <f t="shared" si="166"/>
        <v>#DIV/0!</v>
      </c>
      <c r="CJH16" s="125" t="e">
        <f t="shared" si="166"/>
        <v>#DIV/0!</v>
      </c>
      <c r="CJI16" s="125" t="e">
        <f t="shared" si="166"/>
        <v>#DIV/0!</v>
      </c>
      <c r="CJJ16" s="125" t="e">
        <f t="shared" si="166"/>
        <v>#DIV/0!</v>
      </c>
      <c r="CJK16" s="125" t="e">
        <f t="shared" si="166"/>
        <v>#DIV/0!</v>
      </c>
      <c r="CJL16" s="125" t="e">
        <f t="shared" si="166"/>
        <v>#DIV/0!</v>
      </c>
      <c r="CJM16" s="125" t="e">
        <f t="shared" si="166"/>
        <v>#DIV/0!</v>
      </c>
      <c r="CJN16" s="125" t="e">
        <f t="shared" si="166"/>
        <v>#DIV/0!</v>
      </c>
      <c r="CJO16" s="125" t="e">
        <f t="shared" si="166"/>
        <v>#DIV/0!</v>
      </c>
      <c r="CJP16" s="125" t="e">
        <f t="shared" si="166"/>
        <v>#DIV/0!</v>
      </c>
      <c r="CJQ16" s="125" t="e">
        <f t="shared" si="166"/>
        <v>#DIV/0!</v>
      </c>
      <c r="CJR16" s="125" t="e">
        <f t="shared" si="166"/>
        <v>#DIV/0!</v>
      </c>
      <c r="CJS16" s="125" t="e">
        <f t="shared" si="166"/>
        <v>#DIV/0!</v>
      </c>
      <c r="CJT16" s="125" t="e">
        <f t="shared" si="166"/>
        <v>#DIV/0!</v>
      </c>
      <c r="CJU16" s="125" t="e">
        <f t="shared" si="166"/>
        <v>#DIV/0!</v>
      </c>
      <c r="CJV16" s="125" t="e">
        <f t="shared" si="166"/>
        <v>#DIV/0!</v>
      </c>
      <c r="CJW16" s="125" t="e">
        <f t="shared" ref="CJW16:CMH16" si="167">1-SUM(CJW9:CJW15)/CJW7</f>
        <v>#DIV/0!</v>
      </c>
      <c r="CJX16" s="125" t="e">
        <f t="shared" si="167"/>
        <v>#DIV/0!</v>
      </c>
      <c r="CJY16" s="125" t="e">
        <f t="shared" si="167"/>
        <v>#DIV/0!</v>
      </c>
      <c r="CJZ16" s="125" t="e">
        <f t="shared" si="167"/>
        <v>#DIV/0!</v>
      </c>
      <c r="CKA16" s="125" t="e">
        <f t="shared" si="167"/>
        <v>#DIV/0!</v>
      </c>
      <c r="CKB16" s="125" t="e">
        <f t="shared" si="167"/>
        <v>#DIV/0!</v>
      </c>
      <c r="CKC16" s="125" t="e">
        <f t="shared" si="167"/>
        <v>#DIV/0!</v>
      </c>
      <c r="CKD16" s="125" t="e">
        <f t="shared" si="167"/>
        <v>#DIV/0!</v>
      </c>
      <c r="CKE16" s="125" t="e">
        <f t="shared" si="167"/>
        <v>#DIV/0!</v>
      </c>
      <c r="CKF16" s="125" t="e">
        <f t="shared" si="167"/>
        <v>#DIV/0!</v>
      </c>
      <c r="CKG16" s="125" t="e">
        <f t="shared" si="167"/>
        <v>#DIV/0!</v>
      </c>
      <c r="CKH16" s="125" t="e">
        <f t="shared" si="167"/>
        <v>#DIV/0!</v>
      </c>
      <c r="CKI16" s="125" t="e">
        <f t="shared" si="167"/>
        <v>#DIV/0!</v>
      </c>
      <c r="CKJ16" s="125" t="e">
        <f t="shared" si="167"/>
        <v>#DIV/0!</v>
      </c>
      <c r="CKK16" s="125" t="e">
        <f t="shared" si="167"/>
        <v>#DIV/0!</v>
      </c>
      <c r="CKL16" s="125" t="e">
        <f t="shared" si="167"/>
        <v>#DIV/0!</v>
      </c>
      <c r="CKM16" s="125" t="e">
        <f t="shared" si="167"/>
        <v>#DIV/0!</v>
      </c>
      <c r="CKN16" s="125" t="e">
        <f t="shared" si="167"/>
        <v>#DIV/0!</v>
      </c>
      <c r="CKO16" s="125" t="e">
        <f t="shared" si="167"/>
        <v>#DIV/0!</v>
      </c>
      <c r="CKP16" s="125" t="e">
        <f t="shared" si="167"/>
        <v>#DIV/0!</v>
      </c>
      <c r="CKQ16" s="125" t="e">
        <f t="shared" si="167"/>
        <v>#DIV/0!</v>
      </c>
      <c r="CKR16" s="125" t="e">
        <f t="shared" si="167"/>
        <v>#DIV/0!</v>
      </c>
      <c r="CKS16" s="125" t="e">
        <f t="shared" si="167"/>
        <v>#DIV/0!</v>
      </c>
      <c r="CKT16" s="125" t="e">
        <f t="shared" si="167"/>
        <v>#DIV/0!</v>
      </c>
      <c r="CKU16" s="125" t="e">
        <f t="shared" si="167"/>
        <v>#DIV/0!</v>
      </c>
      <c r="CKV16" s="125" t="e">
        <f t="shared" si="167"/>
        <v>#DIV/0!</v>
      </c>
      <c r="CKW16" s="125" t="e">
        <f t="shared" si="167"/>
        <v>#DIV/0!</v>
      </c>
      <c r="CKX16" s="125" t="e">
        <f t="shared" si="167"/>
        <v>#DIV/0!</v>
      </c>
      <c r="CKY16" s="125" t="e">
        <f t="shared" si="167"/>
        <v>#DIV/0!</v>
      </c>
      <c r="CKZ16" s="125" t="e">
        <f t="shared" si="167"/>
        <v>#DIV/0!</v>
      </c>
      <c r="CLA16" s="125" t="e">
        <f t="shared" si="167"/>
        <v>#DIV/0!</v>
      </c>
      <c r="CLB16" s="125" t="e">
        <f t="shared" si="167"/>
        <v>#DIV/0!</v>
      </c>
      <c r="CLC16" s="125" t="e">
        <f t="shared" si="167"/>
        <v>#DIV/0!</v>
      </c>
      <c r="CLD16" s="125" t="e">
        <f t="shared" si="167"/>
        <v>#DIV/0!</v>
      </c>
      <c r="CLE16" s="125" t="e">
        <f t="shared" si="167"/>
        <v>#DIV/0!</v>
      </c>
      <c r="CLF16" s="125" t="e">
        <f t="shared" si="167"/>
        <v>#DIV/0!</v>
      </c>
      <c r="CLG16" s="125" t="e">
        <f t="shared" si="167"/>
        <v>#DIV/0!</v>
      </c>
      <c r="CLH16" s="125" t="e">
        <f t="shared" si="167"/>
        <v>#DIV/0!</v>
      </c>
      <c r="CLI16" s="125" t="e">
        <f t="shared" si="167"/>
        <v>#DIV/0!</v>
      </c>
      <c r="CLJ16" s="125" t="e">
        <f t="shared" si="167"/>
        <v>#DIV/0!</v>
      </c>
      <c r="CLK16" s="125" t="e">
        <f t="shared" si="167"/>
        <v>#DIV/0!</v>
      </c>
      <c r="CLL16" s="125" t="e">
        <f t="shared" si="167"/>
        <v>#DIV/0!</v>
      </c>
      <c r="CLM16" s="125" t="e">
        <f t="shared" si="167"/>
        <v>#DIV/0!</v>
      </c>
      <c r="CLN16" s="125" t="e">
        <f t="shared" si="167"/>
        <v>#DIV/0!</v>
      </c>
      <c r="CLO16" s="125" t="e">
        <f t="shared" si="167"/>
        <v>#DIV/0!</v>
      </c>
      <c r="CLP16" s="125" t="e">
        <f t="shared" si="167"/>
        <v>#DIV/0!</v>
      </c>
      <c r="CLQ16" s="125" t="e">
        <f t="shared" si="167"/>
        <v>#DIV/0!</v>
      </c>
      <c r="CLR16" s="125" t="e">
        <f t="shared" si="167"/>
        <v>#DIV/0!</v>
      </c>
      <c r="CLS16" s="125" t="e">
        <f t="shared" si="167"/>
        <v>#DIV/0!</v>
      </c>
      <c r="CLT16" s="125" t="e">
        <f t="shared" si="167"/>
        <v>#DIV/0!</v>
      </c>
      <c r="CLU16" s="125" t="e">
        <f t="shared" si="167"/>
        <v>#DIV/0!</v>
      </c>
      <c r="CLV16" s="125" t="e">
        <f t="shared" si="167"/>
        <v>#DIV/0!</v>
      </c>
      <c r="CLW16" s="125" t="e">
        <f t="shared" si="167"/>
        <v>#DIV/0!</v>
      </c>
      <c r="CLX16" s="125" t="e">
        <f t="shared" si="167"/>
        <v>#DIV/0!</v>
      </c>
      <c r="CLY16" s="125" t="e">
        <f t="shared" si="167"/>
        <v>#DIV/0!</v>
      </c>
      <c r="CLZ16" s="125" t="e">
        <f t="shared" si="167"/>
        <v>#DIV/0!</v>
      </c>
      <c r="CMA16" s="125" t="e">
        <f t="shared" si="167"/>
        <v>#DIV/0!</v>
      </c>
      <c r="CMB16" s="125" t="e">
        <f t="shared" si="167"/>
        <v>#DIV/0!</v>
      </c>
      <c r="CMC16" s="125" t="e">
        <f t="shared" si="167"/>
        <v>#DIV/0!</v>
      </c>
      <c r="CMD16" s="125" t="e">
        <f t="shared" si="167"/>
        <v>#DIV/0!</v>
      </c>
      <c r="CME16" s="125" t="e">
        <f t="shared" si="167"/>
        <v>#DIV/0!</v>
      </c>
      <c r="CMF16" s="125" t="e">
        <f t="shared" si="167"/>
        <v>#DIV/0!</v>
      </c>
      <c r="CMG16" s="125" t="e">
        <f t="shared" si="167"/>
        <v>#DIV/0!</v>
      </c>
      <c r="CMH16" s="125" t="e">
        <f t="shared" si="167"/>
        <v>#DIV/0!</v>
      </c>
      <c r="CMI16" s="125" t="e">
        <f t="shared" ref="CMI16:COT16" si="168">1-SUM(CMI9:CMI15)/CMI7</f>
        <v>#DIV/0!</v>
      </c>
      <c r="CMJ16" s="125" t="e">
        <f t="shared" si="168"/>
        <v>#DIV/0!</v>
      </c>
      <c r="CMK16" s="125" t="e">
        <f t="shared" si="168"/>
        <v>#DIV/0!</v>
      </c>
      <c r="CML16" s="125" t="e">
        <f t="shared" si="168"/>
        <v>#DIV/0!</v>
      </c>
      <c r="CMM16" s="125" t="e">
        <f t="shared" si="168"/>
        <v>#DIV/0!</v>
      </c>
      <c r="CMN16" s="125" t="e">
        <f t="shared" si="168"/>
        <v>#DIV/0!</v>
      </c>
      <c r="CMO16" s="125" t="e">
        <f t="shared" si="168"/>
        <v>#DIV/0!</v>
      </c>
      <c r="CMP16" s="125" t="e">
        <f t="shared" si="168"/>
        <v>#DIV/0!</v>
      </c>
      <c r="CMQ16" s="125" t="e">
        <f t="shared" si="168"/>
        <v>#DIV/0!</v>
      </c>
      <c r="CMR16" s="125" t="e">
        <f t="shared" si="168"/>
        <v>#DIV/0!</v>
      </c>
      <c r="CMS16" s="125" t="e">
        <f t="shared" si="168"/>
        <v>#DIV/0!</v>
      </c>
      <c r="CMT16" s="125" t="e">
        <f t="shared" si="168"/>
        <v>#DIV/0!</v>
      </c>
      <c r="CMU16" s="125" t="e">
        <f t="shared" si="168"/>
        <v>#DIV/0!</v>
      </c>
      <c r="CMV16" s="125" t="e">
        <f t="shared" si="168"/>
        <v>#DIV/0!</v>
      </c>
      <c r="CMW16" s="125" t="e">
        <f t="shared" si="168"/>
        <v>#DIV/0!</v>
      </c>
      <c r="CMX16" s="125" t="e">
        <f t="shared" si="168"/>
        <v>#DIV/0!</v>
      </c>
      <c r="CMY16" s="125" t="e">
        <f t="shared" si="168"/>
        <v>#DIV/0!</v>
      </c>
      <c r="CMZ16" s="125" t="e">
        <f t="shared" si="168"/>
        <v>#DIV/0!</v>
      </c>
      <c r="CNA16" s="125" t="e">
        <f t="shared" si="168"/>
        <v>#DIV/0!</v>
      </c>
      <c r="CNB16" s="125" t="e">
        <f t="shared" si="168"/>
        <v>#DIV/0!</v>
      </c>
      <c r="CNC16" s="125" t="e">
        <f t="shared" si="168"/>
        <v>#DIV/0!</v>
      </c>
      <c r="CND16" s="125" t="e">
        <f t="shared" si="168"/>
        <v>#DIV/0!</v>
      </c>
      <c r="CNE16" s="125" t="e">
        <f t="shared" si="168"/>
        <v>#DIV/0!</v>
      </c>
      <c r="CNF16" s="125" t="e">
        <f t="shared" si="168"/>
        <v>#DIV/0!</v>
      </c>
      <c r="CNG16" s="125" t="e">
        <f t="shared" si="168"/>
        <v>#DIV/0!</v>
      </c>
      <c r="CNH16" s="125" t="e">
        <f t="shared" si="168"/>
        <v>#DIV/0!</v>
      </c>
      <c r="CNI16" s="125" t="e">
        <f t="shared" si="168"/>
        <v>#DIV/0!</v>
      </c>
      <c r="CNJ16" s="125" t="e">
        <f t="shared" si="168"/>
        <v>#DIV/0!</v>
      </c>
      <c r="CNK16" s="125" t="e">
        <f t="shared" si="168"/>
        <v>#DIV/0!</v>
      </c>
      <c r="CNL16" s="125" t="e">
        <f t="shared" si="168"/>
        <v>#DIV/0!</v>
      </c>
      <c r="CNM16" s="125" t="e">
        <f t="shared" si="168"/>
        <v>#DIV/0!</v>
      </c>
      <c r="CNN16" s="125" t="e">
        <f t="shared" si="168"/>
        <v>#DIV/0!</v>
      </c>
      <c r="CNO16" s="125" t="e">
        <f t="shared" si="168"/>
        <v>#DIV/0!</v>
      </c>
      <c r="CNP16" s="125" t="e">
        <f t="shared" si="168"/>
        <v>#DIV/0!</v>
      </c>
      <c r="CNQ16" s="125" t="e">
        <f t="shared" si="168"/>
        <v>#DIV/0!</v>
      </c>
      <c r="CNR16" s="125" t="e">
        <f t="shared" si="168"/>
        <v>#DIV/0!</v>
      </c>
      <c r="CNS16" s="125" t="e">
        <f t="shared" si="168"/>
        <v>#DIV/0!</v>
      </c>
      <c r="CNT16" s="125" t="e">
        <f t="shared" si="168"/>
        <v>#DIV/0!</v>
      </c>
      <c r="CNU16" s="125" t="e">
        <f t="shared" si="168"/>
        <v>#DIV/0!</v>
      </c>
      <c r="CNV16" s="125" t="e">
        <f t="shared" si="168"/>
        <v>#DIV/0!</v>
      </c>
      <c r="CNW16" s="125" t="e">
        <f t="shared" si="168"/>
        <v>#DIV/0!</v>
      </c>
      <c r="CNX16" s="125" t="e">
        <f t="shared" si="168"/>
        <v>#DIV/0!</v>
      </c>
      <c r="CNY16" s="125" t="e">
        <f t="shared" si="168"/>
        <v>#DIV/0!</v>
      </c>
      <c r="CNZ16" s="125" t="e">
        <f t="shared" si="168"/>
        <v>#DIV/0!</v>
      </c>
      <c r="COA16" s="125" t="e">
        <f t="shared" si="168"/>
        <v>#DIV/0!</v>
      </c>
      <c r="COB16" s="125" t="e">
        <f t="shared" si="168"/>
        <v>#DIV/0!</v>
      </c>
      <c r="COC16" s="125" t="e">
        <f t="shared" si="168"/>
        <v>#DIV/0!</v>
      </c>
      <c r="COD16" s="125" t="e">
        <f t="shared" si="168"/>
        <v>#DIV/0!</v>
      </c>
      <c r="COE16" s="125" t="e">
        <f t="shared" si="168"/>
        <v>#DIV/0!</v>
      </c>
      <c r="COF16" s="125" t="e">
        <f t="shared" si="168"/>
        <v>#DIV/0!</v>
      </c>
      <c r="COG16" s="125" t="e">
        <f t="shared" si="168"/>
        <v>#DIV/0!</v>
      </c>
      <c r="COH16" s="125" t="e">
        <f t="shared" si="168"/>
        <v>#DIV/0!</v>
      </c>
      <c r="COI16" s="125" t="e">
        <f t="shared" si="168"/>
        <v>#DIV/0!</v>
      </c>
      <c r="COJ16" s="125" t="e">
        <f t="shared" si="168"/>
        <v>#DIV/0!</v>
      </c>
      <c r="COK16" s="125" t="e">
        <f t="shared" si="168"/>
        <v>#DIV/0!</v>
      </c>
      <c r="COL16" s="125" t="e">
        <f t="shared" si="168"/>
        <v>#DIV/0!</v>
      </c>
      <c r="COM16" s="125" t="e">
        <f t="shared" si="168"/>
        <v>#DIV/0!</v>
      </c>
      <c r="CON16" s="125" t="e">
        <f t="shared" si="168"/>
        <v>#DIV/0!</v>
      </c>
      <c r="COO16" s="125" t="e">
        <f t="shared" si="168"/>
        <v>#DIV/0!</v>
      </c>
      <c r="COP16" s="125" t="e">
        <f t="shared" si="168"/>
        <v>#DIV/0!</v>
      </c>
      <c r="COQ16" s="125" t="e">
        <f t="shared" si="168"/>
        <v>#DIV/0!</v>
      </c>
      <c r="COR16" s="125" t="e">
        <f t="shared" si="168"/>
        <v>#DIV/0!</v>
      </c>
      <c r="COS16" s="125" t="e">
        <f t="shared" si="168"/>
        <v>#DIV/0!</v>
      </c>
      <c r="COT16" s="125" t="e">
        <f t="shared" si="168"/>
        <v>#DIV/0!</v>
      </c>
      <c r="COU16" s="125" t="e">
        <f t="shared" ref="COU16:CRF16" si="169">1-SUM(COU9:COU15)/COU7</f>
        <v>#DIV/0!</v>
      </c>
      <c r="COV16" s="125" t="e">
        <f t="shared" si="169"/>
        <v>#DIV/0!</v>
      </c>
      <c r="COW16" s="125" t="e">
        <f t="shared" si="169"/>
        <v>#DIV/0!</v>
      </c>
      <c r="COX16" s="125" t="e">
        <f t="shared" si="169"/>
        <v>#DIV/0!</v>
      </c>
      <c r="COY16" s="125" t="e">
        <f t="shared" si="169"/>
        <v>#DIV/0!</v>
      </c>
      <c r="COZ16" s="125" t="e">
        <f t="shared" si="169"/>
        <v>#DIV/0!</v>
      </c>
      <c r="CPA16" s="125" t="e">
        <f t="shared" si="169"/>
        <v>#DIV/0!</v>
      </c>
      <c r="CPB16" s="125" t="e">
        <f t="shared" si="169"/>
        <v>#DIV/0!</v>
      </c>
      <c r="CPC16" s="125" t="e">
        <f t="shared" si="169"/>
        <v>#DIV/0!</v>
      </c>
      <c r="CPD16" s="125" t="e">
        <f t="shared" si="169"/>
        <v>#DIV/0!</v>
      </c>
      <c r="CPE16" s="125" t="e">
        <f t="shared" si="169"/>
        <v>#DIV/0!</v>
      </c>
      <c r="CPF16" s="125" t="e">
        <f t="shared" si="169"/>
        <v>#DIV/0!</v>
      </c>
      <c r="CPG16" s="125" t="e">
        <f t="shared" si="169"/>
        <v>#DIV/0!</v>
      </c>
      <c r="CPH16" s="125" t="e">
        <f t="shared" si="169"/>
        <v>#DIV/0!</v>
      </c>
      <c r="CPI16" s="125" t="e">
        <f t="shared" si="169"/>
        <v>#DIV/0!</v>
      </c>
      <c r="CPJ16" s="125" t="e">
        <f t="shared" si="169"/>
        <v>#DIV/0!</v>
      </c>
      <c r="CPK16" s="125" t="e">
        <f t="shared" si="169"/>
        <v>#DIV/0!</v>
      </c>
      <c r="CPL16" s="125" t="e">
        <f t="shared" si="169"/>
        <v>#DIV/0!</v>
      </c>
      <c r="CPM16" s="125" t="e">
        <f t="shared" si="169"/>
        <v>#DIV/0!</v>
      </c>
      <c r="CPN16" s="125" t="e">
        <f t="shared" si="169"/>
        <v>#DIV/0!</v>
      </c>
      <c r="CPO16" s="125" t="e">
        <f t="shared" si="169"/>
        <v>#DIV/0!</v>
      </c>
      <c r="CPP16" s="125" t="e">
        <f t="shared" si="169"/>
        <v>#DIV/0!</v>
      </c>
      <c r="CPQ16" s="125" t="e">
        <f t="shared" si="169"/>
        <v>#DIV/0!</v>
      </c>
      <c r="CPR16" s="125" t="e">
        <f t="shared" si="169"/>
        <v>#DIV/0!</v>
      </c>
      <c r="CPS16" s="125" t="e">
        <f t="shared" si="169"/>
        <v>#DIV/0!</v>
      </c>
      <c r="CPT16" s="125" t="e">
        <f t="shared" si="169"/>
        <v>#DIV/0!</v>
      </c>
      <c r="CPU16" s="125" t="e">
        <f t="shared" si="169"/>
        <v>#DIV/0!</v>
      </c>
      <c r="CPV16" s="125" t="e">
        <f t="shared" si="169"/>
        <v>#DIV/0!</v>
      </c>
      <c r="CPW16" s="125" t="e">
        <f t="shared" si="169"/>
        <v>#DIV/0!</v>
      </c>
      <c r="CPX16" s="125" t="e">
        <f t="shared" si="169"/>
        <v>#DIV/0!</v>
      </c>
      <c r="CPY16" s="125" t="e">
        <f t="shared" si="169"/>
        <v>#DIV/0!</v>
      </c>
      <c r="CPZ16" s="125" t="e">
        <f t="shared" si="169"/>
        <v>#DIV/0!</v>
      </c>
      <c r="CQA16" s="125" t="e">
        <f t="shared" si="169"/>
        <v>#DIV/0!</v>
      </c>
      <c r="CQB16" s="125" t="e">
        <f t="shared" si="169"/>
        <v>#DIV/0!</v>
      </c>
      <c r="CQC16" s="125" t="e">
        <f t="shared" si="169"/>
        <v>#DIV/0!</v>
      </c>
      <c r="CQD16" s="125" t="e">
        <f t="shared" si="169"/>
        <v>#DIV/0!</v>
      </c>
      <c r="CQE16" s="125" t="e">
        <f t="shared" si="169"/>
        <v>#DIV/0!</v>
      </c>
      <c r="CQF16" s="125" t="e">
        <f t="shared" si="169"/>
        <v>#DIV/0!</v>
      </c>
      <c r="CQG16" s="125" t="e">
        <f t="shared" si="169"/>
        <v>#DIV/0!</v>
      </c>
      <c r="CQH16" s="125" t="e">
        <f t="shared" si="169"/>
        <v>#DIV/0!</v>
      </c>
      <c r="CQI16" s="125" t="e">
        <f t="shared" si="169"/>
        <v>#DIV/0!</v>
      </c>
      <c r="CQJ16" s="125" t="e">
        <f t="shared" si="169"/>
        <v>#DIV/0!</v>
      </c>
      <c r="CQK16" s="125" t="e">
        <f t="shared" si="169"/>
        <v>#DIV/0!</v>
      </c>
      <c r="CQL16" s="125" t="e">
        <f t="shared" si="169"/>
        <v>#DIV/0!</v>
      </c>
      <c r="CQM16" s="125" t="e">
        <f t="shared" si="169"/>
        <v>#DIV/0!</v>
      </c>
      <c r="CQN16" s="125" t="e">
        <f t="shared" si="169"/>
        <v>#DIV/0!</v>
      </c>
      <c r="CQO16" s="125" t="e">
        <f t="shared" si="169"/>
        <v>#DIV/0!</v>
      </c>
      <c r="CQP16" s="125" t="e">
        <f t="shared" si="169"/>
        <v>#DIV/0!</v>
      </c>
      <c r="CQQ16" s="125" t="e">
        <f t="shared" si="169"/>
        <v>#DIV/0!</v>
      </c>
      <c r="CQR16" s="125" t="e">
        <f t="shared" si="169"/>
        <v>#DIV/0!</v>
      </c>
      <c r="CQS16" s="125" t="e">
        <f t="shared" si="169"/>
        <v>#DIV/0!</v>
      </c>
      <c r="CQT16" s="125" t="e">
        <f t="shared" si="169"/>
        <v>#DIV/0!</v>
      </c>
      <c r="CQU16" s="125" t="e">
        <f t="shared" si="169"/>
        <v>#DIV/0!</v>
      </c>
      <c r="CQV16" s="125" t="e">
        <f t="shared" si="169"/>
        <v>#DIV/0!</v>
      </c>
      <c r="CQW16" s="125" t="e">
        <f t="shared" si="169"/>
        <v>#DIV/0!</v>
      </c>
      <c r="CQX16" s="125" t="e">
        <f t="shared" si="169"/>
        <v>#DIV/0!</v>
      </c>
      <c r="CQY16" s="125" t="e">
        <f t="shared" si="169"/>
        <v>#DIV/0!</v>
      </c>
      <c r="CQZ16" s="125" t="e">
        <f t="shared" si="169"/>
        <v>#DIV/0!</v>
      </c>
      <c r="CRA16" s="125" t="e">
        <f t="shared" si="169"/>
        <v>#DIV/0!</v>
      </c>
      <c r="CRB16" s="125" t="e">
        <f t="shared" si="169"/>
        <v>#DIV/0!</v>
      </c>
      <c r="CRC16" s="125" t="e">
        <f t="shared" si="169"/>
        <v>#DIV/0!</v>
      </c>
      <c r="CRD16" s="125" t="e">
        <f t="shared" si="169"/>
        <v>#DIV/0!</v>
      </c>
      <c r="CRE16" s="125" t="e">
        <f t="shared" si="169"/>
        <v>#DIV/0!</v>
      </c>
      <c r="CRF16" s="125" t="e">
        <f t="shared" si="169"/>
        <v>#DIV/0!</v>
      </c>
      <c r="CRG16" s="125" t="e">
        <f t="shared" ref="CRG16:CTR16" si="170">1-SUM(CRG9:CRG15)/CRG7</f>
        <v>#DIV/0!</v>
      </c>
      <c r="CRH16" s="125" t="e">
        <f t="shared" si="170"/>
        <v>#DIV/0!</v>
      </c>
      <c r="CRI16" s="125" t="e">
        <f t="shared" si="170"/>
        <v>#DIV/0!</v>
      </c>
      <c r="CRJ16" s="125" t="e">
        <f t="shared" si="170"/>
        <v>#DIV/0!</v>
      </c>
      <c r="CRK16" s="125" t="e">
        <f t="shared" si="170"/>
        <v>#DIV/0!</v>
      </c>
      <c r="CRL16" s="125" t="e">
        <f t="shared" si="170"/>
        <v>#DIV/0!</v>
      </c>
      <c r="CRM16" s="125" t="e">
        <f t="shared" si="170"/>
        <v>#DIV/0!</v>
      </c>
      <c r="CRN16" s="125" t="e">
        <f t="shared" si="170"/>
        <v>#DIV/0!</v>
      </c>
      <c r="CRO16" s="125" t="e">
        <f t="shared" si="170"/>
        <v>#DIV/0!</v>
      </c>
      <c r="CRP16" s="125" t="e">
        <f t="shared" si="170"/>
        <v>#DIV/0!</v>
      </c>
      <c r="CRQ16" s="125" t="e">
        <f t="shared" si="170"/>
        <v>#DIV/0!</v>
      </c>
      <c r="CRR16" s="125" t="e">
        <f t="shared" si="170"/>
        <v>#DIV/0!</v>
      </c>
      <c r="CRS16" s="125" t="e">
        <f t="shared" si="170"/>
        <v>#DIV/0!</v>
      </c>
      <c r="CRT16" s="125" t="e">
        <f t="shared" si="170"/>
        <v>#DIV/0!</v>
      </c>
      <c r="CRU16" s="125" t="e">
        <f t="shared" si="170"/>
        <v>#DIV/0!</v>
      </c>
      <c r="CRV16" s="125" t="e">
        <f t="shared" si="170"/>
        <v>#DIV/0!</v>
      </c>
      <c r="CRW16" s="125" t="e">
        <f t="shared" si="170"/>
        <v>#DIV/0!</v>
      </c>
      <c r="CRX16" s="125" t="e">
        <f t="shared" si="170"/>
        <v>#DIV/0!</v>
      </c>
      <c r="CRY16" s="125" t="e">
        <f t="shared" si="170"/>
        <v>#DIV/0!</v>
      </c>
      <c r="CRZ16" s="125" t="e">
        <f t="shared" si="170"/>
        <v>#DIV/0!</v>
      </c>
      <c r="CSA16" s="125" t="e">
        <f t="shared" si="170"/>
        <v>#DIV/0!</v>
      </c>
      <c r="CSB16" s="125" t="e">
        <f t="shared" si="170"/>
        <v>#DIV/0!</v>
      </c>
      <c r="CSC16" s="125" t="e">
        <f t="shared" si="170"/>
        <v>#DIV/0!</v>
      </c>
      <c r="CSD16" s="125" t="e">
        <f t="shared" si="170"/>
        <v>#DIV/0!</v>
      </c>
      <c r="CSE16" s="125" t="e">
        <f t="shared" si="170"/>
        <v>#DIV/0!</v>
      </c>
      <c r="CSF16" s="125" t="e">
        <f t="shared" si="170"/>
        <v>#DIV/0!</v>
      </c>
      <c r="CSG16" s="125" t="e">
        <f t="shared" si="170"/>
        <v>#DIV/0!</v>
      </c>
      <c r="CSH16" s="125" t="e">
        <f t="shared" si="170"/>
        <v>#DIV/0!</v>
      </c>
      <c r="CSI16" s="125" t="e">
        <f t="shared" si="170"/>
        <v>#DIV/0!</v>
      </c>
      <c r="CSJ16" s="125" t="e">
        <f t="shared" si="170"/>
        <v>#DIV/0!</v>
      </c>
      <c r="CSK16" s="125" t="e">
        <f t="shared" si="170"/>
        <v>#DIV/0!</v>
      </c>
      <c r="CSL16" s="125" t="e">
        <f t="shared" si="170"/>
        <v>#DIV/0!</v>
      </c>
      <c r="CSM16" s="125" t="e">
        <f t="shared" si="170"/>
        <v>#DIV/0!</v>
      </c>
      <c r="CSN16" s="125" t="e">
        <f t="shared" si="170"/>
        <v>#DIV/0!</v>
      </c>
      <c r="CSO16" s="125" t="e">
        <f t="shared" si="170"/>
        <v>#DIV/0!</v>
      </c>
      <c r="CSP16" s="125" t="e">
        <f t="shared" si="170"/>
        <v>#DIV/0!</v>
      </c>
      <c r="CSQ16" s="125" t="e">
        <f t="shared" si="170"/>
        <v>#DIV/0!</v>
      </c>
      <c r="CSR16" s="125" t="e">
        <f t="shared" si="170"/>
        <v>#DIV/0!</v>
      </c>
      <c r="CSS16" s="125" t="e">
        <f t="shared" si="170"/>
        <v>#DIV/0!</v>
      </c>
      <c r="CST16" s="125" t="e">
        <f t="shared" si="170"/>
        <v>#DIV/0!</v>
      </c>
      <c r="CSU16" s="125" t="e">
        <f t="shared" si="170"/>
        <v>#DIV/0!</v>
      </c>
      <c r="CSV16" s="125" t="e">
        <f t="shared" si="170"/>
        <v>#DIV/0!</v>
      </c>
      <c r="CSW16" s="125" t="e">
        <f t="shared" si="170"/>
        <v>#DIV/0!</v>
      </c>
      <c r="CSX16" s="125" t="e">
        <f t="shared" si="170"/>
        <v>#DIV/0!</v>
      </c>
      <c r="CSY16" s="125" t="e">
        <f t="shared" si="170"/>
        <v>#DIV/0!</v>
      </c>
      <c r="CSZ16" s="125" t="e">
        <f t="shared" si="170"/>
        <v>#DIV/0!</v>
      </c>
      <c r="CTA16" s="125" t="e">
        <f t="shared" si="170"/>
        <v>#DIV/0!</v>
      </c>
      <c r="CTB16" s="125" t="e">
        <f t="shared" si="170"/>
        <v>#DIV/0!</v>
      </c>
      <c r="CTC16" s="125" t="e">
        <f t="shared" si="170"/>
        <v>#DIV/0!</v>
      </c>
      <c r="CTD16" s="125" t="e">
        <f t="shared" si="170"/>
        <v>#DIV/0!</v>
      </c>
      <c r="CTE16" s="125" t="e">
        <f t="shared" si="170"/>
        <v>#DIV/0!</v>
      </c>
      <c r="CTF16" s="125" t="e">
        <f t="shared" si="170"/>
        <v>#DIV/0!</v>
      </c>
      <c r="CTG16" s="125" t="e">
        <f t="shared" si="170"/>
        <v>#DIV/0!</v>
      </c>
      <c r="CTH16" s="125" t="e">
        <f t="shared" si="170"/>
        <v>#DIV/0!</v>
      </c>
      <c r="CTI16" s="125" t="e">
        <f t="shared" si="170"/>
        <v>#DIV/0!</v>
      </c>
      <c r="CTJ16" s="125" t="e">
        <f t="shared" si="170"/>
        <v>#DIV/0!</v>
      </c>
      <c r="CTK16" s="125" t="e">
        <f t="shared" si="170"/>
        <v>#DIV/0!</v>
      </c>
      <c r="CTL16" s="125" t="e">
        <f t="shared" si="170"/>
        <v>#DIV/0!</v>
      </c>
      <c r="CTM16" s="125" t="e">
        <f t="shared" si="170"/>
        <v>#DIV/0!</v>
      </c>
      <c r="CTN16" s="125" t="e">
        <f t="shared" si="170"/>
        <v>#DIV/0!</v>
      </c>
      <c r="CTO16" s="125" t="e">
        <f t="shared" si="170"/>
        <v>#DIV/0!</v>
      </c>
      <c r="CTP16" s="125" t="e">
        <f t="shared" si="170"/>
        <v>#DIV/0!</v>
      </c>
      <c r="CTQ16" s="125" t="e">
        <f t="shared" si="170"/>
        <v>#DIV/0!</v>
      </c>
      <c r="CTR16" s="125" t="e">
        <f t="shared" si="170"/>
        <v>#DIV/0!</v>
      </c>
      <c r="CTS16" s="125" t="e">
        <f t="shared" ref="CTS16:CWD16" si="171">1-SUM(CTS9:CTS15)/CTS7</f>
        <v>#DIV/0!</v>
      </c>
      <c r="CTT16" s="125" t="e">
        <f t="shared" si="171"/>
        <v>#DIV/0!</v>
      </c>
      <c r="CTU16" s="125" t="e">
        <f t="shared" si="171"/>
        <v>#DIV/0!</v>
      </c>
      <c r="CTV16" s="125" t="e">
        <f t="shared" si="171"/>
        <v>#DIV/0!</v>
      </c>
      <c r="CTW16" s="125" t="e">
        <f t="shared" si="171"/>
        <v>#DIV/0!</v>
      </c>
      <c r="CTX16" s="125" t="e">
        <f t="shared" si="171"/>
        <v>#DIV/0!</v>
      </c>
      <c r="CTY16" s="125" t="e">
        <f t="shared" si="171"/>
        <v>#DIV/0!</v>
      </c>
      <c r="CTZ16" s="125" t="e">
        <f t="shared" si="171"/>
        <v>#DIV/0!</v>
      </c>
      <c r="CUA16" s="125" t="e">
        <f t="shared" si="171"/>
        <v>#DIV/0!</v>
      </c>
      <c r="CUB16" s="125" t="e">
        <f t="shared" si="171"/>
        <v>#DIV/0!</v>
      </c>
      <c r="CUC16" s="125" t="e">
        <f t="shared" si="171"/>
        <v>#DIV/0!</v>
      </c>
      <c r="CUD16" s="125" t="e">
        <f t="shared" si="171"/>
        <v>#DIV/0!</v>
      </c>
      <c r="CUE16" s="125" t="e">
        <f t="shared" si="171"/>
        <v>#DIV/0!</v>
      </c>
      <c r="CUF16" s="125" t="e">
        <f t="shared" si="171"/>
        <v>#DIV/0!</v>
      </c>
      <c r="CUG16" s="125" t="e">
        <f t="shared" si="171"/>
        <v>#DIV/0!</v>
      </c>
      <c r="CUH16" s="125" t="e">
        <f t="shared" si="171"/>
        <v>#DIV/0!</v>
      </c>
      <c r="CUI16" s="125" t="e">
        <f t="shared" si="171"/>
        <v>#DIV/0!</v>
      </c>
      <c r="CUJ16" s="125" t="e">
        <f t="shared" si="171"/>
        <v>#DIV/0!</v>
      </c>
      <c r="CUK16" s="125" t="e">
        <f t="shared" si="171"/>
        <v>#DIV/0!</v>
      </c>
      <c r="CUL16" s="125" t="e">
        <f t="shared" si="171"/>
        <v>#DIV/0!</v>
      </c>
      <c r="CUM16" s="125" t="e">
        <f t="shared" si="171"/>
        <v>#DIV/0!</v>
      </c>
      <c r="CUN16" s="125" t="e">
        <f t="shared" si="171"/>
        <v>#DIV/0!</v>
      </c>
      <c r="CUO16" s="125" t="e">
        <f t="shared" si="171"/>
        <v>#DIV/0!</v>
      </c>
      <c r="CUP16" s="125" t="e">
        <f t="shared" si="171"/>
        <v>#DIV/0!</v>
      </c>
      <c r="CUQ16" s="125" t="e">
        <f t="shared" si="171"/>
        <v>#DIV/0!</v>
      </c>
      <c r="CUR16" s="125" t="e">
        <f t="shared" si="171"/>
        <v>#DIV/0!</v>
      </c>
      <c r="CUS16" s="125" t="e">
        <f t="shared" si="171"/>
        <v>#DIV/0!</v>
      </c>
      <c r="CUT16" s="125" t="e">
        <f t="shared" si="171"/>
        <v>#DIV/0!</v>
      </c>
      <c r="CUU16" s="125" t="e">
        <f t="shared" si="171"/>
        <v>#DIV/0!</v>
      </c>
      <c r="CUV16" s="125" t="e">
        <f t="shared" si="171"/>
        <v>#DIV/0!</v>
      </c>
      <c r="CUW16" s="125" t="e">
        <f t="shared" si="171"/>
        <v>#DIV/0!</v>
      </c>
      <c r="CUX16" s="125" t="e">
        <f t="shared" si="171"/>
        <v>#DIV/0!</v>
      </c>
      <c r="CUY16" s="125" t="e">
        <f t="shared" si="171"/>
        <v>#DIV/0!</v>
      </c>
      <c r="CUZ16" s="125" t="e">
        <f t="shared" si="171"/>
        <v>#DIV/0!</v>
      </c>
      <c r="CVA16" s="125" t="e">
        <f t="shared" si="171"/>
        <v>#DIV/0!</v>
      </c>
      <c r="CVB16" s="125" t="e">
        <f t="shared" si="171"/>
        <v>#DIV/0!</v>
      </c>
      <c r="CVC16" s="125" t="e">
        <f t="shared" si="171"/>
        <v>#DIV/0!</v>
      </c>
      <c r="CVD16" s="125" t="e">
        <f t="shared" si="171"/>
        <v>#DIV/0!</v>
      </c>
      <c r="CVE16" s="125" t="e">
        <f t="shared" si="171"/>
        <v>#DIV/0!</v>
      </c>
      <c r="CVF16" s="125" t="e">
        <f t="shared" si="171"/>
        <v>#DIV/0!</v>
      </c>
      <c r="CVG16" s="125" t="e">
        <f t="shared" si="171"/>
        <v>#DIV/0!</v>
      </c>
      <c r="CVH16" s="125" t="e">
        <f t="shared" si="171"/>
        <v>#DIV/0!</v>
      </c>
      <c r="CVI16" s="125" t="e">
        <f t="shared" si="171"/>
        <v>#DIV/0!</v>
      </c>
      <c r="CVJ16" s="125" t="e">
        <f t="shared" si="171"/>
        <v>#DIV/0!</v>
      </c>
      <c r="CVK16" s="125" t="e">
        <f t="shared" si="171"/>
        <v>#DIV/0!</v>
      </c>
      <c r="CVL16" s="125" t="e">
        <f t="shared" si="171"/>
        <v>#DIV/0!</v>
      </c>
      <c r="CVM16" s="125" t="e">
        <f t="shared" si="171"/>
        <v>#DIV/0!</v>
      </c>
      <c r="CVN16" s="125" t="e">
        <f t="shared" si="171"/>
        <v>#DIV/0!</v>
      </c>
      <c r="CVO16" s="125" t="e">
        <f t="shared" si="171"/>
        <v>#DIV/0!</v>
      </c>
      <c r="CVP16" s="125" t="e">
        <f t="shared" si="171"/>
        <v>#DIV/0!</v>
      </c>
      <c r="CVQ16" s="125" t="e">
        <f t="shared" si="171"/>
        <v>#DIV/0!</v>
      </c>
      <c r="CVR16" s="125" t="e">
        <f t="shared" si="171"/>
        <v>#DIV/0!</v>
      </c>
      <c r="CVS16" s="125" t="e">
        <f t="shared" si="171"/>
        <v>#DIV/0!</v>
      </c>
      <c r="CVT16" s="125" t="e">
        <f t="shared" si="171"/>
        <v>#DIV/0!</v>
      </c>
      <c r="CVU16" s="125" t="e">
        <f t="shared" si="171"/>
        <v>#DIV/0!</v>
      </c>
      <c r="CVV16" s="125" t="e">
        <f t="shared" si="171"/>
        <v>#DIV/0!</v>
      </c>
      <c r="CVW16" s="125" t="e">
        <f t="shared" si="171"/>
        <v>#DIV/0!</v>
      </c>
      <c r="CVX16" s="125" t="e">
        <f t="shared" si="171"/>
        <v>#DIV/0!</v>
      </c>
      <c r="CVY16" s="125" t="e">
        <f t="shared" si="171"/>
        <v>#DIV/0!</v>
      </c>
      <c r="CVZ16" s="125" t="e">
        <f t="shared" si="171"/>
        <v>#DIV/0!</v>
      </c>
      <c r="CWA16" s="125" t="e">
        <f t="shared" si="171"/>
        <v>#DIV/0!</v>
      </c>
      <c r="CWB16" s="125" t="e">
        <f t="shared" si="171"/>
        <v>#DIV/0!</v>
      </c>
      <c r="CWC16" s="125" t="e">
        <f t="shared" si="171"/>
        <v>#DIV/0!</v>
      </c>
      <c r="CWD16" s="125" t="e">
        <f t="shared" si="171"/>
        <v>#DIV/0!</v>
      </c>
      <c r="CWE16" s="125" t="e">
        <f t="shared" ref="CWE16:CXE16" si="172">1-SUM(CWE9:CWE15)/CWE7</f>
        <v>#DIV/0!</v>
      </c>
      <c r="CWF16" s="125" t="e">
        <f t="shared" si="172"/>
        <v>#DIV/0!</v>
      </c>
      <c r="CWG16" s="125" t="e">
        <f t="shared" si="172"/>
        <v>#DIV/0!</v>
      </c>
      <c r="CWH16" s="125" t="e">
        <f t="shared" si="172"/>
        <v>#DIV/0!</v>
      </c>
      <c r="CWI16" s="125" t="e">
        <f t="shared" si="172"/>
        <v>#DIV/0!</v>
      </c>
      <c r="CWJ16" s="125" t="e">
        <f t="shared" si="172"/>
        <v>#DIV/0!</v>
      </c>
      <c r="CWK16" s="125" t="e">
        <f t="shared" si="172"/>
        <v>#DIV/0!</v>
      </c>
      <c r="CWL16" s="125" t="e">
        <f t="shared" si="172"/>
        <v>#DIV/0!</v>
      </c>
      <c r="CWM16" s="125" t="e">
        <f t="shared" si="172"/>
        <v>#DIV/0!</v>
      </c>
      <c r="CWN16" s="125" t="e">
        <f t="shared" si="172"/>
        <v>#DIV/0!</v>
      </c>
      <c r="CWO16" s="125" t="e">
        <f t="shared" si="172"/>
        <v>#DIV/0!</v>
      </c>
      <c r="CWP16" s="125" t="e">
        <f t="shared" si="172"/>
        <v>#DIV/0!</v>
      </c>
      <c r="CWQ16" s="125" t="e">
        <f t="shared" si="172"/>
        <v>#DIV/0!</v>
      </c>
      <c r="CWR16" s="125" t="e">
        <f t="shared" si="172"/>
        <v>#DIV/0!</v>
      </c>
      <c r="CWS16" s="125" t="e">
        <f t="shared" si="172"/>
        <v>#DIV/0!</v>
      </c>
      <c r="CWT16" s="125" t="e">
        <f t="shared" si="172"/>
        <v>#DIV/0!</v>
      </c>
      <c r="CWU16" s="125" t="e">
        <f t="shared" si="172"/>
        <v>#DIV/0!</v>
      </c>
      <c r="CWV16" s="125" t="e">
        <f t="shared" si="172"/>
        <v>#DIV/0!</v>
      </c>
      <c r="CWW16" s="125" t="e">
        <f t="shared" si="172"/>
        <v>#DIV/0!</v>
      </c>
      <c r="CWX16" s="125" t="e">
        <f t="shared" si="172"/>
        <v>#DIV/0!</v>
      </c>
      <c r="CWY16" s="125" t="e">
        <f t="shared" si="172"/>
        <v>#DIV/0!</v>
      </c>
      <c r="CWZ16" s="125" t="e">
        <f t="shared" si="172"/>
        <v>#DIV/0!</v>
      </c>
      <c r="CXA16" s="125" t="e">
        <f t="shared" si="172"/>
        <v>#DIV/0!</v>
      </c>
      <c r="CXB16" s="125" t="e">
        <f t="shared" si="172"/>
        <v>#DIV/0!</v>
      </c>
      <c r="CXC16" s="125" t="e">
        <f t="shared" si="172"/>
        <v>#DIV/0!</v>
      </c>
      <c r="CXD16" s="125" t="e">
        <f t="shared" si="172"/>
        <v>#DIV/0!</v>
      </c>
      <c r="CXE16" s="125" t="e">
        <f t="shared" si="172"/>
        <v>#DIV/0!</v>
      </c>
      <c r="CXF16" s="125"/>
      <c r="CXG16" s="125"/>
      <c r="CXH16" s="125"/>
      <c r="CXI16" s="125"/>
      <c r="CXJ16" s="125"/>
      <c r="CXK16" s="125"/>
      <c r="CXL16" s="125"/>
      <c r="CXM16" s="125"/>
      <c r="CXN16" s="125"/>
      <c r="CXO16" s="125"/>
      <c r="CXP16" s="125"/>
      <c r="CXQ16" s="125"/>
      <c r="CXR16" s="125"/>
      <c r="CXS16" s="125"/>
      <c r="CXT16" s="125"/>
      <c r="CXU16" s="125"/>
      <c r="CXV16" s="125"/>
      <c r="CXW16" s="125"/>
      <c r="CXX16" s="125"/>
      <c r="CXY16" s="125"/>
      <c r="CXZ16" s="125"/>
      <c r="CYA16" s="125"/>
      <c r="CYB16" s="125"/>
      <c r="CYC16" s="125"/>
      <c r="CYD16" s="125"/>
      <c r="CYE16" s="125"/>
      <c r="CYF16" s="125"/>
      <c r="CYG16" s="125"/>
      <c r="CYH16" s="125"/>
      <c r="CYI16" s="125"/>
      <c r="CYJ16" s="125"/>
      <c r="CYK16" s="125"/>
      <c r="CYL16" s="125"/>
      <c r="CYM16" s="125"/>
      <c r="CYN16" s="125"/>
      <c r="CYO16" s="125"/>
      <c r="CYP16" s="125"/>
      <c r="CYQ16" s="125"/>
      <c r="CYR16" s="125"/>
      <c r="CYS16" s="125"/>
      <c r="CYT16" s="125"/>
      <c r="CYU16" s="125"/>
      <c r="CYV16" s="125"/>
      <c r="CYW16" s="125"/>
      <c r="CYX16" s="125"/>
      <c r="CYY16" s="125"/>
      <c r="CYZ16" s="125"/>
      <c r="CZA16" s="125"/>
      <c r="CZB16" s="125"/>
      <c r="CZC16" s="125"/>
      <c r="CZD16" s="125"/>
      <c r="CZE16" s="125"/>
      <c r="CZF16" s="125"/>
      <c r="CZG16" s="125"/>
      <c r="CZH16" s="125"/>
      <c r="CZI16" s="125"/>
      <c r="CZJ16" s="125"/>
      <c r="CZK16" s="125"/>
      <c r="CZL16" s="125"/>
      <c r="CZM16" s="125"/>
      <c r="CZN16" s="125"/>
      <c r="CZO16" s="125"/>
      <c r="CZP16" s="125"/>
      <c r="CZQ16" s="125"/>
      <c r="CZR16" s="125"/>
      <c r="CZS16" s="125"/>
      <c r="CZT16" s="125"/>
      <c r="CZU16" s="125"/>
      <c r="CZV16" s="125"/>
      <c r="CZW16" s="125"/>
      <c r="CZX16" s="125"/>
      <c r="CZY16" s="125"/>
      <c r="CZZ16" s="125"/>
      <c r="DAA16" s="125"/>
      <c r="DAB16" s="125"/>
      <c r="DAC16" s="125"/>
      <c r="DAD16" s="125"/>
      <c r="DAE16" s="125"/>
      <c r="DAF16" s="125"/>
      <c r="DAG16" s="125"/>
      <c r="DAH16" s="125"/>
      <c r="DAI16" s="125"/>
      <c r="DAJ16" s="125"/>
      <c r="DAK16" s="125"/>
      <c r="DAL16" s="125"/>
      <c r="DAM16" s="125"/>
      <c r="DAN16" s="125"/>
      <c r="DAO16" s="125"/>
      <c r="DAP16" s="125"/>
      <c r="DAQ16" s="125"/>
      <c r="DAR16" s="125"/>
      <c r="DAS16" s="125"/>
      <c r="DAT16" s="125"/>
      <c r="DAU16" s="125"/>
      <c r="DAV16" s="125"/>
      <c r="DAW16" s="125"/>
      <c r="DAX16" s="125"/>
      <c r="DAY16" s="125"/>
      <c r="DAZ16" s="125"/>
      <c r="DBA16" s="125"/>
      <c r="DBB16" s="125"/>
      <c r="DBC16" s="125"/>
      <c r="DBD16" s="125"/>
      <c r="DBE16" s="125"/>
      <c r="DBF16" s="125"/>
      <c r="DBG16" s="125"/>
      <c r="DBH16" s="125"/>
      <c r="DBI16" s="125"/>
      <c r="DBJ16" s="125"/>
      <c r="DBK16" s="125"/>
      <c r="DBL16" s="125"/>
      <c r="DBM16" s="125"/>
      <c r="DBN16" s="125"/>
      <c r="DBO16" s="125"/>
      <c r="DBP16" s="125"/>
      <c r="DBQ16" s="125"/>
      <c r="DBR16" s="125"/>
      <c r="DBS16" s="125"/>
      <c r="DBT16" s="125"/>
      <c r="DBU16" s="125"/>
      <c r="DBV16" s="125"/>
      <c r="DBW16" s="125"/>
      <c r="DBX16" s="125"/>
      <c r="DBY16" s="125"/>
      <c r="DBZ16" s="125"/>
      <c r="DCA16" s="125"/>
      <c r="DCB16" s="125"/>
      <c r="DCC16" s="125"/>
      <c r="DCD16" s="125"/>
      <c r="DCE16" s="125"/>
      <c r="DCF16" s="125"/>
      <c r="DCG16" s="125"/>
      <c r="DCH16" s="125"/>
      <c r="DCI16" s="125"/>
      <c r="DCJ16" s="125"/>
      <c r="DCK16" s="125"/>
      <c r="DCL16" s="125"/>
      <c r="DCM16" s="125"/>
      <c r="DCN16" s="125"/>
      <c r="DCO16" s="125"/>
      <c r="DCP16" s="125"/>
      <c r="DCQ16" s="125"/>
      <c r="DCR16" s="125"/>
      <c r="DCS16" s="125"/>
      <c r="DCT16" s="125"/>
      <c r="DCU16" s="125"/>
      <c r="DCV16" s="125"/>
      <c r="DCW16" s="125"/>
      <c r="DCX16" s="125"/>
      <c r="DCY16" s="125"/>
      <c r="DCZ16" s="125"/>
      <c r="DDA16" s="125"/>
      <c r="DDB16" s="125"/>
      <c r="DDC16" s="125"/>
      <c r="DDD16" s="125"/>
      <c r="DDE16" s="125"/>
      <c r="DDF16" s="125"/>
      <c r="DDG16" s="125"/>
      <c r="DDH16" s="125"/>
      <c r="DDI16" s="125"/>
      <c r="DDJ16" s="125"/>
      <c r="DDK16" s="125"/>
      <c r="DDL16" s="125"/>
      <c r="DDM16" s="125"/>
      <c r="DDN16" s="125"/>
      <c r="DDO16" s="125"/>
      <c r="DDP16" s="125"/>
      <c r="DDQ16" s="125"/>
      <c r="DDR16" s="125"/>
      <c r="DDS16" s="125"/>
      <c r="DDT16" s="125"/>
      <c r="DDU16" s="125"/>
      <c r="DDV16" s="125"/>
      <c r="DDW16" s="125"/>
      <c r="DDX16" s="125"/>
      <c r="DDY16" s="125"/>
      <c r="DDZ16" s="125"/>
      <c r="DEA16" s="125"/>
      <c r="DEB16" s="125"/>
      <c r="DEC16" s="125"/>
      <c r="DED16" s="125"/>
      <c r="DEE16" s="125"/>
      <c r="DEF16" s="125"/>
      <c r="DEG16" s="125"/>
      <c r="DEH16" s="125"/>
      <c r="DEI16" s="125"/>
      <c r="DEJ16" s="125"/>
      <c r="DEK16" s="125"/>
      <c r="DEL16" s="125"/>
      <c r="DEM16" s="125"/>
      <c r="DEN16" s="125"/>
      <c r="DEO16" s="125"/>
      <c r="DEP16" s="125"/>
      <c r="DEQ16" s="125"/>
      <c r="DER16" s="125"/>
      <c r="DES16" s="125"/>
      <c r="DET16" s="125"/>
      <c r="DEU16" s="125"/>
      <c r="DEV16" s="125"/>
      <c r="DEW16" s="125"/>
      <c r="DEX16" s="125"/>
      <c r="DEY16" s="125"/>
      <c r="DEZ16" s="125"/>
      <c r="DFA16" s="125"/>
      <c r="DFB16" s="125"/>
      <c r="DFC16" s="125"/>
      <c r="DFD16" s="125"/>
      <c r="DFE16" s="125"/>
      <c r="DFF16" s="125"/>
      <c r="DFG16" s="125"/>
      <c r="DFH16" s="125"/>
      <c r="DFI16" s="125"/>
      <c r="DFJ16" s="125"/>
      <c r="DFK16" s="125"/>
      <c r="DFL16" s="125"/>
      <c r="DFM16" s="125"/>
      <c r="DFN16" s="125"/>
      <c r="DFO16" s="125"/>
      <c r="DFP16" s="125"/>
      <c r="DFQ16" s="125"/>
      <c r="DFR16" s="125"/>
      <c r="DFS16" s="125"/>
      <c r="DFT16" s="125"/>
      <c r="DFU16" s="125"/>
      <c r="DFV16" s="125"/>
      <c r="DFW16" s="125"/>
      <c r="DFX16" s="125"/>
      <c r="DFY16" s="125"/>
      <c r="DFZ16" s="125"/>
      <c r="DGA16" s="125"/>
      <c r="DGB16" s="125"/>
      <c r="DGC16" s="125"/>
      <c r="DGD16" s="125"/>
      <c r="DGE16" s="125"/>
      <c r="DGF16" s="125"/>
      <c r="DGG16" s="125"/>
      <c r="DGH16" s="125"/>
      <c r="DGI16" s="125"/>
      <c r="DGJ16" s="125"/>
      <c r="DGK16" s="125"/>
      <c r="DGL16" s="125"/>
      <c r="DGM16" s="125"/>
      <c r="DGN16" s="125"/>
      <c r="DGO16" s="125"/>
      <c r="DGP16" s="125"/>
      <c r="DGQ16" s="125"/>
      <c r="DGR16" s="125"/>
      <c r="DGS16" s="125"/>
      <c r="DGT16" s="125"/>
      <c r="DGU16" s="125"/>
      <c r="DGV16" s="125"/>
      <c r="DGW16" s="125"/>
      <c r="DGX16" s="125"/>
      <c r="DGY16" s="125"/>
      <c r="DGZ16" s="125"/>
      <c r="DHA16" s="125"/>
      <c r="DHB16" s="125"/>
      <c r="DHC16" s="125"/>
      <c r="DHD16" s="125"/>
      <c r="DHE16" s="125"/>
      <c r="DHF16" s="125"/>
      <c r="DHG16" s="125"/>
      <c r="DHH16" s="125"/>
      <c r="DHI16" s="125"/>
      <c r="DHJ16" s="125"/>
      <c r="DHK16" s="125"/>
      <c r="DHL16" s="125"/>
      <c r="DHM16" s="125"/>
      <c r="DHN16" s="125"/>
      <c r="DHO16" s="125"/>
      <c r="DHP16" s="125"/>
      <c r="DHQ16" s="125"/>
      <c r="DHR16" s="125"/>
      <c r="DHS16" s="125"/>
      <c r="DHT16" s="125"/>
      <c r="DHU16" s="125"/>
      <c r="DHV16" s="125"/>
      <c r="DHW16" s="125"/>
      <c r="DHX16" s="125"/>
      <c r="DHY16" s="125"/>
      <c r="DHZ16" s="125"/>
      <c r="DIA16" s="125"/>
      <c r="DIB16" s="125"/>
      <c r="DIC16" s="125"/>
      <c r="DID16" s="125"/>
      <c r="DIE16" s="125"/>
      <c r="DIF16" s="125"/>
      <c r="DIG16" s="125"/>
      <c r="DIH16" s="125"/>
      <c r="DII16" s="125"/>
      <c r="DIJ16" s="125"/>
      <c r="DIK16" s="125"/>
      <c r="DIL16" s="125"/>
      <c r="DIM16" s="125"/>
      <c r="DIN16" s="125"/>
      <c r="DIO16" s="125"/>
      <c r="DIP16" s="125"/>
      <c r="DIQ16" s="125"/>
      <c r="DIR16" s="125"/>
      <c r="DIS16" s="125"/>
      <c r="DIT16" s="125"/>
      <c r="DIU16" s="125"/>
      <c r="DIV16" s="125"/>
      <c r="DIW16" s="125"/>
      <c r="DIX16" s="125"/>
      <c r="DIY16" s="125"/>
      <c r="DIZ16" s="125"/>
      <c r="DJA16" s="125"/>
      <c r="DJB16" s="125"/>
      <c r="DJC16" s="125"/>
      <c r="DJD16" s="125"/>
      <c r="DJE16" s="125"/>
      <c r="DJF16" s="125"/>
      <c r="DJG16" s="125"/>
      <c r="DJH16" s="125"/>
      <c r="DJI16" s="125"/>
      <c r="DJJ16" s="125"/>
      <c r="DJK16" s="125"/>
      <c r="DJL16" s="125"/>
      <c r="DJM16" s="125"/>
      <c r="DJN16" s="125"/>
      <c r="DJO16" s="125"/>
      <c r="DJP16" s="125"/>
      <c r="DJQ16" s="125"/>
      <c r="DJR16" s="125"/>
      <c r="DJS16" s="125"/>
      <c r="DJT16" s="125"/>
      <c r="DJU16" s="125"/>
      <c r="DJV16" s="125"/>
      <c r="DJW16" s="125"/>
      <c r="DJX16" s="125"/>
      <c r="DJY16" s="125"/>
      <c r="DJZ16" s="125"/>
      <c r="DKA16" s="125"/>
      <c r="DKB16" s="125"/>
      <c r="DKC16" s="125"/>
      <c r="DKD16" s="125"/>
      <c r="DKE16" s="125"/>
      <c r="DKF16" s="125"/>
      <c r="DKG16" s="125"/>
      <c r="DKH16" s="125"/>
      <c r="DKI16" s="125"/>
      <c r="DKJ16" s="125"/>
      <c r="DKK16" s="125"/>
      <c r="DKL16" s="125"/>
      <c r="DKM16" s="125"/>
      <c r="DKN16" s="125"/>
      <c r="DKO16" s="125"/>
      <c r="DKP16" s="125"/>
      <c r="DKQ16" s="125"/>
      <c r="DKR16" s="125"/>
      <c r="DKS16" s="125"/>
      <c r="DKT16" s="125"/>
      <c r="DKU16" s="125"/>
      <c r="DKV16" s="125"/>
      <c r="DKW16" s="125"/>
      <c r="DKX16" s="125"/>
      <c r="DKY16" s="125"/>
      <c r="DKZ16" s="125"/>
      <c r="DLA16" s="125"/>
      <c r="DLB16" s="125"/>
      <c r="DLC16" s="125"/>
      <c r="DLD16" s="125"/>
      <c r="DLE16" s="125"/>
      <c r="DLF16" s="125"/>
      <c r="DLG16" s="125"/>
      <c r="DLH16" s="125"/>
      <c r="DLI16" s="125"/>
      <c r="DLJ16" s="125"/>
      <c r="DLK16" s="125"/>
      <c r="DLL16" s="125"/>
      <c r="DLM16" s="125"/>
      <c r="DLN16" s="125"/>
      <c r="DLO16" s="125"/>
      <c r="DLP16" s="125"/>
      <c r="DLQ16" s="125"/>
      <c r="DLR16" s="125"/>
      <c r="DLS16" s="125"/>
      <c r="DLT16" s="125"/>
      <c r="DLU16" s="125"/>
      <c r="DLV16" s="125"/>
      <c r="DLW16" s="125"/>
      <c r="DLX16" s="125"/>
      <c r="DLY16" s="125"/>
      <c r="DLZ16" s="125"/>
      <c r="DMA16" s="125"/>
      <c r="DMB16" s="125"/>
      <c r="DMC16" s="125"/>
      <c r="DMD16" s="125"/>
      <c r="DME16" s="125"/>
      <c r="DMF16" s="125"/>
      <c r="DMG16" s="125"/>
      <c r="DMH16" s="125"/>
      <c r="DMI16" s="125"/>
      <c r="DMJ16" s="125"/>
      <c r="DMK16" s="125"/>
      <c r="DML16" s="125"/>
      <c r="DMM16" s="125"/>
      <c r="DMN16" s="125"/>
      <c r="DMO16" s="125"/>
      <c r="DMP16" s="125"/>
      <c r="DMQ16" s="125"/>
      <c r="DMR16" s="125"/>
      <c r="DMS16" s="125"/>
      <c r="DMT16" s="125"/>
      <c r="DMU16" s="125"/>
      <c r="DMV16" s="125"/>
      <c r="DMW16" s="125"/>
      <c r="DMX16" s="125"/>
      <c r="DMY16" s="125"/>
      <c r="DMZ16" s="125"/>
      <c r="DNA16" s="125"/>
      <c r="DNB16" s="125"/>
      <c r="DNC16" s="125"/>
      <c r="DND16" s="125"/>
      <c r="DNE16" s="125"/>
      <c r="DNF16" s="125"/>
      <c r="DNG16" s="125"/>
      <c r="DNH16" s="125"/>
      <c r="DNI16" s="125"/>
      <c r="DNJ16" s="125"/>
      <c r="DNK16" s="125"/>
      <c r="DNL16" s="125"/>
      <c r="DNM16" s="125"/>
      <c r="DNN16" s="125"/>
      <c r="DNO16" s="125"/>
      <c r="DNP16" s="125"/>
      <c r="DNQ16" s="125"/>
      <c r="DNR16" s="125"/>
      <c r="DNS16" s="125"/>
      <c r="DNT16" s="125"/>
      <c r="DNU16" s="125"/>
      <c r="DNV16" s="125"/>
      <c r="DNW16" s="125"/>
      <c r="DNX16" s="125"/>
      <c r="DNY16" s="125"/>
      <c r="DNZ16" s="125"/>
      <c r="DOA16" s="125"/>
      <c r="DOB16" s="125"/>
      <c r="DOC16" s="125"/>
      <c r="DOD16" s="125"/>
      <c r="DOE16" s="125"/>
      <c r="DOF16" s="125"/>
      <c r="DOG16" s="125"/>
      <c r="DOH16" s="125"/>
      <c r="DOI16" s="125"/>
      <c r="DOJ16" s="125"/>
      <c r="DOK16" s="125"/>
      <c r="DOL16" s="125"/>
      <c r="DOM16" s="125"/>
      <c r="DON16" s="125"/>
      <c r="DOO16" s="125"/>
      <c r="DOP16" s="125"/>
      <c r="DOQ16" s="125"/>
      <c r="DOR16" s="125"/>
      <c r="DOS16" s="125"/>
      <c r="DOT16" s="125"/>
      <c r="DOU16" s="125"/>
      <c r="DOV16" s="125"/>
      <c r="DOW16" s="125"/>
      <c r="DOX16" s="125"/>
      <c r="DOY16" s="125"/>
      <c r="DOZ16" s="125"/>
      <c r="DPA16" s="125"/>
      <c r="DPB16" s="125"/>
      <c r="DPC16" s="125"/>
      <c r="DPD16" s="125"/>
      <c r="DPE16" s="125"/>
      <c r="DPF16" s="125"/>
      <c r="DPG16" s="125"/>
      <c r="DPH16" s="125"/>
      <c r="DPI16" s="125"/>
      <c r="DPJ16" s="125"/>
      <c r="DPK16" s="125"/>
      <c r="DPL16" s="125"/>
      <c r="DPM16" s="125"/>
      <c r="DPN16" s="125"/>
      <c r="DPO16" s="125"/>
      <c r="DPP16" s="125"/>
      <c r="DPQ16" s="125"/>
      <c r="DPR16" s="125"/>
      <c r="DPS16" s="125"/>
      <c r="DPT16" s="125"/>
      <c r="DPU16" s="125"/>
      <c r="DPV16" s="125"/>
      <c r="DPW16" s="125"/>
      <c r="DPX16" s="125"/>
      <c r="DPY16" s="125"/>
      <c r="DPZ16" s="125"/>
      <c r="DQA16" s="125"/>
      <c r="DQB16" s="125"/>
      <c r="DQC16" s="125"/>
      <c r="DQD16" s="125"/>
      <c r="DQE16" s="125"/>
      <c r="DQF16" s="125"/>
      <c r="DQG16" s="125"/>
      <c r="DQH16" s="125"/>
      <c r="DQI16" s="125"/>
      <c r="DQJ16" s="125"/>
      <c r="DQK16" s="125"/>
      <c r="DQL16" s="125"/>
      <c r="DQM16" s="125"/>
      <c r="DQN16" s="125"/>
      <c r="DQO16" s="125"/>
      <c r="DQP16" s="125"/>
      <c r="DQQ16" s="125"/>
      <c r="DQR16" s="125"/>
      <c r="DQS16" s="125"/>
      <c r="DQT16" s="125"/>
      <c r="DQU16" s="125"/>
      <c r="DQV16" s="125"/>
      <c r="DQW16" s="125"/>
      <c r="DQX16" s="125"/>
      <c r="DQY16" s="125"/>
      <c r="DQZ16" s="125"/>
      <c r="DRA16" s="125"/>
      <c r="DRB16" s="125"/>
      <c r="DRC16" s="125"/>
      <c r="DRD16" s="125"/>
      <c r="DRE16" s="125"/>
      <c r="DRF16" s="125"/>
      <c r="DRG16" s="125"/>
      <c r="DRH16" s="125"/>
      <c r="DRI16" s="125"/>
      <c r="DRJ16" s="125"/>
      <c r="DRK16" s="125"/>
      <c r="DRL16" s="125"/>
      <c r="DRM16" s="125"/>
      <c r="DRN16" s="125"/>
      <c r="DRO16" s="125"/>
      <c r="DRP16" s="125"/>
      <c r="DRQ16" s="125"/>
      <c r="DRR16" s="125"/>
      <c r="DRS16" s="125"/>
      <c r="DRT16" s="125"/>
      <c r="DRU16" s="125"/>
      <c r="DRV16" s="125"/>
      <c r="DRW16" s="125"/>
      <c r="DRX16" s="125"/>
      <c r="DRY16" s="125"/>
      <c r="DRZ16" s="125"/>
      <c r="DSA16" s="125"/>
      <c r="DSB16" s="125"/>
      <c r="DSC16" s="125"/>
      <c r="DSD16" s="125"/>
      <c r="DSE16" s="125"/>
      <c r="DSF16" s="125"/>
      <c r="DSG16" s="125"/>
      <c r="DSH16" s="125"/>
      <c r="DSI16" s="125"/>
      <c r="DSJ16" s="125"/>
      <c r="DSK16" s="125"/>
      <c r="DSL16" s="125"/>
      <c r="DSM16" s="125"/>
      <c r="DSN16" s="125"/>
      <c r="DSO16" s="125"/>
      <c r="DSP16" s="125"/>
      <c r="DSQ16" s="125"/>
      <c r="DSR16" s="125"/>
      <c r="DSS16" s="125"/>
      <c r="DST16" s="125"/>
      <c r="DSU16" s="125"/>
      <c r="DSV16" s="125"/>
      <c r="DSW16" s="125"/>
      <c r="DSX16" s="125"/>
      <c r="DSY16" s="125"/>
      <c r="DSZ16" s="125"/>
      <c r="DTA16" s="125"/>
      <c r="DTB16" s="125"/>
      <c r="DTC16" s="125"/>
      <c r="DTD16" s="125"/>
      <c r="DTE16" s="125"/>
      <c r="DTF16" s="125"/>
      <c r="DTG16" s="125"/>
      <c r="DTH16" s="125"/>
      <c r="DTI16" s="125"/>
      <c r="DTJ16" s="125"/>
      <c r="DTK16" s="125"/>
      <c r="DTL16" s="125"/>
      <c r="DTM16" s="125"/>
      <c r="DTN16" s="125"/>
      <c r="DTO16" s="125"/>
      <c r="DTP16" s="125"/>
      <c r="DTQ16" s="125"/>
      <c r="DTR16" s="125"/>
      <c r="DTS16" s="125"/>
      <c r="DTT16" s="125"/>
      <c r="DTU16" s="125"/>
      <c r="DTV16" s="125"/>
      <c r="DTW16" s="125"/>
      <c r="DTX16" s="125"/>
      <c r="DTY16" s="125"/>
      <c r="DTZ16" s="125"/>
      <c r="DUA16" s="125"/>
      <c r="DUB16" s="125"/>
      <c r="DUC16" s="125"/>
      <c r="DUD16" s="125"/>
      <c r="DUE16" s="125"/>
      <c r="DUF16" s="125"/>
      <c r="DUG16" s="125"/>
      <c r="DUH16" s="125"/>
      <c r="DUI16" s="125"/>
      <c r="DUJ16" s="125"/>
      <c r="DUK16" s="125"/>
      <c r="DUL16" s="125"/>
      <c r="DUM16" s="125"/>
      <c r="DUN16" s="125"/>
      <c r="DUO16" s="125"/>
      <c r="DUP16" s="125"/>
      <c r="DUQ16" s="125"/>
      <c r="DUR16" s="125"/>
      <c r="DUS16" s="125"/>
      <c r="DUT16" s="125"/>
      <c r="DUU16" s="125"/>
      <c r="DUV16" s="125"/>
      <c r="DUW16" s="125"/>
      <c r="DUX16" s="125"/>
      <c r="DUY16" s="125"/>
      <c r="DUZ16" s="125"/>
      <c r="DVA16" s="125"/>
      <c r="DVB16" s="125"/>
      <c r="DVC16" s="125"/>
      <c r="DVD16" s="125"/>
      <c r="DVE16" s="125"/>
      <c r="DVF16" s="125"/>
      <c r="DVG16" s="125"/>
      <c r="DVH16" s="125"/>
      <c r="DVI16" s="125"/>
      <c r="DVJ16" s="125"/>
      <c r="DVK16" s="125"/>
      <c r="DVL16" s="125"/>
      <c r="DVM16" s="125"/>
      <c r="DVN16" s="125"/>
      <c r="DVO16" s="125"/>
      <c r="DVP16" s="125"/>
      <c r="DVQ16" s="125"/>
      <c r="DVR16" s="125"/>
      <c r="DVS16" s="125"/>
      <c r="DVT16" s="125"/>
      <c r="DVU16" s="125"/>
      <c r="DVV16" s="125"/>
      <c r="DVW16" s="125"/>
      <c r="DVX16" s="125"/>
      <c r="DVY16" s="125"/>
      <c r="DVZ16" s="125"/>
      <c r="DWA16" s="125"/>
      <c r="DWB16" s="125"/>
      <c r="DWC16" s="125"/>
      <c r="DWD16" s="125"/>
      <c r="DWE16" s="125"/>
      <c r="DWF16" s="125"/>
      <c r="DWG16" s="125"/>
      <c r="DWH16" s="125"/>
      <c r="DWI16" s="125"/>
      <c r="DWJ16" s="125"/>
      <c r="DWK16" s="125"/>
      <c r="DWL16" s="125"/>
      <c r="DWM16" s="125"/>
      <c r="DWN16" s="125"/>
      <c r="DWO16" s="125"/>
      <c r="DWP16" s="125"/>
      <c r="DWQ16" s="125"/>
      <c r="DWR16" s="125"/>
      <c r="DWS16" s="125"/>
      <c r="DWT16" s="125"/>
      <c r="DWU16" s="125"/>
      <c r="DWV16" s="125"/>
      <c r="DWW16" s="125"/>
      <c r="DWX16" s="125"/>
      <c r="DWY16" s="125"/>
      <c r="DWZ16" s="125"/>
      <c r="DXA16" s="125"/>
      <c r="DXB16" s="125"/>
      <c r="DXC16" s="125"/>
      <c r="DXD16" s="125"/>
      <c r="DXE16" s="125"/>
      <c r="DXF16" s="125"/>
      <c r="DXG16" s="125"/>
      <c r="DXH16" s="125"/>
      <c r="DXI16" s="125"/>
      <c r="DXJ16" s="125"/>
      <c r="DXK16" s="125"/>
      <c r="DXL16" s="125"/>
      <c r="DXM16" s="125"/>
      <c r="DXN16" s="125"/>
      <c r="DXO16" s="125"/>
      <c r="DXP16" s="125"/>
      <c r="DXQ16" s="125"/>
      <c r="DXR16" s="125"/>
      <c r="DXS16" s="125"/>
      <c r="DXT16" s="125"/>
      <c r="DXU16" s="125"/>
      <c r="DXV16" s="125"/>
      <c r="DXW16" s="125"/>
      <c r="DXX16" s="125"/>
      <c r="DXY16" s="125"/>
      <c r="DXZ16" s="125"/>
      <c r="DYA16" s="125"/>
      <c r="DYB16" s="125"/>
      <c r="DYC16" s="125"/>
      <c r="DYD16" s="125"/>
      <c r="DYE16" s="125"/>
      <c r="DYF16" s="125"/>
      <c r="DYG16" s="125"/>
      <c r="DYH16" s="125"/>
      <c r="DYI16" s="125"/>
      <c r="DYJ16" s="125"/>
      <c r="DYK16" s="125"/>
      <c r="DYL16" s="125"/>
      <c r="DYM16" s="125"/>
      <c r="DYN16" s="125"/>
      <c r="DYO16" s="125"/>
      <c r="DYP16" s="125"/>
      <c r="DYQ16" s="125"/>
      <c r="DYR16" s="125"/>
      <c r="DYS16" s="125"/>
      <c r="DYT16" s="125"/>
      <c r="DYU16" s="125"/>
      <c r="DYV16" s="125"/>
      <c r="DYW16" s="125"/>
      <c r="DYX16" s="125"/>
      <c r="DYY16" s="125"/>
      <c r="DYZ16" s="125"/>
      <c r="DZA16" s="125"/>
      <c r="DZB16" s="125"/>
      <c r="DZC16" s="125"/>
      <c r="DZD16" s="125"/>
      <c r="DZE16" s="125"/>
      <c r="DZF16" s="125"/>
      <c r="DZG16" s="125"/>
      <c r="DZH16" s="125"/>
      <c r="DZI16" s="125"/>
      <c r="DZJ16" s="125"/>
      <c r="DZK16" s="125"/>
      <c r="DZL16" s="125"/>
      <c r="DZM16" s="125"/>
      <c r="DZN16" s="125"/>
      <c r="DZO16" s="125"/>
      <c r="DZP16" s="125"/>
      <c r="DZQ16" s="125"/>
      <c r="DZR16" s="125"/>
      <c r="DZS16" s="125"/>
      <c r="DZT16" s="125"/>
      <c r="DZU16" s="125"/>
      <c r="DZV16" s="125"/>
      <c r="DZW16" s="125"/>
      <c r="DZX16" s="125"/>
      <c r="DZY16" s="125"/>
      <c r="DZZ16" s="125"/>
      <c r="EAA16" s="125"/>
      <c r="EAB16" s="125"/>
      <c r="EAC16" s="125"/>
      <c r="EAD16" s="125"/>
      <c r="EAE16" s="125"/>
      <c r="EAF16" s="125"/>
      <c r="EAG16" s="125"/>
      <c r="EAH16" s="125"/>
      <c r="EAI16" s="125"/>
      <c r="EAJ16" s="125"/>
      <c r="EAK16" s="125"/>
      <c r="EAL16" s="125"/>
      <c r="EAM16" s="125"/>
      <c r="EAN16" s="125"/>
      <c r="EAO16" s="125"/>
      <c r="EAP16" s="125"/>
      <c r="EAQ16" s="125"/>
      <c r="EAR16" s="125"/>
      <c r="EAS16" s="125"/>
      <c r="EAT16" s="125"/>
      <c r="EAU16" s="125"/>
      <c r="EAV16" s="125"/>
      <c r="EAW16" s="125"/>
      <c r="EAX16" s="125"/>
      <c r="EAY16" s="125"/>
      <c r="EAZ16" s="125"/>
      <c r="EBA16" s="125"/>
      <c r="EBB16" s="125"/>
      <c r="EBC16" s="125"/>
      <c r="EBD16" s="125"/>
      <c r="EBE16" s="125"/>
      <c r="EBF16" s="125"/>
      <c r="EBG16" s="125"/>
      <c r="EBH16" s="125"/>
      <c r="EBI16" s="125"/>
      <c r="EBJ16" s="125"/>
      <c r="EBK16" s="125"/>
      <c r="EBL16" s="125"/>
      <c r="EBM16" s="125"/>
      <c r="EBN16" s="125"/>
      <c r="EBO16" s="125"/>
      <c r="EBP16" s="125"/>
      <c r="EBQ16" s="125"/>
      <c r="EBR16" s="125"/>
      <c r="EBS16" s="125"/>
      <c r="EBT16" s="125"/>
      <c r="EBU16" s="125"/>
      <c r="EBV16" s="125"/>
      <c r="EBW16" s="125"/>
      <c r="EBX16" s="125"/>
      <c r="EBY16" s="125"/>
      <c r="EBZ16" s="125"/>
      <c r="ECA16" s="125"/>
      <c r="ECB16" s="125"/>
      <c r="ECC16" s="125"/>
      <c r="ECD16" s="125"/>
      <c r="ECE16" s="125"/>
      <c r="ECF16" s="125"/>
      <c r="ECG16" s="125"/>
      <c r="ECH16" s="125"/>
      <c r="ECI16" s="125"/>
      <c r="ECJ16" s="125"/>
      <c r="ECK16" s="125"/>
      <c r="ECL16" s="125"/>
      <c r="ECM16" s="125"/>
      <c r="ECN16" s="125"/>
      <c r="ECO16" s="125"/>
      <c r="ECP16" s="125"/>
      <c r="ECQ16" s="125"/>
      <c r="ECR16" s="125"/>
      <c r="ECS16" s="125"/>
      <c r="ECT16" s="125"/>
      <c r="ECU16" s="125"/>
      <c r="ECV16" s="125"/>
      <c r="ECW16" s="125"/>
      <c r="ECX16" s="125"/>
      <c r="ECY16" s="125"/>
      <c r="ECZ16" s="125"/>
      <c r="EDA16" s="125"/>
      <c r="EDB16" s="125"/>
      <c r="EDC16" s="125"/>
      <c r="EDD16" s="125"/>
      <c r="EDE16" s="125"/>
      <c r="EDF16" s="125"/>
      <c r="EDG16" s="125"/>
      <c r="EDH16" s="125"/>
      <c r="EDI16" s="125"/>
      <c r="EDJ16" s="125"/>
      <c r="EDK16" s="125"/>
      <c r="EDL16" s="125"/>
      <c r="EDM16" s="125"/>
      <c r="EDN16" s="125"/>
      <c r="EDO16" s="125"/>
      <c r="EDP16" s="125"/>
      <c r="EDQ16" s="125"/>
      <c r="EDR16" s="125"/>
      <c r="EDS16" s="125"/>
      <c r="EDT16" s="125"/>
      <c r="EDU16" s="125"/>
      <c r="EDV16" s="125"/>
    </row>
  </sheetData>
  <sheetProtection password="C6FB" sheet="1" objects="1" scenarios="1" selectLockedCells="1"/>
  <mergeCells count="1">
    <mergeCell ref="D2:D6"/>
  </mergeCells>
  <phoneticPr fontId="6" type="noConversion"/>
  <pageMargins left="0.7" right="0.7" top="0.75" bottom="0.75" header="0.3" footer="0.3"/>
  <pageSetup paperSize="0" orientation="portrait" horizontalDpi="0" verticalDpi="0" copies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Summary!$D$24:$D$25</xm:f>
          </x14:formula1>
          <xm:sqref>F6:XFD6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Chart</vt:lpstr>
      <vt:lpstr>Summary</vt:lpstr>
      <vt:lpstr>不良明细</vt:lpstr>
      <vt:lpstr>的3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Feng(LUXSHARE-ICT)</dc:creator>
  <cp:lastModifiedBy>rf</cp:lastModifiedBy>
  <dcterms:created xsi:type="dcterms:W3CDTF">2015-06-05T18:19:34Z</dcterms:created>
  <dcterms:modified xsi:type="dcterms:W3CDTF">2018-11-07T23:42:00Z</dcterms:modified>
</cp:coreProperties>
</file>