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Q159" i="3" l="1"/>
  <c r="O145" i="3"/>
  <c r="P145" i="3"/>
  <c r="Q145" i="3"/>
  <c r="O146" i="3"/>
  <c r="P146" i="3"/>
  <c r="Q146" i="3"/>
  <c r="O147" i="3"/>
  <c r="P147" i="3"/>
  <c r="Q147" i="3"/>
  <c r="O148" i="3"/>
  <c r="P148" i="3"/>
  <c r="Q148" i="3"/>
  <c r="O149" i="3"/>
  <c r="P149" i="3"/>
  <c r="Q149" i="3"/>
  <c r="O150" i="3"/>
  <c r="P150" i="3"/>
  <c r="Q150" i="3"/>
  <c r="O151" i="3"/>
  <c r="P151" i="3"/>
  <c r="Q151" i="3"/>
  <c r="O152" i="3"/>
  <c r="P152" i="3"/>
  <c r="Q152" i="3"/>
  <c r="O153" i="3"/>
  <c r="P153" i="3"/>
  <c r="Q153" i="3"/>
  <c r="O154" i="3"/>
  <c r="P154" i="3"/>
  <c r="Q154" i="3"/>
  <c r="O155" i="3"/>
  <c r="P155" i="3"/>
  <c r="Q155" i="3"/>
  <c r="O156" i="3"/>
  <c r="P156" i="3"/>
  <c r="Q156" i="3"/>
  <c r="O157" i="3"/>
  <c r="P157" i="3"/>
  <c r="Q157" i="3"/>
  <c r="O158" i="3"/>
  <c r="P158" i="3"/>
  <c r="Q158" i="3"/>
  <c r="O159" i="3"/>
  <c r="P159" i="3"/>
  <c r="O160" i="3"/>
  <c r="P160" i="3"/>
  <c r="Q160" i="3"/>
  <c r="O161" i="3"/>
  <c r="P161" i="3"/>
  <c r="Q161" i="3"/>
  <c r="O162" i="3"/>
  <c r="P162" i="3"/>
  <c r="Q162" i="3"/>
  <c r="O163" i="3"/>
  <c r="P163" i="3"/>
  <c r="Q163" i="3"/>
  <c r="O164" i="3"/>
  <c r="P164" i="3"/>
  <c r="Q164" i="3"/>
  <c r="O165" i="3"/>
  <c r="P165" i="3"/>
  <c r="Q165" i="3"/>
  <c r="O136" i="3" l="1"/>
  <c r="P136" i="3"/>
  <c r="Q136" i="3"/>
  <c r="O137" i="3"/>
  <c r="P137" i="3"/>
  <c r="Q137" i="3"/>
  <c r="O138" i="3"/>
  <c r="P138" i="3"/>
  <c r="Q138" i="3"/>
  <c r="O139" i="3"/>
  <c r="P139" i="3"/>
  <c r="Q139" i="3"/>
  <c r="O140" i="3"/>
  <c r="P140" i="3"/>
  <c r="Q140" i="3"/>
  <c r="O141" i="3"/>
  <c r="P141" i="3"/>
  <c r="Q141" i="3"/>
  <c r="O142" i="3"/>
  <c r="P142" i="3"/>
  <c r="Q142" i="3"/>
  <c r="O127" i="3" l="1"/>
  <c r="P127" i="3"/>
  <c r="Q127" i="3"/>
  <c r="O128" i="3"/>
  <c r="P128" i="3"/>
  <c r="Q128" i="3"/>
  <c r="O129" i="3"/>
  <c r="P129" i="3"/>
  <c r="Q129" i="3"/>
  <c r="O130" i="3"/>
  <c r="P130" i="3"/>
  <c r="Q130" i="3"/>
  <c r="O131" i="3"/>
  <c r="P131" i="3"/>
  <c r="Q131" i="3"/>
  <c r="O132" i="3"/>
  <c r="P132" i="3"/>
  <c r="Q132" i="3"/>
  <c r="O133" i="3"/>
  <c r="P133" i="3"/>
  <c r="Q133" i="3"/>
  <c r="Q117" i="3" l="1"/>
  <c r="Q118" i="3"/>
  <c r="Q119" i="3"/>
  <c r="Q120" i="3"/>
  <c r="Q121" i="3"/>
  <c r="Q122" i="3"/>
  <c r="Q123" i="3"/>
  <c r="Q124" i="3"/>
  <c r="P117" i="3"/>
  <c r="P118" i="3"/>
  <c r="P119" i="3"/>
  <c r="P120" i="3"/>
  <c r="P121" i="3"/>
  <c r="P122" i="3"/>
  <c r="P123" i="3"/>
  <c r="P124" i="3"/>
  <c r="O117" i="3"/>
  <c r="O118" i="3"/>
  <c r="O119" i="3"/>
  <c r="O120" i="3"/>
  <c r="O121" i="3"/>
  <c r="O122" i="3"/>
  <c r="O123" i="3"/>
  <c r="O124" i="3"/>
  <c r="O101" i="3" l="1"/>
  <c r="P101" i="3"/>
  <c r="Q101" i="3"/>
  <c r="O102" i="3"/>
  <c r="P102" i="3"/>
  <c r="Q102" i="3"/>
  <c r="O103" i="3"/>
  <c r="P103" i="3"/>
  <c r="Q103" i="3"/>
  <c r="O104" i="3"/>
  <c r="P104" i="3"/>
  <c r="Q104" i="3"/>
  <c r="O105" i="3"/>
  <c r="P105" i="3"/>
  <c r="Q105" i="3"/>
  <c r="O106" i="3"/>
  <c r="P106" i="3"/>
  <c r="Q106" i="3"/>
  <c r="O107" i="3"/>
  <c r="P107" i="3"/>
  <c r="Q107" i="3"/>
  <c r="O108" i="3"/>
  <c r="P108" i="3"/>
  <c r="Q108" i="3"/>
  <c r="O109" i="3"/>
  <c r="P109" i="3"/>
  <c r="Q109" i="3"/>
  <c r="O110" i="3"/>
  <c r="P110" i="3"/>
  <c r="Q110" i="3"/>
  <c r="O111" i="3"/>
  <c r="P111" i="3"/>
  <c r="Q111" i="3"/>
  <c r="O112" i="3"/>
  <c r="P112" i="3"/>
  <c r="Q112" i="3"/>
  <c r="O113" i="3"/>
  <c r="P113" i="3"/>
  <c r="Q113" i="3"/>
  <c r="O114" i="3"/>
  <c r="P114" i="3"/>
  <c r="Q114" i="3"/>
  <c r="O115" i="3"/>
  <c r="P115" i="3"/>
  <c r="Q115" i="3"/>
  <c r="O116" i="3"/>
  <c r="P116" i="3"/>
  <c r="Q116" i="3"/>
  <c r="Q88" i="3" l="1"/>
  <c r="Q89" i="3"/>
  <c r="Q90" i="3"/>
  <c r="Q91" i="3"/>
  <c r="Q92" i="3"/>
  <c r="Q93" i="3"/>
  <c r="Q96" i="3"/>
  <c r="Q97" i="3"/>
  <c r="Q98" i="3"/>
  <c r="Q99" i="3"/>
  <c r="P88" i="3"/>
  <c r="P89" i="3"/>
  <c r="P90" i="3"/>
  <c r="P91" i="3"/>
  <c r="P92" i="3"/>
  <c r="P93" i="3"/>
  <c r="P96" i="3"/>
  <c r="P97" i="3"/>
  <c r="P98" i="3"/>
  <c r="P99" i="3"/>
  <c r="O88" i="3"/>
  <c r="O89" i="3"/>
  <c r="O90" i="3"/>
  <c r="O91" i="3"/>
  <c r="O92" i="3"/>
  <c r="O93" i="3"/>
  <c r="O96" i="3"/>
  <c r="O97" i="3"/>
  <c r="O98" i="3"/>
  <c r="O99" i="3"/>
  <c r="Q53" i="3" l="1"/>
  <c r="Q54" i="3"/>
  <c r="Q55" i="3"/>
  <c r="Q56" i="3"/>
  <c r="Q57" i="3"/>
  <c r="Q58" i="3"/>
  <c r="Q61" i="3"/>
  <c r="Q62" i="3"/>
  <c r="Q63" i="3"/>
  <c r="Q64" i="3"/>
  <c r="Q65" i="3"/>
  <c r="Q66" i="3"/>
  <c r="Q67" i="3"/>
  <c r="Q68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P53" i="3"/>
  <c r="P54" i="3"/>
  <c r="P55" i="3"/>
  <c r="P56" i="3"/>
  <c r="P57" i="3"/>
  <c r="P58" i="3"/>
  <c r="P61" i="3"/>
  <c r="P62" i="3"/>
  <c r="P63" i="3"/>
  <c r="P64" i="3"/>
  <c r="P65" i="3"/>
  <c r="P66" i="3"/>
  <c r="P67" i="3"/>
  <c r="P68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O53" i="3"/>
  <c r="O54" i="3"/>
  <c r="O55" i="3"/>
  <c r="O56" i="3"/>
  <c r="O57" i="3"/>
  <c r="O58" i="3"/>
  <c r="O61" i="3"/>
  <c r="O62" i="3"/>
  <c r="O63" i="3"/>
  <c r="O64" i="3"/>
  <c r="O65" i="3"/>
  <c r="O66" i="3"/>
  <c r="O67" i="3"/>
  <c r="O68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Q29" i="3" l="1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4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" i="3"/>
  <c r="P2" i="3"/>
  <c r="P3" i="3"/>
  <c r="P4" i="3"/>
  <c r="P5" i="3"/>
  <c r="P6" i="3"/>
  <c r="P7" i="3"/>
  <c r="P8" i="3"/>
  <c r="P9" i="3"/>
  <c r="P10" i="3"/>
  <c r="P11" i="3"/>
  <c r="P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Q1" i="3" l="1"/>
  <c r="O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</calcChain>
</file>

<file path=xl/sharedStrings.xml><?xml version="1.0" encoding="utf-8"?>
<sst xmlns="http://schemas.openxmlformats.org/spreadsheetml/2006/main" count="805" uniqueCount="259">
  <si>
    <t>Name</t>
  </si>
  <si>
    <t>Code</t>
  </si>
  <si>
    <t>Data Type</t>
  </si>
  <si>
    <t>Length</t>
  </si>
  <si>
    <t>Precision</t>
  </si>
  <si>
    <t>Primary</t>
  </si>
  <si>
    <t>Foreign Key</t>
  </si>
  <si>
    <t>Mandatory</t>
  </si>
  <si>
    <t>varchar(30)</t>
  </si>
  <si>
    <t>varchar(1)</t>
  </si>
  <si>
    <t>numeric(13,0)</t>
  </si>
  <si>
    <t>varchar(8)</t>
  </si>
  <si>
    <t>varchar(20)</t>
  </si>
  <si>
    <t>ID</t>
  </si>
  <si>
    <t>TYPE</t>
  </si>
  <si>
    <t>PRICE</t>
  </si>
  <si>
    <t>VOLUME</t>
  </si>
  <si>
    <t>HEDGE</t>
  </si>
  <si>
    <t>TIME</t>
  </si>
  <si>
    <t>交易日</t>
  </si>
  <si>
    <t>TRADING_DAY</t>
  </si>
  <si>
    <t>资金账号</t>
  </si>
  <si>
    <t>ACCOUNT_ID</t>
  </si>
  <si>
    <t>股东代码</t>
  </si>
  <si>
    <t>EXCH_CLIENT_ID</t>
  </si>
  <si>
    <t>HEDGE_FLAG</t>
  </si>
  <si>
    <t>合约代码</t>
  </si>
  <si>
    <t>INSTRUMENT_ID</t>
  </si>
  <si>
    <t>varchar(50)</t>
  </si>
  <si>
    <t>DIRECTION</t>
  </si>
  <si>
    <t>MARGIN</t>
  </si>
  <si>
    <t>numeric(19,3)</t>
  </si>
  <si>
    <t>PREMIUM</t>
  </si>
  <si>
    <t>TRADING</t>
  </si>
  <si>
    <t>DAY</t>
  </si>
  <si>
    <t>ACCOUNT</t>
  </si>
  <si>
    <t>EXCH</t>
  </si>
  <si>
    <t>CLIENT</t>
  </si>
  <si>
    <t>FLAG</t>
  </si>
  <si>
    <t>INSTRUMENT</t>
  </si>
  <si>
    <t>手续费</t>
  </si>
  <si>
    <t>FEE</t>
  </si>
  <si>
    <t>组合代码</t>
  </si>
  <si>
    <t>PORTFOLIO_ID</t>
  </si>
  <si>
    <t>varchar(12)</t>
  </si>
  <si>
    <t>交易员</t>
  </si>
  <si>
    <t>USER_ID</t>
  </si>
  <si>
    <t>PORTFOLIO</t>
  </si>
  <si>
    <t>USER</t>
  </si>
  <si>
    <t>交易所代码</t>
  </si>
  <si>
    <t>EXCH_ID</t>
  </si>
  <si>
    <t>成交编号</t>
  </si>
  <si>
    <t>TRADE_ID</t>
  </si>
  <si>
    <t>numeric(12,0)</t>
  </si>
  <si>
    <t>买卖方向</t>
  </si>
  <si>
    <t>报单编号</t>
  </si>
  <si>
    <t>ORDER_ID</t>
  </si>
  <si>
    <t>会员代码</t>
  </si>
  <si>
    <t>MEMBER_ID</t>
  </si>
  <si>
    <t>varchar(10)</t>
  </si>
  <si>
    <t>交易类型</t>
  </si>
  <si>
    <t>TRADE_TYPE</t>
  </si>
  <si>
    <t>开平标志</t>
  </si>
  <si>
    <t>OFFSET_FLAG</t>
  </si>
  <si>
    <t>投机套保标志</t>
  </si>
  <si>
    <t>成交价</t>
  </si>
  <si>
    <t>numeric(22,6)</t>
  </si>
  <si>
    <t>成交价EX</t>
  </si>
  <si>
    <t>PRICE_EX</t>
  </si>
  <si>
    <t>numeric(36,20)</t>
  </si>
  <si>
    <t>成交量</t>
  </si>
  <si>
    <t>成交时间</t>
  </si>
  <si>
    <t>TRADE_TIME</t>
  </si>
  <si>
    <t>本地报单编号</t>
  </si>
  <si>
    <t>LOCAL_ORDER_ID</t>
  </si>
  <si>
    <t>USED_FEE</t>
  </si>
  <si>
    <t>占用保证金</t>
  </si>
  <si>
    <t>USED_MARGIN</t>
  </si>
  <si>
    <t>占用权利金</t>
  </si>
  <si>
    <t>下单用户编号</t>
  </si>
  <si>
    <t>ORDER_USER_ID</t>
  </si>
  <si>
    <t>TRADE</t>
  </si>
  <si>
    <t>ORDER</t>
  </si>
  <si>
    <t>MEMBER</t>
  </si>
  <si>
    <t>OFFSET</t>
  </si>
  <si>
    <t>EX</t>
  </si>
  <si>
    <t>LOCAL</t>
  </si>
  <si>
    <t>USED</t>
  </si>
  <si>
    <t>策略订单编号</t>
  </si>
  <si>
    <t>STRATEGY_ORDER_ID</t>
  </si>
  <si>
    <t>组合合约代码</t>
  </si>
  <si>
    <t>PORT_INSTRUMENT_CODE</t>
  </si>
  <si>
    <t>组合合约名称</t>
  </si>
  <si>
    <t>PORT_INSTRUMENT_NAME</t>
  </si>
  <si>
    <t>varchar(100)</t>
  </si>
  <si>
    <t>策略代码</t>
  </si>
  <si>
    <t>STRATEGY_CODE</t>
  </si>
  <si>
    <t>策略名称</t>
  </si>
  <si>
    <t>STRATEGY_NAME</t>
  </si>
  <si>
    <t>类型名称</t>
  </si>
  <si>
    <t>TYPE_NAME</t>
  </si>
  <si>
    <t>报单类型</t>
  </si>
  <si>
    <t>ORDER_PRICE_TYPE</t>
  </si>
  <si>
    <t>数量</t>
  </si>
  <si>
    <t>到期盈亏</t>
  </si>
  <si>
    <t>EXPIRE_PROFITLOSS</t>
  </si>
  <si>
    <t>到期收益率</t>
  </si>
  <si>
    <t>EXPIRE_YIELD</t>
  </si>
  <si>
    <t>numeric(22,8)</t>
  </si>
  <si>
    <t>平仓盈亏</t>
  </si>
  <si>
    <t>OFFSET_PROFITLOSS</t>
  </si>
  <si>
    <t>平仓收益率</t>
  </si>
  <si>
    <t>OFFSET_YIELD</t>
  </si>
  <si>
    <t>总盈亏</t>
  </si>
  <si>
    <t>TOTAL_PROFITLOSS</t>
  </si>
  <si>
    <t>到期日期</t>
  </si>
  <si>
    <t>EXPIRE_DATE</t>
  </si>
  <si>
    <t>平仓日期</t>
  </si>
  <si>
    <t>OFFSET_DATE</t>
  </si>
  <si>
    <t>资金成本</t>
  </si>
  <si>
    <t>FUND_COST</t>
  </si>
  <si>
    <t>成交金额</t>
  </si>
  <si>
    <t>TRADE_AMOUNT</t>
  </si>
  <si>
    <t>构建时间</t>
  </si>
  <si>
    <t>CREATE_TIME</t>
  </si>
  <si>
    <t>创建类型</t>
  </si>
  <si>
    <t>CREATE_TYPE</t>
  </si>
  <si>
    <t>状态</t>
  </si>
  <si>
    <t>STATUS</t>
  </si>
  <si>
    <t>STRATEGY</t>
  </si>
  <si>
    <t>PORT</t>
  </si>
  <si>
    <t>CODE</t>
  </si>
  <si>
    <t>NAME</t>
  </si>
  <si>
    <t>EXPIRE</t>
  </si>
  <si>
    <t>PROFITLOSS</t>
  </si>
  <si>
    <t>YIELD</t>
  </si>
  <si>
    <t>TOTAL</t>
  </si>
  <si>
    <t>DATE</t>
  </si>
  <si>
    <t>FUND</t>
  </si>
  <si>
    <t>COST</t>
  </si>
  <si>
    <t>AMOUNT</t>
  </si>
  <si>
    <t>CREATE</t>
  </si>
  <si>
    <t>备注</t>
  </si>
  <si>
    <t>REMARK</t>
  </si>
  <si>
    <t>varchar(255)</t>
  </si>
  <si>
    <t>产品代码</t>
  </si>
  <si>
    <t>PRODUCT_ID</t>
  </si>
  <si>
    <t>单位数量</t>
  </si>
  <si>
    <t>策略参数</t>
  </si>
  <si>
    <t>STRATEGY_PARAM</t>
  </si>
  <si>
    <t>varchar(1000)</t>
  </si>
  <si>
    <t>单笔数量</t>
  </si>
  <si>
    <t>ORDER_UNIT</t>
  </si>
  <si>
    <t>数量上限</t>
  </si>
  <si>
    <t>LIMIT_VOLUME</t>
  </si>
  <si>
    <t>行情档位</t>
  </si>
  <si>
    <t>QUOT_GRADE</t>
  </si>
  <si>
    <t>是否补单</t>
  </si>
  <si>
    <t>IS_REPLENISH</t>
  </si>
  <si>
    <t>补单次数</t>
  </si>
  <si>
    <t>REPLENISH_TIMES</t>
  </si>
  <si>
    <t>补单滑点</t>
  </si>
  <si>
    <t>REPLENISH_SLIPPAGE</t>
  </si>
  <si>
    <t>是否有效</t>
  </si>
  <si>
    <t>IS_ACTIVE</t>
  </si>
  <si>
    <t>PRODUCT</t>
  </si>
  <si>
    <t>PARAM</t>
  </si>
  <si>
    <t>UNIT</t>
  </si>
  <si>
    <t>LIMIT</t>
  </si>
  <si>
    <t>QUOT</t>
  </si>
  <si>
    <t>GRADE</t>
  </si>
  <si>
    <t>IS</t>
  </si>
  <si>
    <t>REPLENISH</t>
  </si>
  <si>
    <t>TIMES</t>
  </si>
  <si>
    <t>SLIPPAGE</t>
  </si>
  <si>
    <t>ACTIVE</t>
  </si>
  <si>
    <t>策略类型</t>
  </si>
  <si>
    <t>STRATEGY_TYPE</t>
  </si>
  <si>
    <t>参数模板</t>
  </si>
  <si>
    <t>STRATEGY_XML</t>
  </si>
  <si>
    <t>XML</t>
  </si>
  <si>
    <t>用户组编码</t>
  </si>
  <si>
    <t>GROUP_ID</t>
  </si>
  <si>
    <t>用户组名称</t>
  </si>
  <si>
    <t>GROUP_NAME</t>
  </si>
  <si>
    <t>操作日期</t>
  </si>
  <si>
    <t>OPER_DATE</t>
  </si>
  <si>
    <t>操作时间</t>
  </si>
  <si>
    <t>OPER_TIME</t>
  </si>
  <si>
    <t>操作员</t>
  </si>
  <si>
    <t>OPER_ID</t>
  </si>
  <si>
    <t>GROUP</t>
  </si>
  <si>
    <t>OPER</t>
  </si>
  <si>
    <t>角色编号</t>
  </si>
  <si>
    <t>ROLE_ID</t>
  </si>
  <si>
    <t>角色名称</t>
  </si>
  <si>
    <t>ROLE_NAME</t>
  </si>
  <si>
    <t>Code</t>
    <phoneticPr fontId="1" type="noConversion"/>
  </si>
  <si>
    <t>ROLE</t>
  </si>
  <si>
    <t>用户编号</t>
  </si>
  <si>
    <t>是否管理员</t>
  </si>
  <si>
    <t>IS_ADMIN</t>
  </si>
  <si>
    <t>ADMIN</t>
  </si>
  <si>
    <t>自动报价</t>
  </si>
  <si>
    <t>AUTO_OFFER</t>
  </si>
  <si>
    <t>自动回应询价</t>
  </si>
  <si>
    <t>AUTO_RESP_ASKING</t>
  </si>
  <si>
    <t>报价类型</t>
  </si>
  <si>
    <t>OFFER_TYPE</t>
  </si>
  <si>
    <t>报买量</t>
  </si>
  <si>
    <t>BID_AMOUNT</t>
  </si>
  <si>
    <t>买成交量</t>
  </si>
  <si>
    <t>BID_TRADE</t>
  </si>
  <si>
    <t>报卖量</t>
  </si>
  <si>
    <t>ASK_AMOUNT</t>
  </si>
  <si>
    <t>卖成交量</t>
  </si>
  <si>
    <t>ASK_TRADE</t>
  </si>
  <si>
    <t>买量上限</t>
  </si>
  <si>
    <t>BID_MAX</t>
  </si>
  <si>
    <t>卖量上限</t>
  </si>
  <si>
    <t>ASK_MAX</t>
  </si>
  <si>
    <t>价差类型</t>
  </si>
  <si>
    <t>SPREAD_TYPE</t>
  </si>
  <si>
    <t>报价价差宽度</t>
  </si>
  <si>
    <t>QUOTE_PRICE_WIDTH</t>
  </si>
  <si>
    <t>报价价差比</t>
  </si>
  <si>
    <t>QUOTE_WIDTH_RATIO</t>
  </si>
  <si>
    <t>numeric(8,0)</t>
  </si>
  <si>
    <t>询价价差宽度</t>
  </si>
  <si>
    <t>FORQUOTE_PRICE_WIDTH</t>
  </si>
  <si>
    <t>询价价差比</t>
  </si>
  <si>
    <t>FORQUOTE_WIDTH_RATIO</t>
  </si>
  <si>
    <t>是否当月</t>
  </si>
  <si>
    <t>IS_THIS_MONTH</t>
  </si>
  <si>
    <t>AUTO</t>
  </si>
  <si>
    <t>OFFER</t>
  </si>
  <si>
    <t>RESP</t>
  </si>
  <si>
    <t>ASKING</t>
  </si>
  <si>
    <t>BID</t>
  </si>
  <si>
    <t>ASK</t>
  </si>
  <si>
    <t>MAX</t>
  </si>
  <si>
    <t>SPREAD</t>
  </si>
  <si>
    <t>QUOTE</t>
  </si>
  <si>
    <t>WIDTH</t>
  </si>
  <si>
    <t>RATIO</t>
  </si>
  <si>
    <t>FORQUOTE</t>
  </si>
  <si>
    <t>THIS</t>
  </si>
  <si>
    <t>MONTH</t>
  </si>
  <si>
    <t>梯度编号</t>
  </si>
  <si>
    <t>STEP_ID</t>
  </si>
  <si>
    <t>IS_CURR_MONTH</t>
  </si>
  <si>
    <t>价格</t>
  </si>
  <si>
    <t>STEP_PRICE</t>
  </si>
  <si>
    <t>看涨看跌</t>
  </si>
  <si>
    <t>CALL_OR_PUT</t>
  </si>
  <si>
    <t>报价询价</t>
  </si>
  <si>
    <t>QUOTE_OR_FORQUOTE</t>
  </si>
  <si>
    <t>价差宽度</t>
  </si>
  <si>
    <t>PRICE_WIDTH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</si>
</sst>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tabSelected="1" topLeftCell="A137" workbookViewId="0">
      <selection activeCell="K175" sqref="K175"/>
    </sheetView>
  </sheetViews>
  <sheetFormatPr defaultRowHeight="13.5" x14ac:dyDescent="0.15"/>
  <cols>
    <col min="1" max="1" width="16.625" customWidth="1"/>
    <col min="2" max="2" width="29.125" customWidth="1"/>
    <col min="3" max="3" width="14.75" customWidth="1"/>
    <col min="4" max="4" width="15.75" customWidth="1"/>
    <col min="5" max="5" width="12.75" customWidth="1"/>
    <col min="6" max="6" width="14.625" customWidth="1"/>
    <col min="7" max="7" width="12.125" customWidth="1"/>
    <col min="15" max="15" width="27.75" customWidth="1"/>
    <col min="16" max="16" width="21" customWidth="1"/>
    <col min="17" max="17" width="41.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</v>
      </c>
      <c r="O1" t="str">
        <f t="shared" ref="O1:O23" si="0">LOWER(K1)&amp;PROPER(L1)&amp;PROPER(M1)&amp;":'',"</f>
        <v>code:'',</v>
      </c>
      <c r="P1" t="str">
        <f>"&lt;th&gt;"&amp;A1&amp;"&lt;/th&gt;"</f>
        <v>&lt;th&gt;Name&lt;/th&gt;</v>
      </c>
      <c r="Q1" t="str">
        <f t="shared" ref="Q1" si="1">"&lt;td align="&amp;"center"&amp;"&gt;"&amp;"{{"&amp;"todo."&amp;LOWER(K1)&amp;PROPER(L1)&amp;PROPER(M1)&amp;"}}"&amp;"&lt;td&gt;"</f>
        <v>&lt;td align=center&gt;{{todo.code}}&lt;td&gt;</v>
      </c>
    </row>
    <row r="2" spans="1:17" x14ac:dyDescent="0.15">
      <c r="A2" t="s">
        <v>19</v>
      </c>
      <c r="B2" t="s">
        <v>20</v>
      </c>
      <c r="C2" t="s">
        <v>11</v>
      </c>
      <c r="D2">
        <v>8</v>
      </c>
      <c r="F2" t="b">
        <v>1</v>
      </c>
      <c r="G2" t="b">
        <v>0</v>
      </c>
      <c r="H2" t="b">
        <v>1</v>
      </c>
      <c r="K2" t="s">
        <v>33</v>
      </c>
      <c r="L2" t="s">
        <v>34</v>
      </c>
      <c r="O2" t="str">
        <f t="shared" si="0"/>
        <v>tradingDay:'',</v>
      </c>
      <c r="P2" t="str">
        <f t="shared" ref="P2:P11" si="2">"&lt;th&gt;"&amp;A2&amp;"&lt;/th&gt;"</f>
        <v>&lt;th&gt;交易日&lt;/th&gt;</v>
      </c>
      <c r="Q2" t="str">
        <f>"&lt;td"&amp;"&gt;"&amp;"{{"&amp;"todo."&amp;LOWER(K2)&amp;PROPER(L2)&amp;PROPER(M2)&amp;"}}"&amp;"&lt;/td&gt;"</f>
        <v>&lt;td&gt;{{todo.tradingDay}}&lt;/td&gt;</v>
      </c>
    </row>
    <row r="3" spans="1:17" x14ac:dyDescent="0.15">
      <c r="A3" t="s">
        <v>49</v>
      </c>
      <c r="B3" t="s">
        <v>50</v>
      </c>
      <c r="C3" t="s">
        <v>8</v>
      </c>
      <c r="D3">
        <v>30</v>
      </c>
      <c r="F3" t="b">
        <v>1</v>
      </c>
      <c r="G3" t="b">
        <v>0</v>
      </c>
      <c r="H3" t="b">
        <v>1</v>
      </c>
      <c r="K3" t="s">
        <v>36</v>
      </c>
      <c r="L3" t="s">
        <v>13</v>
      </c>
      <c r="O3" t="str">
        <f t="shared" si="0"/>
        <v>exchId:'',</v>
      </c>
      <c r="P3" t="str">
        <f t="shared" si="2"/>
        <v>&lt;th&gt;交易所代码&lt;/th&gt;</v>
      </c>
      <c r="Q3" t="str">
        <f t="shared" ref="Q3:Q66" si="3">"&lt;td"&amp;"&gt;"&amp;"{{"&amp;"todo."&amp;LOWER(K3)&amp;PROPER(L3)&amp;PROPER(M3)&amp;"}}"&amp;"&lt;/td&gt;"</f>
        <v>&lt;td&gt;{{todo.exchId}}&lt;/td&gt;</v>
      </c>
    </row>
    <row r="4" spans="1:17" x14ac:dyDescent="0.15">
      <c r="A4" t="s">
        <v>51</v>
      </c>
      <c r="B4" t="s">
        <v>52</v>
      </c>
      <c r="C4" t="s">
        <v>53</v>
      </c>
      <c r="D4">
        <v>12</v>
      </c>
      <c r="F4" t="b">
        <v>1</v>
      </c>
      <c r="G4" t="b">
        <v>0</v>
      </c>
      <c r="H4" t="b">
        <v>1</v>
      </c>
      <c r="K4" t="s">
        <v>81</v>
      </c>
      <c r="L4" t="s">
        <v>13</v>
      </c>
      <c r="O4" t="str">
        <f t="shared" si="0"/>
        <v>tradeId:'',</v>
      </c>
      <c r="P4" t="str">
        <f t="shared" si="2"/>
        <v>&lt;th&gt;成交编号&lt;/th&gt;</v>
      </c>
      <c r="Q4" t="str">
        <f t="shared" si="3"/>
        <v>&lt;td&gt;{{todo.tradeId}}&lt;/td&gt;</v>
      </c>
    </row>
    <row r="5" spans="1:17" x14ac:dyDescent="0.15">
      <c r="A5" t="s">
        <v>54</v>
      </c>
      <c r="B5" t="s">
        <v>29</v>
      </c>
      <c r="C5" t="s">
        <v>9</v>
      </c>
      <c r="D5">
        <v>1</v>
      </c>
      <c r="F5" t="b">
        <v>1</v>
      </c>
      <c r="G5" t="b">
        <v>0</v>
      </c>
      <c r="H5" t="b">
        <v>1</v>
      </c>
      <c r="K5" t="s">
        <v>29</v>
      </c>
      <c r="O5" t="str">
        <f t="shared" si="0"/>
        <v>direction:'',</v>
      </c>
      <c r="P5" t="str">
        <f t="shared" si="2"/>
        <v>&lt;th&gt;买卖方向&lt;/th&gt;</v>
      </c>
      <c r="Q5" t="str">
        <f t="shared" si="3"/>
        <v>&lt;td&gt;{{todo.direction}}&lt;/td&gt;</v>
      </c>
    </row>
    <row r="6" spans="1:17" x14ac:dyDescent="0.15">
      <c r="A6" t="s">
        <v>55</v>
      </c>
      <c r="B6" t="s">
        <v>56</v>
      </c>
      <c r="C6" t="s">
        <v>12</v>
      </c>
      <c r="D6">
        <v>20</v>
      </c>
      <c r="F6" t="b">
        <v>0</v>
      </c>
      <c r="G6" t="b">
        <v>0</v>
      </c>
      <c r="H6" t="b">
        <v>0</v>
      </c>
      <c r="K6" t="s">
        <v>82</v>
      </c>
      <c r="L6" t="s">
        <v>13</v>
      </c>
      <c r="O6" t="str">
        <f t="shared" si="0"/>
        <v>orderId:'',</v>
      </c>
      <c r="P6" t="str">
        <f t="shared" si="2"/>
        <v>&lt;th&gt;报单编号&lt;/th&gt;</v>
      </c>
      <c r="Q6" t="str">
        <f t="shared" si="3"/>
        <v>&lt;td&gt;{{todo.orderId}}&lt;/td&gt;</v>
      </c>
    </row>
    <row r="7" spans="1:17" x14ac:dyDescent="0.15">
      <c r="A7" t="s">
        <v>57</v>
      </c>
      <c r="B7" t="s">
        <v>58</v>
      </c>
      <c r="C7" t="s">
        <v>59</v>
      </c>
      <c r="D7">
        <v>10</v>
      </c>
      <c r="F7" t="b">
        <v>0</v>
      </c>
      <c r="G7" t="b">
        <v>0</v>
      </c>
      <c r="H7" t="b">
        <v>0</v>
      </c>
      <c r="K7" t="s">
        <v>83</v>
      </c>
      <c r="L7" t="s">
        <v>13</v>
      </c>
      <c r="O7" t="str">
        <f t="shared" si="0"/>
        <v>memberId:'',</v>
      </c>
      <c r="P7" t="str">
        <f t="shared" si="2"/>
        <v>&lt;th&gt;会员代码&lt;/th&gt;</v>
      </c>
      <c r="Q7" t="str">
        <f t="shared" si="3"/>
        <v>&lt;td&gt;{{todo.memberId}}&lt;/td&gt;</v>
      </c>
    </row>
    <row r="8" spans="1:17" x14ac:dyDescent="0.15">
      <c r="A8" t="s">
        <v>21</v>
      </c>
      <c r="B8" t="s">
        <v>22</v>
      </c>
      <c r="C8" t="s">
        <v>12</v>
      </c>
      <c r="D8">
        <v>20</v>
      </c>
      <c r="F8" t="b">
        <v>0</v>
      </c>
      <c r="G8" t="b">
        <v>0</v>
      </c>
      <c r="H8" t="b">
        <v>1</v>
      </c>
      <c r="K8" t="s">
        <v>35</v>
      </c>
      <c r="L8" t="s">
        <v>13</v>
      </c>
      <c r="O8" t="str">
        <f t="shared" si="0"/>
        <v>accountId:'',</v>
      </c>
      <c r="P8" t="str">
        <f t="shared" si="2"/>
        <v>&lt;th&gt;资金账号&lt;/th&gt;</v>
      </c>
      <c r="Q8" t="str">
        <f t="shared" si="3"/>
        <v>&lt;td&gt;{{todo.accountId}}&lt;/td&gt;</v>
      </c>
    </row>
    <row r="9" spans="1:17" x14ac:dyDescent="0.15">
      <c r="A9" t="s">
        <v>23</v>
      </c>
      <c r="B9" t="s">
        <v>24</v>
      </c>
      <c r="C9" t="s">
        <v>44</v>
      </c>
      <c r="D9">
        <v>12</v>
      </c>
      <c r="F9" t="b">
        <v>0</v>
      </c>
      <c r="G9" t="b">
        <v>0</v>
      </c>
      <c r="H9" t="b">
        <v>0</v>
      </c>
      <c r="K9" t="s">
        <v>36</v>
      </c>
      <c r="L9" t="s">
        <v>37</v>
      </c>
      <c r="M9" t="s">
        <v>13</v>
      </c>
      <c r="O9" t="str">
        <f t="shared" si="0"/>
        <v>exchClientId:'',</v>
      </c>
      <c r="P9" t="str">
        <f t="shared" si="2"/>
        <v>&lt;th&gt;股东代码&lt;/th&gt;</v>
      </c>
      <c r="Q9" t="str">
        <f t="shared" si="3"/>
        <v>&lt;td&gt;{{todo.exchClientId}}&lt;/td&gt;</v>
      </c>
    </row>
    <row r="10" spans="1:17" x14ac:dyDescent="0.15">
      <c r="A10" t="s">
        <v>45</v>
      </c>
      <c r="B10" t="s">
        <v>46</v>
      </c>
      <c r="C10" t="s">
        <v>12</v>
      </c>
      <c r="D10">
        <v>20</v>
      </c>
      <c r="F10" t="b">
        <v>0</v>
      </c>
      <c r="G10" t="b">
        <v>0</v>
      </c>
      <c r="H10" t="b">
        <v>0</v>
      </c>
      <c r="K10" t="s">
        <v>48</v>
      </c>
      <c r="L10" t="s">
        <v>13</v>
      </c>
      <c r="O10" t="str">
        <f t="shared" si="0"/>
        <v>userId:'',</v>
      </c>
      <c r="P10" t="str">
        <f t="shared" si="2"/>
        <v>&lt;th&gt;交易员&lt;/th&gt;</v>
      </c>
      <c r="Q10" t="str">
        <f t="shared" si="3"/>
        <v>&lt;td&gt;{{todo.userId}}&lt;/td&gt;</v>
      </c>
    </row>
    <row r="11" spans="1:17" x14ac:dyDescent="0.15">
      <c r="A11" t="s">
        <v>42</v>
      </c>
      <c r="B11" t="s">
        <v>43</v>
      </c>
      <c r="C11" t="s">
        <v>44</v>
      </c>
      <c r="D11">
        <v>12</v>
      </c>
      <c r="F11" t="b">
        <v>0</v>
      </c>
      <c r="G11" t="b">
        <v>0</v>
      </c>
      <c r="H11" t="b">
        <v>1</v>
      </c>
      <c r="K11" t="s">
        <v>47</v>
      </c>
      <c r="L11" t="s">
        <v>13</v>
      </c>
      <c r="O11" t="str">
        <f t="shared" si="0"/>
        <v>portfolioId:'',</v>
      </c>
      <c r="P11" t="str">
        <f t="shared" si="2"/>
        <v>&lt;th&gt;组合代码&lt;/th&gt;</v>
      </c>
      <c r="Q11" t="str">
        <f t="shared" si="3"/>
        <v>&lt;td&gt;{{todo.portfolioId}}&lt;/td&gt;</v>
      </c>
    </row>
    <row r="12" spans="1:17" x14ac:dyDescent="0.15">
      <c r="A12" t="s">
        <v>60</v>
      </c>
      <c r="B12" t="s">
        <v>61</v>
      </c>
      <c r="C12" t="s">
        <v>9</v>
      </c>
      <c r="D12">
        <v>1</v>
      </c>
      <c r="F12" t="b">
        <v>0</v>
      </c>
      <c r="G12" t="b">
        <v>0</v>
      </c>
      <c r="H12" t="b">
        <v>0</v>
      </c>
      <c r="K12" t="s">
        <v>81</v>
      </c>
      <c r="L12" t="s">
        <v>14</v>
      </c>
      <c r="O12" t="str">
        <f t="shared" si="0"/>
        <v>tradeType:'',</v>
      </c>
      <c r="P12" t="str">
        <f t="shared" ref="P12:P75" si="4">"&lt;th&gt;"&amp;A12&amp;"&lt;/th&gt;"</f>
        <v>&lt;th&gt;交易类型&lt;/th&gt;</v>
      </c>
      <c r="Q12" t="str">
        <f t="shared" si="3"/>
        <v>&lt;td&gt;{{todo.tradeType}}&lt;/td&gt;</v>
      </c>
    </row>
    <row r="13" spans="1:17" x14ac:dyDescent="0.15">
      <c r="A13" t="s">
        <v>26</v>
      </c>
      <c r="B13" t="s">
        <v>27</v>
      </c>
      <c r="C13" t="s">
        <v>28</v>
      </c>
      <c r="D13">
        <v>50</v>
      </c>
      <c r="F13" t="b">
        <v>0</v>
      </c>
      <c r="G13" t="b">
        <v>0</v>
      </c>
      <c r="H13" t="b">
        <v>0</v>
      </c>
      <c r="K13" t="s">
        <v>39</v>
      </c>
      <c r="L13" t="s">
        <v>13</v>
      </c>
      <c r="O13" t="str">
        <f t="shared" si="0"/>
        <v>instrumentId:'',</v>
      </c>
      <c r="P13" t="str">
        <f t="shared" si="4"/>
        <v>&lt;th&gt;合约代码&lt;/th&gt;</v>
      </c>
      <c r="Q13" t="str">
        <f t="shared" si="3"/>
        <v>&lt;td&gt;{{todo.instrumentId}}&lt;/td&gt;</v>
      </c>
    </row>
    <row r="14" spans="1:17" x14ac:dyDescent="0.15">
      <c r="A14" t="s">
        <v>62</v>
      </c>
      <c r="B14" t="s">
        <v>63</v>
      </c>
      <c r="C14" t="s">
        <v>9</v>
      </c>
      <c r="D14">
        <v>1</v>
      </c>
      <c r="F14" t="b">
        <v>0</v>
      </c>
      <c r="G14" t="b">
        <v>0</v>
      </c>
      <c r="H14" t="b">
        <v>0</v>
      </c>
      <c r="K14" t="s">
        <v>84</v>
      </c>
      <c r="L14" t="s">
        <v>38</v>
      </c>
      <c r="O14" t="str">
        <f t="shared" si="0"/>
        <v>offsetFlag:'',</v>
      </c>
      <c r="P14" t="str">
        <f t="shared" si="4"/>
        <v>&lt;th&gt;开平标志&lt;/th&gt;</v>
      </c>
      <c r="Q14" t="str">
        <f t="shared" si="3"/>
        <v>&lt;td&gt;{{todo.offsetFlag}}&lt;/td&gt;</v>
      </c>
    </row>
    <row r="15" spans="1:17" x14ac:dyDescent="0.15">
      <c r="A15" t="s">
        <v>64</v>
      </c>
      <c r="B15" t="s">
        <v>25</v>
      </c>
      <c r="C15" t="s">
        <v>9</v>
      </c>
      <c r="D15">
        <v>1</v>
      </c>
      <c r="F15" t="b">
        <v>0</v>
      </c>
      <c r="G15" t="b">
        <v>0</v>
      </c>
      <c r="H15" t="b">
        <v>0</v>
      </c>
      <c r="K15" t="s">
        <v>17</v>
      </c>
      <c r="L15" t="s">
        <v>38</v>
      </c>
      <c r="O15" t="str">
        <f t="shared" si="0"/>
        <v>hedgeFlag:'',</v>
      </c>
      <c r="P15" t="str">
        <f t="shared" si="4"/>
        <v>&lt;th&gt;投机套保标志&lt;/th&gt;</v>
      </c>
      <c r="Q15" t="str">
        <f t="shared" si="3"/>
        <v>&lt;td&gt;{{todo.hedgeFlag}}&lt;/td&gt;</v>
      </c>
    </row>
    <row r="16" spans="1:17" x14ac:dyDescent="0.15">
      <c r="A16" t="s">
        <v>65</v>
      </c>
      <c r="B16" t="s">
        <v>15</v>
      </c>
      <c r="C16" t="s">
        <v>66</v>
      </c>
      <c r="D16">
        <v>22</v>
      </c>
      <c r="E16">
        <v>6</v>
      </c>
      <c r="F16" t="b">
        <v>0</v>
      </c>
      <c r="G16" t="b">
        <v>0</v>
      </c>
      <c r="H16" t="b">
        <v>0</v>
      </c>
      <c r="K16" t="s">
        <v>15</v>
      </c>
      <c r="O16" t="str">
        <f t="shared" si="0"/>
        <v>price:'',</v>
      </c>
      <c r="P16" t="str">
        <f t="shared" si="4"/>
        <v>&lt;th&gt;成交价&lt;/th&gt;</v>
      </c>
      <c r="Q16" t="str">
        <f t="shared" si="3"/>
        <v>&lt;td&gt;{{todo.price}}&lt;/td&gt;</v>
      </c>
    </row>
    <row r="17" spans="1:17" x14ac:dyDescent="0.15">
      <c r="A17" t="s">
        <v>67</v>
      </c>
      <c r="B17" t="s">
        <v>68</v>
      </c>
      <c r="C17" t="s">
        <v>69</v>
      </c>
      <c r="D17">
        <v>36</v>
      </c>
      <c r="E17">
        <v>20</v>
      </c>
      <c r="F17" t="b">
        <v>0</v>
      </c>
      <c r="G17" t="b">
        <v>0</v>
      </c>
      <c r="H17" t="b">
        <v>0</v>
      </c>
      <c r="K17" t="s">
        <v>15</v>
      </c>
      <c r="L17" t="s">
        <v>85</v>
      </c>
      <c r="O17" t="str">
        <f t="shared" si="0"/>
        <v>priceEx:'',</v>
      </c>
      <c r="P17" t="str">
        <f t="shared" si="4"/>
        <v>&lt;th&gt;成交价EX&lt;/th&gt;</v>
      </c>
      <c r="Q17" t="str">
        <f t="shared" si="3"/>
        <v>&lt;td&gt;{{todo.priceEx}}&lt;/td&gt;</v>
      </c>
    </row>
    <row r="18" spans="1:17" x14ac:dyDescent="0.15">
      <c r="A18" t="s">
        <v>70</v>
      </c>
      <c r="B18" t="s">
        <v>16</v>
      </c>
      <c r="C18" t="s">
        <v>10</v>
      </c>
      <c r="D18">
        <v>13</v>
      </c>
      <c r="F18" t="b">
        <v>0</v>
      </c>
      <c r="G18" t="b">
        <v>0</v>
      </c>
      <c r="H18" t="b">
        <v>0</v>
      </c>
      <c r="K18" t="s">
        <v>16</v>
      </c>
      <c r="O18" t="str">
        <f t="shared" si="0"/>
        <v>volume:'',</v>
      </c>
      <c r="P18" t="str">
        <f t="shared" si="4"/>
        <v>&lt;th&gt;成交量&lt;/th&gt;</v>
      </c>
      <c r="Q18" t="str">
        <f t="shared" si="3"/>
        <v>&lt;td&gt;{{todo.volume}}&lt;/td&gt;</v>
      </c>
    </row>
    <row r="19" spans="1:17" x14ac:dyDescent="0.15">
      <c r="A19" t="s">
        <v>71</v>
      </c>
      <c r="B19" t="s">
        <v>72</v>
      </c>
      <c r="C19" t="s">
        <v>11</v>
      </c>
      <c r="D19">
        <v>8</v>
      </c>
      <c r="F19" t="b">
        <v>0</v>
      </c>
      <c r="G19" t="b">
        <v>0</v>
      </c>
      <c r="H19" t="b">
        <v>0</v>
      </c>
      <c r="K19" t="s">
        <v>81</v>
      </c>
      <c r="L19" t="s">
        <v>18</v>
      </c>
      <c r="O19" t="str">
        <f t="shared" si="0"/>
        <v>tradeTime:'',</v>
      </c>
      <c r="P19" t="str">
        <f t="shared" si="4"/>
        <v>&lt;th&gt;成交时间&lt;/th&gt;</v>
      </c>
      <c r="Q19" t="str">
        <f t="shared" si="3"/>
        <v>&lt;td&gt;{{todo.tradeTime}}&lt;/td&gt;</v>
      </c>
    </row>
    <row r="20" spans="1:17" x14ac:dyDescent="0.15">
      <c r="A20" t="s">
        <v>73</v>
      </c>
      <c r="B20" t="s">
        <v>74</v>
      </c>
      <c r="C20" t="s">
        <v>12</v>
      </c>
      <c r="D20">
        <v>20</v>
      </c>
      <c r="F20" t="b">
        <v>0</v>
      </c>
      <c r="G20" t="b">
        <v>0</v>
      </c>
      <c r="H20" t="b">
        <v>0</v>
      </c>
      <c r="K20" t="s">
        <v>86</v>
      </c>
      <c r="L20" t="s">
        <v>82</v>
      </c>
      <c r="M20" t="s">
        <v>13</v>
      </c>
      <c r="O20" t="str">
        <f t="shared" si="0"/>
        <v>localOrderId:'',</v>
      </c>
      <c r="P20" t="str">
        <f t="shared" si="4"/>
        <v>&lt;th&gt;本地报单编号&lt;/th&gt;</v>
      </c>
      <c r="Q20" t="str">
        <f t="shared" si="3"/>
        <v>&lt;td&gt;{{todo.localOrderId}}&lt;/td&gt;</v>
      </c>
    </row>
    <row r="21" spans="1:17" x14ac:dyDescent="0.15">
      <c r="A21" t="s">
        <v>40</v>
      </c>
      <c r="B21" t="s">
        <v>75</v>
      </c>
      <c r="C21" t="s">
        <v>31</v>
      </c>
      <c r="D21">
        <v>19</v>
      </c>
      <c r="E21">
        <v>3</v>
      </c>
      <c r="F21" t="b">
        <v>0</v>
      </c>
      <c r="G21" t="b">
        <v>0</v>
      </c>
      <c r="H21" t="b">
        <v>0</v>
      </c>
      <c r="K21" t="s">
        <v>87</v>
      </c>
      <c r="L21" t="s">
        <v>41</v>
      </c>
      <c r="O21" t="str">
        <f t="shared" si="0"/>
        <v>usedFee:'',</v>
      </c>
      <c r="P21" t="str">
        <f t="shared" si="4"/>
        <v>&lt;th&gt;手续费&lt;/th&gt;</v>
      </c>
      <c r="Q21" t="str">
        <f t="shared" si="3"/>
        <v>&lt;td&gt;{{todo.usedFee}}&lt;/td&gt;</v>
      </c>
    </row>
    <row r="22" spans="1:17" x14ac:dyDescent="0.15">
      <c r="A22" t="s">
        <v>76</v>
      </c>
      <c r="B22" t="s">
        <v>77</v>
      </c>
      <c r="C22" t="s">
        <v>31</v>
      </c>
      <c r="D22">
        <v>19</v>
      </c>
      <c r="E22">
        <v>3</v>
      </c>
      <c r="F22" t="b">
        <v>0</v>
      </c>
      <c r="G22" t="b">
        <v>0</v>
      </c>
      <c r="H22" t="b">
        <v>0</v>
      </c>
      <c r="K22" t="s">
        <v>87</v>
      </c>
      <c r="L22" t="s">
        <v>30</v>
      </c>
      <c r="O22" t="str">
        <f t="shared" si="0"/>
        <v>usedMargin:'',</v>
      </c>
      <c r="P22" t="str">
        <f t="shared" si="4"/>
        <v>&lt;th&gt;占用保证金&lt;/th&gt;</v>
      </c>
      <c r="Q22" t="str">
        <f t="shared" si="3"/>
        <v>&lt;td&gt;{{todo.usedMargin}}&lt;/td&gt;</v>
      </c>
    </row>
    <row r="23" spans="1:17" x14ac:dyDescent="0.15">
      <c r="A23" t="s">
        <v>78</v>
      </c>
      <c r="B23" t="s">
        <v>32</v>
      </c>
      <c r="C23" t="s">
        <v>31</v>
      </c>
      <c r="D23">
        <v>19</v>
      </c>
      <c r="E23">
        <v>3</v>
      </c>
      <c r="F23" t="b">
        <v>0</v>
      </c>
      <c r="G23" t="b">
        <v>0</v>
      </c>
      <c r="H23" t="b">
        <v>0</v>
      </c>
      <c r="K23" t="s">
        <v>32</v>
      </c>
      <c r="O23" t="str">
        <f t="shared" si="0"/>
        <v>premium:'',</v>
      </c>
      <c r="P23" t="str">
        <f t="shared" si="4"/>
        <v>&lt;th&gt;占用权利金&lt;/th&gt;</v>
      </c>
      <c r="Q23" t="str">
        <f t="shared" si="3"/>
        <v>&lt;td&gt;{{todo.premium}}&lt;/td&gt;</v>
      </c>
    </row>
    <row r="24" spans="1:17" x14ac:dyDescent="0.15">
      <c r="A24" t="s">
        <v>79</v>
      </c>
      <c r="B24" t="s">
        <v>80</v>
      </c>
      <c r="C24" t="s">
        <v>12</v>
      </c>
      <c r="D24">
        <v>20</v>
      </c>
      <c r="F24" t="b">
        <v>0</v>
      </c>
      <c r="G24" t="b">
        <v>0</v>
      </c>
      <c r="H24" t="b">
        <v>0</v>
      </c>
      <c r="K24" t="s">
        <v>82</v>
      </c>
      <c r="L24" t="s">
        <v>48</v>
      </c>
      <c r="M24" t="s">
        <v>13</v>
      </c>
      <c r="O24" t="str">
        <f>LOWER(K24)&amp;PROPER(L24)&amp;PROPER(M24)&amp;":'',"</f>
        <v>orderUserId:'',</v>
      </c>
      <c r="P24" t="str">
        <f t="shared" si="4"/>
        <v>&lt;th&gt;下单用户编号&lt;/th&gt;</v>
      </c>
      <c r="Q24" t="str">
        <f t="shared" si="3"/>
        <v>&lt;td&gt;{{todo.orderUserId}}&lt;/td&gt;</v>
      </c>
    </row>
    <row r="28" spans="1:17" x14ac:dyDescent="0.1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</row>
    <row r="29" spans="1:17" x14ac:dyDescent="0.15">
      <c r="A29" t="s">
        <v>88</v>
      </c>
      <c r="B29" t="s">
        <v>89</v>
      </c>
      <c r="C29" t="s">
        <v>28</v>
      </c>
      <c r="D29">
        <v>50</v>
      </c>
      <c r="F29" t="b">
        <v>1</v>
      </c>
      <c r="G29" t="b">
        <v>0</v>
      </c>
      <c r="H29" t="b">
        <v>1</v>
      </c>
      <c r="K29" t="s">
        <v>129</v>
      </c>
      <c r="L29" t="s">
        <v>82</v>
      </c>
      <c r="M29" t="s">
        <v>13</v>
      </c>
      <c r="O29" t="str">
        <f t="shared" ref="O29:O92" si="5">LOWER(K29)&amp;PROPER(L29)&amp;PROPER(M29)&amp;":'',"</f>
        <v>strategyOrderId:'',</v>
      </c>
      <c r="P29" t="str">
        <f t="shared" si="4"/>
        <v>&lt;th&gt;策略订单编号&lt;/th&gt;</v>
      </c>
      <c r="Q29" t="str">
        <f t="shared" si="3"/>
        <v>&lt;td&gt;{{todo.strategyOrderId}}&lt;/td&gt;</v>
      </c>
    </row>
    <row r="30" spans="1:17" x14ac:dyDescent="0.15">
      <c r="A30" t="s">
        <v>19</v>
      </c>
      <c r="B30" t="s">
        <v>20</v>
      </c>
      <c r="C30" t="s">
        <v>11</v>
      </c>
      <c r="D30">
        <v>8</v>
      </c>
      <c r="F30" t="b">
        <v>1</v>
      </c>
      <c r="G30" t="b">
        <v>0</v>
      </c>
      <c r="H30" t="b">
        <v>1</v>
      </c>
      <c r="K30" t="s">
        <v>33</v>
      </c>
      <c r="L30" t="s">
        <v>34</v>
      </c>
      <c r="O30" t="str">
        <f t="shared" si="5"/>
        <v>tradingDay:'',</v>
      </c>
      <c r="P30" t="str">
        <f t="shared" si="4"/>
        <v>&lt;th&gt;交易日&lt;/th&gt;</v>
      </c>
      <c r="Q30" t="str">
        <f t="shared" si="3"/>
        <v>&lt;td&gt;{{todo.tradingDay}}&lt;/td&gt;</v>
      </c>
    </row>
    <row r="31" spans="1:17" x14ac:dyDescent="0.15">
      <c r="A31" t="s">
        <v>90</v>
      </c>
      <c r="B31" t="s">
        <v>91</v>
      </c>
      <c r="C31" t="s">
        <v>28</v>
      </c>
      <c r="D31">
        <v>50</v>
      </c>
      <c r="F31" t="b">
        <v>0</v>
      </c>
      <c r="G31" t="b">
        <v>0</v>
      </c>
      <c r="H31" t="b">
        <v>1</v>
      </c>
      <c r="K31" t="s">
        <v>130</v>
      </c>
      <c r="L31" t="s">
        <v>39</v>
      </c>
      <c r="M31" t="s">
        <v>131</v>
      </c>
      <c r="O31" t="str">
        <f t="shared" si="5"/>
        <v>portInstrumentCode:'',</v>
      </c>
      <c r="P31" t="str">
        <f t="shared" si="4"/>
        <v>&lt;th&gt;组合合约代码&lt;/th&gt;</v>
      </c>
      <c r="Q31" t="str">
        <f t="shared" si="3"/>
        <v>&lt;td&gt;{{todo.portInstrumentCode}}&lt;/td&gt;</v>
      </c>
    </row>
    <row r="32" spans="1:17" x14ac:dyDescent="0.15">
      <c r="A32" t="s">
        <v>92</v>
      </c>
      <c r="B32" t="s">
        <v>93</v>
      </c>
      <c r="C32" t="s">
        <v>94</v>
      </c>
      <c r="D32">
        <v>100</v>
      </c>
      <c r="F32" t="b">
        <v>0</v>
      </c>
      <c r="G32" t="b">
        <v>0</v>
      </c>
      <c r="H32" t="b">
        <v>0</v>
      </c>
      <c r="K32" t="s">
        <v>130</v>
      </c>
      <c r="L32" t="s">
        <v>39</v>
      </c>
      <c r="M32" t="s">
        <v>132</v>
      </c>
      <c r="O32" t="str">
        <f t="shared" si="5"/>
        <v>portInstrumentName:'',</v>
      </c>
      <c r="P32" t="str">
        <f t="shared" si="4"/>
        <v>&lt;th&gt;组合合约名称&lt;/th&gt;</v>
      </c>
      <c r="Q32" t="str">
        <f t="shared" si="3"/>
        <v>&lt;td&gt;{{todo.portInstrumentName}}&lt;/td&gt;</v>
      </c>
    </row>
    <row r="33" spans="1:17" x14ac:dyDescent="0.15">
      <c r="A33" t="s">
        <v>95</v>
      </c>
      <c r="B33" t="s">
        <v>96</v>
      </c>
      <c r="C33" t="s">
        <v>28</v>
      </c>
      <c r="D33">
        <v>50</v>
      </c>
      <c r="F33" t="b">
        <v>0</v>
      </c>
      <c r="G33" t="b">
        <v>0</v>
      </c>
      <c r="H33" t="b">
        <v>1</v>
      </c>
      <c r="K33" t="s">
        <v>129</v>
      </c>
      <c r="L33" t="s">
        <v>131</v>
      </c>
      <c r="O33" t="str">
        <f t="shared" si="5"/>
        <v>strategyCode:'',</v>
      </c>
      <c r="P33" t="str">
        <f t="shared" si="4"/>
        <v>&lt;th&gt;策略代码&lt;/th&gt;</v>
      </c>
      <c r="Q33" t="str">
        <f t="shared" si="3"/>
        <v>&lt;td&gt;{{todo.strategyCode}}&lt;/td&gt;</v>
      </c>
    </row>
    <row r="34" spans="1:17" x14ac:dyDescent="0.15">
      <c r="A34" t="s">
        <v>97</v>
      </c>
      <c r="B34" t="s">
        <v>98</v>
      </c>
      <c r="C34" t="s">
        <v>94</v>
      </c>
      <c r="D34">
        <v>100</v>
      </c>
      <c r="F34" t="b">
        <v>0</v>
      </c>
      <c r="G34" t="b">
        <v>0</v>
      </c>
      <c r="H34" t="b">
        <v>0</v>
      </c>
      <c r="K34" t="s">
        <v>129</v>
      </c>
      <c r="L34" t="s">
        <v>132</v>
      </c>
      <c r="O34" t="str">
        <f t="shared" si="5"/>
        <v>strategyName:'',</v>
      </c>
      <c r="P34" t="str">
        <f t="shared" si="4"/>
        <v>&lt;th&gt;策略名称&lt;/th&gt;</v>
      </c>
      <c r="Q34" t="str">
        <f t="shared" si="3"/>
        <v>&lt;td&gt;{{todo.strategyName}}&lt;/td&gt;</v>
      </c>
    </row>
    <row r="35" spans="1:17" x14ac:dyDescent="0.15">
      <c r="A35" t="s">
        <v>99</v>
      </c>
      <c r="B35" t="s">
        <v>100</v>
      </c>
      <c r="C35" t="s">
        <v>94</v>
      </c>
      <c r="D35">
        <v>100</v>
      </c>
      <c r="F35" t="b">
        <v>0</v>
      </c>
      <c r="G35" t="b">
        <v>0</v>
      </c>
      <c r="H35" t="b">
        <v>0</v>
      </c>
      <c r="K35" t="s">
        <v>14</v>
      </c>
      <c r="L35" t="s">
        <v>132</v>
      </c>
      <c r="O35" t="str">
        <f t="shared" si="5"/>
        <v>typeName:'',</v>
      </c>
      <c r="P35" t="str">
        <f t="shared" si="4"/>
        <v>&lt;th&gt;类型名称&lt;/th&gt;</v>
      </c>
      <c r="Q35" t="str">
        <f t="shared" si="3"/>
        <v>&lt;td&gt;{{todo.typeName}}&lt;/td&gt;</v>
      </c>
    </row>
    <row r="36" spans="1:17" x14ac:dyDescent="0.15">
      <c r="A36" t="s">
        <v>45</v>
      </c>
      <c r="B36" t="s">
        <v>46</v>
      </c>
      <c r="C36" t="s">
        <v>12</v>
      </c>
      <c r="D36">
        <v>20</v>
      </c>
      <c r="F36" t="b">
        <v>0</v>
      </c>
      <c r="G36" t="b">
        <v>0</v>
      </c>
      <c r="H36" t="b">
        <v>1</v>
      </c>
      <c r="K36" t="s">
        <v>48</v>
      </c>
      <c r="L36" t="s">
        <v>13</v>
      </c>
      <c r="O36" t="str">
        <f t="shared" si="5"/>
        <v>userId:'',</v>
      </c>
      <c r="P36" t="str">
        <f t="shared" si="4"/>
        <v>&lt;th&gt;交易员&lt;/th&gt;</v>
      </c>
      <c r="Q36" t="str">
        <f t="shared" si="3"/>
        <v>&lt;td&gt;{{todo.userId}}&lt;/td&gt;</v>
      </c>
    </row>
    <row r="37" spans="1:17" x14ac:dyDescent="0.15">
      <c r="A37" t="s">
        <v>42</v>
      </c>
      <c r="B37" t="s">
        <v>43</v>
      </c>
      <c r="C37" t="s">
        <v>44</v>
      </c>
      <c r="D37">
        <v>12</v>
      </c>
      <c r="F37" t="b">
        <v>0</v>
      </c>
      <c r="G37" t="b">
        <v>0</v>
      </c>
      <c r="H37" t="b">
        <v>1</v>
      </c>
      <c r="K37" t="s">
        <v>47</v>
      </c>
      <c r="L37" t="s">
        <v>13</v>
      </c>
      <c r="O37" t="str">
        <f t="shared" si="5"/>
        <v>portfolioId:'',</v>
      </c>
      <c r="P37" t="str">
        <f t="shared" si="4"/>
        <v>&lt;th&gt;组合代码&lt;/th&gt;</v>
      </c>
      <c r="Q37" t="str">
        <f t="shared" si="3"/>
        <v>&lt;td&gt;{{todo.portfolioId}}&lt;/td&gt;</v>
      </c>
    </row>
    <row r="38" spans="1:17" x14ac:dyDescent="0.15">
      <c r="A38" t="s">
        <v>101</v>
      </c>
      <c r="B38" t="s">
        <v>102</v>
      </c>
      <c r="C38" t="s">
        <v>9</v>
      </c>
      <c r="D38">
        <v>1</v>
      </c>
      <c r="F38" t="b">
        <v>0</v>
      </c>
      <c r="G38" t="b">
        <v>0</v>
      </c>
      <c r="H38" t="b">
        <v>0</v>
      </c>
      <c r="K38" t="s">
        <v>82</v>
      </c>
      <c r="L38" t="s">
        <v>15</v>
      </c>
      <c r="M38" t="s">
        <v>14</v>
      </c>
      <c r="O38" t="str">
        <f t="shared" si="5"/>
        <v>orderPriceType:'',</v>
      </c>
      <c r="P38" t="str">
        <f t="shared" si="4"/>
        <v>&lt;th&gt;报单类型&lt;/th&gt;</v>
      </c>
      <c r="Q38" t="str">
        <f t="shared" si="3"/>
        <v>&lt;td&gt;{{todo.orderPriceType}}&lt;/td&gt;</v>
      </c>
    </row>
    <row r="39" spans="1:17" x14ac:dyDescent="0.15">
      <c r="A39" t="s">
        <v>103</v>
      </c>
      <c r="B39" t="s">
        <v>16</v>
      </c>
      <c r="C39" t="s">
        <v>10</v>
      </c>
      <c r="D39">
        <v>13</v>
      </c>
      <c r="F39" t="b">
        <v>0</v>
      </c>
      <c r="G39" t="b">
        <v>0</v>
      </c>
      <c r="H39" t="b">
        <v>0</v>
      </c>
      <c r="K39" t="s">
        <v>16</v>
      </c>
      <c r="O39" t="str">
        <f t="shared" si="5"/>
        <v>volume:'',</v>
      </c>
      <c r="P39" t="str">
        <f t="shared" si="4"/>
        <v>&lt;th&gt;数量&lt;/th&gt;</v>
      </c>
      <c r="Q39" t="str">
        <f t="shared" si="3"/>
        <v>&lt;td&gt;{{todo.volume}}&lt;/td&gt;</v>
      </c>
    </row>
    <row r="40" spans="1:17" x14ac:dyDescent="0.15">
      <c r="A40" t="s">
        <v>104</v>
      </c>
      <c r="B40" t="s">
        <v>105</v>
      </c>
      <c r="C40" t="s">
        <v>31</v>
      </c>
      <c r="D40">
        <v>19</v>
      </c>
      <c r="E40">
        <v>3</v>
      </c>
      <c r="F40" t="b">
        <v>0</v>
      </c>
      <c r="G40" t="b">
        <v>0</v>
      </c>
      <c r="H40" t="b">
        <v>0</v>
      </c>
      <c r="K40" t="s">
        <v>133</v>
      </c>
      <c r="L40" t="s">
        <v>134</v>
      </c>
      <c r="O40" t="str">
        <f t="shared" si="5"/>
        <v>expireProfitloss:'',</v>
      </c>
      <c r="P40" t="str">
        <f t="shared" si="4"/>
        <v>&lt;th&gt;到期盈亏&lt;/th&gt;</v>
      </c>
      <c r="Q40" t="str">
        <f t="shared" si="3"/>
        <v>&lt;td&gt;{{todo.expireProfitloss}}&lt;/td&gt;</v>
      </c>
    </row>
    <row r="41" spans="1:17" x14ac:dyDescent="0.15">
      <c r="A41" t="s">
        <v>106</v>
      </c>
      <c r="B41" t="s">
        <v>107</v>
      </c>
      <c r="C41" t="s">
        <v>108</v>
      </c>
      <c r="D41">
        <v>22</v>
      </c>
      <c r="E41">
        <v>8</v>
      </c>
      <c r="F41" t="b">
        <v>0</v>
      </c>
      <c r="G41" t="b">
        <v>0</v>
      </c>
      <c r="H41" t="b">
        <v>0</v>
      </c>
      <c r="K41" t="s">
        <v>133</v>
      </c>
      <c r="L41" t="s">
        <v>135</v>
      </c>
      <c r="O41" t="str">
        <f t="shared" si="5"/>
        <v>expireYield:'',</v>
      </c>
      <c r="P41" t="str">
        <f t="shared" si="4"/>
        <v>&lt;th&gt;到期收益率&lt;/th&gt;</v>
      </c>
      <c r="Q41" t="str">
        <f t="shared" si="3"/>
        <v>&lt;td&gt;{{todo.expireYield}}&lt;/td&gt;</v>
      </c>
    </row>
    <row r="42" spans="1:17" x14ac:dyDescent="0.15">
      <c r="A42" t="s">
        <v>109</v>
      </c>
      <c r="B42" t="s">
        <v>110</v>
      </c>
      <c r="C42" t="s">
        <v>31</v>
      </c>
      <c r="D42">
        <v>19</v>
      </c>
      <c r="E42">
        <v>3</v>
      </c>
      <c r="F42" t="b">
        <v>0</v>
      </c>
      <c r="G42" t="b">
        <v>0</v>
      </c>
      <c r="H42" t="b">
        <v>0</v>
      </c>
      <c r="K42" t="s">
        <v>84</v>
      </c>
      <c r="L42" t="s">
        <v>134</v>
      </c>
      <c r="O42" t="str">
        <f t="shared" si="5"/>
        <v>offsetProfitloss:'',</v>
      </c>
      <c r="P42" t="str">
        <f t="shared" si="4"/>
        <v>&lt;th&gt;平仓盈亏&lt;/th&gt;</v>
      </c>
      <c r="Q42" t="str">
        <f t="shared" si="3"/>
        <v>&lt;td&gt;{{todo.offsetProfitloss}}&lt;/td&gt;</v>
      </c>
    </row>
    <row r="43" spans="1:17" x14ac:dyDescent="0.15">
      <c r="A43" t="s">
        <v>111</v>
      </c>
      <c r="B43" t="s">
        <v>112</v>
      </c>
      <c r="C43" t="s">
        <v>108</v>
      </c>
      <c r="D43">
        <v>22</v>
      </c>
      <c r="E43">
        <v>8</v>
      </c>
      <c r="F43" t="b">
        <v>0</v>
      </c>
      <c r="G43" t="b">
        <v>0</v>
      </c>
      <c r="H43" t="b">
        <v>0</v>
      </c>
      <c r="K43" t="s">
        <v>84</v>
      </c>
      <c r="L43" t="s">
        <v>135</v>
      </c>
      <c r="O43" t="str">
        <f t="shared" si="5"/>
        <v>offsetYield:'',</v>
      </c>
      <c r="P43" t="str">
        <f t="shared" si="4"/>
        <v>&lt;th&gt;平仓收益率&lt;/th&gt;</v>
      </c>
      <c r="Q43" t="str">
        <f t="shared" si="3"/>
        <v>&lt;td&gt;{{todo.offsetYield}}&lt;/td&gt;</v>
      </c>
    </row>
    <row r="44" spans="1:17" x14ac:dyDescent="0.15">
      <c r="A44" t="s">
        <v>113</v>
      </c>
      <c r="B44" t="s">
        <v>114</v>
      </c>
      <c r="C44" t="s">
        <v>31</v>
      </c>
      <c r="D44">
        <v>19</v>
      </c>
      <c r="E44">
        <v>3</v>
      </c>
      <c r="F44" t="b">
        <v>0</v>
      </c>
      <c r="G44" t="b">
        <v>0</v>
      </c>
      <c r="H44" t="b">
        <v>0</v>
      </c>
      <c r="K44" t="s">
        <v>136</v>
      </c>
      <c r="L44" t="s">
        <v>134</v>
      </c>
      <c r="O44" t="str">
        <f t="shared" si="5"/>
        <v>totalProfitloss:'',</v>
      </c>
      <c r="P44" t="str">
        <f t="shared" si="4"/>
        <v>&lt;th&gt;总盈亏&lt;/th&gt;</v>
      </c>
      <c r="Q44" t="str">
        <f t="shared" si="3"/>
        <v>&lt;td&gt;{{todo.totalProfitloss}}&lt;/td&gt;</v>
      </c>
    </row>
    <row r="45" spans="1:17" x14ac:dyDescent="0.15">
      <c r="A45" t="s">
        <v>115</v>
      </c>
      <c r="B45" t="s">
        <v>116</v>
      </c>
      <c r="C45" t="s">
        <v>11</v>
      </c>
      <c r="D45">
        <v>8</v>
      </c>
      <c r="F45" t="b">
        <v>0</v>
      </c>
      <c r="G45" t="b">
        <v>0</v>
      </c>
      <c r="H45" t="b">
        <v>0</v>
      </c>
      <c r="K45" t="s">
        <v>133</v>
      </c>
      <c r="L45" t="s">
        <v>137</v>
      </c>
      <c r="O45" t="str">
        <f t="shared" si="5"/>
        <v>expireDate:'',</v>
      </c>
      <c r="P45" t="str">
        <f t="shared" si="4"/>
        <v>&lt;th&gt;到期日期&lt;/th&gt;</v>
      </c>
      <c r="Q45" t="str">
        <f t="shared" si="3"/>
        <v>&lt;td&gt;{{todo.expireDate}}&lt;/td&gt;</v>
      </c>
    </row>
    <row r="46" spans="1:17" x14ac:dyDescent="0.15">
      <c r="A46" t="s">
        <v>117</v>
      </c>
      <c r="B46" t="s">
        <v>118</v>
      </c>
      <c r="C46" t="s">
        <v>11</v>
      </c>
      <c r="D46">
        <v>8</v>
      </c>
      <c r="F46" t="b">
        <v>0</v>
      </c>
      <c r="G46" t="b">
        <v>0</v>
      </c>
      <c r="H46" t="b">
        <v>0</v>
      </c>
      <c r="K46" t="s">
        <v>84</v>
      </c>
      <c r="L46" t="s">
        <v>137</v>
      </c>
      <c r="O46" t="str">
        <f t="shared" si="5"/>
        <v>offsetDate:'',</v>
      </c>
      <c r="P46" t="str">
        <f t="shared" si="4"/>
        <v>&lt;th&gt;平仓日期&lt;/th&gt;</v>
      </c>
      <c r="Q46" t="str">
        <f t="shared" si="3"/>
        <v>&lt;td&gt;{{todo.offsetDate}}&lt;/td&gt;</v>
      </c>
    </row>
    <row r="47" spans="1:17" x14ac:dyDescent="0.15">
      <c r="A47" t="s">
        <v>119</v>
      </c>
      <c r="B47" t="s">
        <v>120</v>
      </c>
      <c r="C47" t="s">
        <v>31</v>
      </c>
      <c r="D47">
        <v>19</v>
      </c>
      <c r="E47">
        <v>3</v>
      </c>
      <c r="F47" t="b">
        <v>0</v>
      </c>
      <c r="G47" t="b">
        <v>0</v>
      </c>
      <c r="H47" t="b">
        <v>0</v>
      </c>
      <c r="K47" t="s">
        <v>138</v>
      </c>
      <c r="L47" t="s">
        <v>139</v>
      </c>
      <c r="O47" t="str">
        <f t="shared" si="5"/>
        <v>fundCost:'',</v>
      </c>
      <c r="P47" t="str">
        <f t="shared" si="4"/>
        <v>&lt;th&gt;资金成本&lt;/th&gt;</v>
      </c>
      <c r="Q47" t="str">
        <f t="shared" si="3"/>
        <v>&lt;td&gt;{{todo.fundCost}}&lt;/td&gt;</v>
      </c>
    </row>
    <row r="48" spans="1:17" x14ac:dyDescent="0.15">
      <c r="A48" t="s">
        <v>121</v>
      </c>
      <c r="B48" t="s">
        <v>122</v>
      </c>
      <c r="C48" t="s">
        <v>31</v>
      </c>
      <c r="D48">
        <v>19</v>
      </c>
      <c r="E48">
        <v>3</v>
      </c>
      <c r="F48" t="b">
        <v>0</v>
      </c>
      <c r="G48" t="b">
        <v>0</v>
      </c>
      <c r="H48" t="b">
        <v>0</v>
      </c>
      <c r="K48" t="s">
        <v>81</v>
      </c>
      <c r="L48" t="s">
        <v>140</v>
      </c>
      <c r="O48" t="str">
        <f t="shared" si="5"/>
        <v>tradeAmount:'',</v>
      </c>
      <c r="P48" t="str">
        <f t="shared" si="4"/>
        <v>&lt;th&gt;成交金额&lt;/th&gt;</v>
      </c>
      <c r="Q48" t="str">
        <f t="shared" si="3"/>
        <v>&lt;td&gt;{{todo.tradeAmount}}&lt;/td&gt;</v>
      </c>
    </row>
    <row r="49" spans="1:17" x14ac:dyDescent="0.15">
      <c r="A49" t="s">
        <v>123</v>
      </c>
      <c r="B49" t="s">
        <v>124</v>
      </c>
      <c r="C49" t="s">
        <v>11</v>
      </c>
      <c r="D49">
        <v>8</v>
      </c>
      <c r="F49" t="b">
        <v>0</v>
      </c>
      <c r="G49" t="b">
        <v>0</v>
      </c>
      <c r="H49" t="b">
        <v>0</v>
      </c>
      <c r="K49" t="s">
        <v>141</v>
      </c>
      <c r="L49" t="s">
        <v>18</v>
      </c>
      <c r="O49" t="str">
        <f t="shared" si="5"/>
        <v>createTime:'',</v>
      </c>
      <c r="P49" t="str">
        <f t="shared" si="4"/>
        <v>&lt;th&gt;构建时间&lt;/th&gt;</v>
      </c>
      <c r="Q49" t="str">
        <f t="shared" si="3"/>
        <v>&lt;td&gt;{{todo.createTime}}&lt;/td&gt;</v>
      </c>
    </row>
    <row r="50" spans="1:17" x14ac:dyDescent="0.15">
      <c r="A50" t="s">
        <v>125</v>
      </c>
      <c r="B50" t="s">
        <v>126</v>
      </c>
      <c r="C50" t="s">
        <v>9</v>
      </c>
      <c r="D50">
        <v>1</v>
      </c>
      <c r="F50" t="b">
        <v>0</v>
      </c>
      <c r="G50" t="b">
        <v>0</v>
      </c>
      <c r="H50" t="b">
        <v>0</v>
      </c>
      <c r="K50" t="s">
        <v>141</v>
      </c>
      <c r="L50" t="s">
        <v>14</v>
      </c>
      <c r="O50" t="str">
        <f t="shared" si="5"/>
        <v>createType:'',</v>
      </c>
      <c r="P50" t="str">
        <f t="shared" si="4"/>
        <v>&lt;th&gt;创建类型&lt;/th&gt;</v>
      </c>
      <c r="Q50" t="str">
        <f t="shared" si="3"/>
        <v>&lt;td&gt;{{todo.createType}}&lt;/td&gt;</v>
      </c>
    </row>
    <row r="51" spans="1:17" x14ac:dyDescent="0.15">
      <c r="A51" t="s">
        <v>127</v>
      </c>
      <c r="B51" t="s">
        <v>128</v>
      </c>
      <c r="C51" t="s">
        <v>9</v>
      </c>
      <c r="D51">
        <v>1</v>
      </c>
      <c r="F51" t="b">
        <v>0</v>
      </c>
      <c r="G51" t="b">
        <v>0</v>
      </c>
      <c r="H51" t="b">
        <v>0</v>
      </c>
      <c r="K51" t="s">
        <v>128</v>
      </c>
      <c r="O51" t="str">
        <f t="shared" si="5"/>
        <v>status:'',</v>
      </c>
      <c r="P51" t="str">
        <f t="shared" si="4"/>
        <v>&lt;th&gt;状态&lt;/th&gt;</v>
      </c>
      <c r="Q51" t="str">
        <f t="shared" si="3"/>
        <v>&lt;td&gt;{{todo.status}}&lt;/td&gt;</v>
      </c>
    </row>
    <row r="53" spans="1:17" x14ac:dyDescent="0.1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K53" t="s">
        <v>1</v>
      </c>
      <c r="O53" t="str">
        <f t="shared" si="5"/>
        <v>code:'',</v>
      </c>
      <c r="P53" t="str">
        <f t="shared" si="4"/>
        <v>&lt;th&gt;Name&lt;/th&gt;</v>
      </c>
      <c r="Q53" t="str">
        <f t="shared" si="3"/>
        <v>&lt;td&gt;{{todo.code}}&lt;/td&gt;</v>
      </c>
    </row>
    <row r="54" spans="1:17" x14ac:dyDescent="0.15">
      <c r="A54" t="s">
        <v>42</v>
      </c>
      <c r="B54" t="s">
        <v>43</v>
      </c>
      <c r="C54" t="s">
        <v>44</v>
      </c>
      <c r="D54">
        <v>12</v>
      </c>
      <c r="F54" t="b">
        <v>1</v>
      </c>
      <c r="G54" t="b">
        <v>0</v>
      </c>
      <c r="H54" t="b">
        <v>1</v>
      </c>
      <c r="K54" t="s">
        <v>47</v>
      </c>
      <c r="L54" t="s">
        <v>13</v>
      </c>
      <c r="O54" t="str">
        <f t="shared" si="5"/>
        <v>portfolioId:'',</v>
      </c>
      <c r="P54" t="str">
        <f t="shared" si="4"/>
        <v>&lt;th&gt;组合代码&lt;/th&gt;</v>
      </c>
      <c r="Q54" t="str">
        <f t="shared" si="3"/>
        <v>&lt;td&gt;{{todo.portfolioId}}&lt;/td&gt;</v>
      </c>
    </row>
    <row r="55" spans="1:17" x14ac:dyDescent="0.15">
      <c r="A55" t="s">
        <v>90</v>
      </c>
      <c r="B55" t="s">
        <v>91</v>
      </c>
      <c r="C55" t="s">
        <v>28</v>
      </c>
      <c r="D55">
        <v>50</v>
      </c>
      <c r="F55" t="b">
        <v>1</v>
      </c>
      <c r="G55" t="b">
        <v>0</v>
      </c>
      <c r="H55" t="b">
        <v>1</v>
      </c>
      <c r="K55" t="s">
        <v>130</v>
      </c>
      <c r="L55" t="s">
        <v>39</v>
      </c>
      <c r="M55" t="s">
        <v>131</v>
      </c>
      <c r="O55" t="str">
        <f t="shared" si="5"/>
        <v>portInstrumentCode:'',</v>
      </c>
      <c r="P55" t="str">
        <f t="shared" si="4"/>
        <v>&lt;th&gt;组合合约代码&lt;/th&gt;</v>
      </c>
      <c r="Q55" t="str">
        <f t="shared" si="3"/>
        <v>&lt;td&gt;{{todo.portInstrumentCode}}&lt;/td&gt;</v>
      </c>
    </row>
    <row r="56" spans="1:17" x14ac:dyDescent="0.15">
      <c r="A56" t="s">
        <v>95</v>
      </c>
      <c r="B56" t="s">
        <v>96</v>
      </c>
      <c r="C56" t="s">
        <v>28</v>
      </c>
      <c r="D56">
        <v>50</v>
      </c>
      <c r="F56" t="b">
        <v>0</v>
      </c>
      <c r="G56" t="b">
        <v>1</v>
      </c>
      <c r="H56" t="b">
        <v>0</v>
      </c>
      <c r="K56" t="s">
        <v>129</v>
      </c>
      <c r="L56" t="s">
        <v>131</v>
      </c>
      <c r="O56" t="str">
        <f t="shared" si="5"/>
        <v>strategyCode:'',</v>
      </c>
      <c r="P56" t="str">
        <f t="shared" si="4"/>
        <v>&lt;th&gt;策略代码&lt;/th&gt;</v>
      </c>
      <c r="Q56" t="str">
        <f t="shared" si="3"/>
        <v>&lt;td&gt;{{todo.strategyCode}}&lt;/td&gt;</v>
      </c>
    </row>
    <row r="57" spans="1:17" x14ac:dyDescent="0.15">
      <c r="A57" t="s">
        <v>92</v>
      </c>
      <c r="B57" t="s">
        <v>93</v>
      </c>
      <c r="C57" t="s">
        <v>94</v>
      </c>
      <c r="D57">
        <v>100</v>
      </c>
      <c r="F57" t="b">
        <v>0</v>
      </c>
      <c r="G57" t="b">
        <v>0</v>
      </c>
      <c r="H57" t="b">
        <v>0</v>
      </c>
      <c r="K57" t="s">
        <v>130</v>
      </c>
      <c r="L57" t="s">
        <v>39</v>
      </c>
      <c r="M57" t="s">
        <v>132</v>
      </c>
      <c r="O57" t="str">
        <f t="shared" si="5"/>
        <v>portInstrumentName:'',</v>
      </c>
      <c r="P57" t="str">
        <f t="shared" si="4"/>
        <v>&lt;th&gt;组合合约名称&lt;/th&gt;</v>
      </c>
      <c r="Q57" t="str">
        <f t="shared" si="3"/>
        <v>&lt;td&gt;{{todo.portInstrumentName}}&lt;/td&gt;</v>
      </c>
    </row>
    <row r="58" spans="1:17" x14ac:dyDescent="0.15">
      <c r="A58" t="s">
        <v>142</v>
      </c>
      <c r="B58" t="s">
        <v>143</v>
      </c>
      <c r="C58" t="s">
        <v>144</v>
      </c>
      <c r="D58">
        <v>255</v>
      </c>
      <c r="F58" t="b">
        <v>0</v>
      </c>
      <c r="G58" t="b">
        <v>0</v>
      </c>
      <c r="H58" t="b">
        <v>0</v>
      </c>
      <c r="K58" t="s">
        <v>143</v>
      </c>
      <c r="O58" t="str">
        <f t="shared" si="5"/>
        <v>remark:'',</v>
      </c>
      <c r="P58" t="str">
        <f t="shared" si="4"/>
        <v>&lt;th&gt;备注&lt;/th&gt;</v>
      </c>
      <c r="Q58" t="str">
        <f t="shared" si="3"/>
        <v>&lt;td&gt;{{todo.remark}}&lt;/td&gt;</v>
      </c>
    </row>
    <row r="61" spans="1:17" x14ac:dyDescent="0.1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K61" t="s">
        <v>1</v>
      </c>
      <c r="O61" t="str">
        <f t="shared" si="5"/>
        <v>code:'',</v>
      </c>
      <c r="P61" t="str">
        <f t="shared" si="4"/>
        <v>&lt;th&gt;Name&lt;/th&gt;</v>
      </c>
      <c r="Q61" t="str">
        <f t="shared" si="3"/>
        <v>&lt;td&gt;{{todo.code}}&lt;/td&gt;</v>
      </c>
    </row>
    <row r="62" spans="1:17" x14ac:dyDescent="0.15">
      <c r="A62" t="s">
        <v>42</v>
      </c>
      <c r="B62" t="s">
        <v>43</v>
      </c>
      <c r="C62" t="s">
        <v>44</v>
      </c>
      <c r="D62">
        <v>12</v>
      </c>
      <c r="F62" t="b">
        <v>1</v>
      </c>
      <c r="G62" t="b">
        <v>1</v>
      </c>
      <c r="H62" t="b">
        <v>1</v>
      </c>
      <c r="K62" t="s">
        <v>47</v>
      </c>
      <c r="L62" t="s">
        <v>13</v>
      </c>
      <c r="O62" t="str">
        <f t="shared" si="5"/>
        <v>portfolioId:'',</v>
      </c>
      <c r="P62" t="str">
        <f t="shared" si="4"/>
        <v>&lt;th&gt;组合代码&lt;/th&gt;</v>
      </c>
      <c r="Q62" t="str">
        <f t="shared" si="3"/>
        <v>&lt;td&gt;{{todo.portfolioId}}&lt;/td&gt;</v>
      </c>
    </row>
    <row r="63" spans="1:17" x14ac:dyDescent="0.15">
      <c r="A63" t="s">
        <v>90</v>
      </c>
      <c r="B63" t="s">
        <v>91</v>
      </c>
      <c r="C63" t="s">
        <v>28</v>
      </c>
      <c r="D63">
        <v>50</v>
      </c>
      <c r="F63" t="b">
        <v>1</v>
      </c>
      <c r="G63" t="b">
        <v>1</v>
      </c>
      <c r="H63" t="b">
        <v>1</v>
      </c>
      <c r="K63" t="s">
        <v>130</v>
      </c>
      <c r="L63" t="s">
        <v>39</v>
      </c>
      <c r="M63" t="s">
        <v>131</v>
      </c>
      <c r="O63" t="str">
        <f t="shared" si="5"/>
        <v>portInstrumentCode:'',</v>
      </c>
      <c r="P63" t="str">
        <f t="shared" si="4"/>
        <v>&lt;th&gt;组合合约代码&lt;/th&gt;</v>
      </c>
      <c r="Q63" t="str">
        <f t="shared" si="3"/>
        <v>&lt;td&gt;{{todo.portInstrumentCode}}&lt;/td&gt;</v>
      </c>
    </row>
    <row r="64" spans="1:17" x14ac:dyDescent="0.15">
      <c r="A64" t="s">
        <v>26</v>
      </c>
      <c r="B64" t="s">
        <v>27</v>
      </c>
      <c r="C64" t="s">
        <v>28</v>
      </c>
      <c r="D64">
        <v>50</v>
      </c>
      <c r="F64" t="b">
        <v>1</v>
      </c>
      <c r="G64" t="b">
        <v>0</v>
      </c>
      <c r="H64" t="b">
        <v>1</v>
      </c>
      <c r="K64" t="s">
        <v>39</v>
      </c>
      <c r="L64" t="s">
        <v>13</v>
      </c>
      <c r="O64" t="str">
        <f t="shared" si="5"/>
        <v>instrumentId:'',</v>
      </c>
      <c r="P64" t="str">
        <f t="shared" si="4"/>
        <v>&lt;th&gt;合约代码&lt;/th&gt;</v>
      </c>
      <c r="Q64" t="str">
        <f t="shared" si="3"/>
        <v>&lt;td&gt;{{todo.instrumentId}}&lt;/td&gt;</v>
      </c>
    </row>
    <row r="65" spans="1:17" x14ac:dyDescent="0.15">
      <c r="A65" t="s">
        <v>145</v>
      </c>
      <c r="B65" t="s">
        <v>146</v>
      </c>
      <c r="C65" t="s">
        <v>8</v>
      </c>
      <c r="D65">
        <v>30</v>
      </c>
      <c r="F65" t="b">
        <v>0</v>
      </c>
      <c r="G65" t="b">
        <v>0</v>
      </c>
      <c r="H65" t="b">
        <v>1</v>
      </c>
      <c r="K65" t="s">
        <v>165</v>
      </c>
      <c r="L65" t="s">
        <v>13</v>
      </c>
      <c r="O65" t="str">
        <f t="shared" si="5"/>
        <v>productId:'',</v>
      </c>
      <c r="P65" t="str">
        <f t="shared" si="4"/>
        <v>&lt;th&gt;产品代码&lt;/th&gt;</v>
      </c>
      <c r="Q65" t="str">
        <f t="shared" si="3"/>
        <v>&lt;td&gt;{{todo.productId}}&lt;/td&gt;</v>
      </c>
    </row>
    <row r="66" spans="1:17" x14ac:dyDescent="0.15">
      <c r="A66" t="s">
        <v>54</v>
      </c>
      <c r="B66" t="s">
        <v>29</v>
      </c>
      <c r="C66" t="s">
        <v>9</v>
      </c>
      <c r="D66">
        <v>1</v>
      </c>
      <c r="F66" t="b">
        <v>0</v>
      </c>
      <c r="G66" t="b">
        <v>0</v>
      </c>
      <c r="H66" t="b">
        <v>1</v>
      </c>
      <c r="K66" t="s">
        <v>29</v>
      </c>
      <c r="O66" t="str">
        <f t="shared" si="5"/>
        <v>direction:'',</v>
      </c>
      <c r="P66" t="str">
        <f t="shared" si="4"/>
        <v>&lt;th&gt;买卖方向&lt;/th&gt;</v>
      </c>
      <c r="Q66" t="str">
        <f t="shared" si="3"/>
        <v>&lt;td&gt;{{todo.direction}}&lt;/td&gt;</v>
      </c>
    </row>
    <row r="67" spans="1:17" x14ac:dyDescent="0.15">
      <c r="A67" t="s">
        <v>147</v>
      </c>
      <c r="B67" t="s">
        <v>16</v>
      </c>
      <c r="C67" t="s">
        <v>10</v>
      </c>
      <c r="D67">
        <v>13</v>
      </c>
      <c r="F67" t="b">
        <v>0</v>
      </c>
      <c r="G67" t="b">
        <v>0</v>
      </c>
      <c r="H67" t="b">
        <v>0</v>
      </c>
      <c r="K67" t="s">
        <v>16</v>
      </c>
      <c r="O67" t="str">
        <f t="shared" si="5"/>
        <v>volume:'',</v>
      </c>
      <c r="P67" t="str">
        <f t="shared" si="4"/>
        <v>&lt;th&gt;单位数量&lt;/th&gt;</v>
      </c>
      <c r="Q67" t="str">
        <f t="shared" ref="Q67:Q99" si="6">"&lt;td"&amp;"&gt;"&amp;"{{"&amp;"todo."&amp;LOWER(K67)&amp;PROPER(L67)&amp;PROPER(M67)&amp;"}}"&amp;"&lt;/td&gt;"</f>
        <v>&lt;td&gt;{{todo.volume}}&lt;/td&gt;</v>
      </c>
    </row>
    <row r="68" spans="1:17" x14ac:dyDescent="0.15">
      <c r="A68" t="s">
        <v>142</v>
      </c>
      <c r="B68" t="s">
        <v>143</v>
      </c>
      <c r="C68" t="s">
        <v>144</v>
      </c>
      <c r="D68">
        <v>255</v>
      </c>
      <c r="F68" t="b">
        <v>0</v>
      </c>
      <c r="G68" t="b">
        <v>0</v>
      </c>
      <c r="H68" t="b">
        <v>0</v>
      </c>
      <c r="K68" t="s">
        <v>143</v>
      </c>
      <c r="O68" t="str">
        <f t="shared" si="5"/>
        <v>remark:'',</v>
      </c>
      <c r="P68" t="str">
        <f t="shared" si="4"/>
        <v>&lt;th&gt;备注&lt;/th&gt;</v>
      </c>
      <c r="Q68" t="str">
        <f t="shared" si="6"/>
        <v>&lt;td&gt;{{todo.remark}}&lt;/td&gt;</v>
      </c>
    </row>
    <row r="71" spans="1:17" x14ac:dyDescent="0.1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K71" t="s">
        <v>1</v>
      </c>
      <c r="O71" t="str">
        <f t="shared" si="5"/>
        <v>code:'',</v>
      </c>
      <c r="P71" t="str">
        <f t="shared" si="4"/>
        <v>&lt;th&gt;Name&lt;/th&gt;</v>
      </c>
      <c r="Q71" t="str">
        <f t="shared" si="6"/>
        <v>&lt;td&gt;{{todo.code}}&lt;/td&gt;</v>
      </c>
    </row>
    <row r="72" spans="1:17" x14ac:dyDescent="0.15">
      <c r="A72" t="s">
        <v>42</v>
      </c>
      <c r="B72" t="s">
        <v>43</v>
      </c>
      <c r="C72" t="s">
        <v>44</v>
      </c>
      <c r="D72">
        <v>12</v>
      </c>
      <c r="F72" t="b">
        <v>1</v>
      </c>
      <c r="G72" t="b">
        <v>1</v>
      </c>
      <c r="H72" t="b">
        <v>1</v>
      </c>
      <c r="K72" t="s">
        <v>47</v>
      </c>
      <c r="L72" t="s">
        <v>13</v>
      </c>
      <c r="O72" t="str">
        <f t="shared" si="5"/>
        <v>portfolioId:'',</v>
      </c>
      <c r="P72" t="str">
        <f t="shared" si="4"/>
        <v>&lt;th&gt;组合代码&lt;/th&gt;</v>
      </c>
      <c r="Q72" t="str">
        <f t="shared" si="6"/>
        <v>&lt;td&gt;{{todo.portfolioId}}&lt;/td&gt;</v>
      </c>
    </row>
    <row r="73" spans="1:17" x14ac:dyDescent="0.15">
      <c r="A73" t="s">
        <v>90</v>
      </c>
      <c r="B73" t="s">
        <v>91</v>
      </c>
      <c r="C73" t="s">
        <v>28</v>
      </c>
      <c r="D73">
        <v>50</v>
      </c>
      <c r="F73" t="b">
        <v>1</v>
      </c>
      <c r="G73" t="b">
        <v>1</v>
      </c>
      <c r="H73" t="b">
        <v>1</v>
      </c>
      <c r="K73" t="s">
        <v>130</v>
      </c>
      <c r="L73" t="s">
        <v>39</v>
      </c>
      <c r="M73" t="s">
        <v>131</v>
      </c>
      <c r="O73" t="str">
        <f t="shared" si="5"/>
        <v>portInstrumentCode:'',</v>
      </c>
      <c r="P73" t="str">
        <f t="shared" si="4"/>
        <v>&lt;th&gt;组合合约代码&lt;/th&gt;</v>
      </c>
      <c r="Q73" t="str">
        <f t="shared" si="6"/>
        <v>&lt;td&gt;{{todo.portInstrumentCode}}&lt;/td&gt;</v>
      </c>
    </row>
    <row r="74" spans="1:17" x14ac:dyDescent="0.15">
      <c r="A74" t="s">
        <v>95</v>
      </c>
      <c r="B74" t="s">
        <v>96</v>
      </c>
      <c r="C74" t="s">
        <v>28</v>
      </c>
      <c r="D74">
        <v>50</v>
      </c>
      <c r="F74" t="b">
        <v>0</v>
      </c>
      <c r="G74" t="b">
        <v>0</v>
      </c>
      <c r="H74" t="b">
        <v>0</v>
      </c>
      <c r="K74" t="s">
        <v>129</v>
      </c>
      <c r="L74" t="s">
        <v>131</v>
      </c>
      <c r="O74" t="str">
        <f t="shared" si="5"/>
        <v>strategyCode:'',</v>
      </c>
      <c r="P74" t="str">
        <f t="shared" si="4"/>
        <v>&lt;th&gt;策略代码&lt;/th&gt;</v>
      </c>
      <c r="Q74" t="str">
        <f t="shared" si="6"/>
        <v>&lt;td&gt;{{todo.strategyCode}}&lt;/td&gt;</v>
      </c>
    </row>
    <row r="75" spans="1:17" x14ac:dyDescent="0.15">
      <c r="A75" t="s">
        <v>148</v>
      </c>
      <c r="B75" t="s">
        <v>149</v>
      </c>
      <c r="C75" t="s">
        <v>150</v>
      </c>
      <c r="D75">
        <v>1000</v>
      </c>
      <c r="F75" t="b">
        <v>0</v>
      </c>
      <c r="G75" t="b">
        <v>0</v>
      </c>
      <c r="H75" t="b">
        <v>0</v>
      </c>
      <c r="K75" t="s">
        <v>129</v>
      </c>
      <c r="L75" t="s">
        <v>166</v>
      </c>
      <c r="O75" t="str">
        <f t="shared" si="5"/>
        <v>strategyParam:'',</v>
      </c>
      <c r="P75" t="str">
        <f t="shared" si="4"/>
        <v>&lt;th&gt;策略参数&lt;/th&gt;</v>
      </c>
      <c r="Q75" t="str">
        <f t="shared" si="6"/>
        <v>&lt;td&gt;{{todo.strategyParam}}&lt;/td&gt;</v>
      </c>
    </row>
    <row r="76" spans="1:17" x14ac:dyDescent="0.15">
      <c r="A76" t="s">
        <v>151</v>
      </c>
      <c r="B76" t="s">
        <v>152</v>
      </c>
      <c r="C76" t="s">
        <v>10</v>
      </c>
      <c r="D76">
        <v>13</v>
      </c>
      <c r="F76" t="b">
        <v>0</v>
      </c>
      <c r="G76" t="b">
        <v>0</v>
      </c>
      <c r="H76" t="b">
        <v>0</v>
      </c>
      <c r="K76" t="s">
        <v>82</v>
      </c>
      <c r="L76" t="s">
        <v>167</v>
      </c>
      <c r="O76" t="str">
        <f t="shared" si="5"/>
        <v>orderUnit:'',</v>
      </c>
      <c r="P76" t="str">
        <f t="shared" ref="P76:P99" si="7">"&lt;th&gt;"&amp;A76&amp;"&lt;/th&gt;"</f>
        <v>&lt;th&gt;单笔数量&lt;/th&gt;</v>
      </c>
      <c r="Q76" t="str">
        <f t="shared" si="6"/>
        <v>&lt;td&gt;{{todo.orderUnit}}&lt;/td&gt;</v>
      </c>
    </row>
    <row r="77" spans="1:17" x14ac:dyDescent="0.15">
      <c r="A77" t="s">
        <v>153</v>
      </c>
      <c r="B77" t="s">
        <v>154</v>
      </c>
      <c r="C77" t="s">
        <v>10</v>
      </c>
      <c r="D77">
        <v>13</v>
      </c>
      <c r="F77" t="b">
        <v>0</v>
      </c>
      <c r="G77" t="b">
        <v>0</v>
      </c>
      <c r="H77" t="b">
        <v>0</v>
      </c>
      <c r="K77" t="s">
        <v>168</v>
      </c>
      <c r="L77" t="s">
        <v>16</v>
      </c>
      <c r="O77" t="str">
        <f t="shared" si="5"/>
        <v>limitVolume:'',</v>
      </c>
      <c r="P77" t="str">
        <f t="shared" si="7"/>
        <v>&lt;th&gt;数量上限&lt;/th&gt;</v>
      </c>
      <c r="Q77" t="str">
        <f t="shared" si="6"/>
        <v>&lt;td&gt;{{todo.limitVolume}}&lt;/td&gt;</v>
      </c>
    </row>
    <row r="78" spans="1:17" x14ac:dyDescent="0.15">
      <c r="A78" t="s">
        <v>45</v>
      </c>
      <c r="B78" t="s">
        <v>46</v>
      </c>
      <c r="C78" t="s">
        <v>12</v>
      </c>
      <c r="D78">
        <v>20</v>
      </c>
      <c r="F78" t="b">
        <v>0</v>
      </c>
      <c r="G78" t="b">
        <v>0</v>
      </c>
      <c r="H78" t="b">
        <v>1</v>
      </c>
      <c r="K78" t="s">
        <v>48</v>
      </c>
      <c r="L78" t="s">
        <v>13</v>
      </c>
      <c r="O78" t="str">
        <f t="shared" si="5"/>
        <v>userId:'',</v>
      </c>
      <c r="P78" t="str">
        <f t="shared" si="7"/>
        <v>&lt;th&gt;交易员&lt;/th&gt;</v>
      </c>
      <c r="Q78" t="str">
        <f t="shared" si="6"/>
        <v>&lt;td&gt;{{todo.userId}}&lt;/td&gt;</v>
      </c>
    </row>
    <row r="79" spans="1:17" x14ac:dyDescent="0.15">
      <c r="A79" t="s">
        <v>155</v>
      </c>
      <c r="B79" t="s">
        <v>156</v>
      </c>
      <c r="C79" t="s">
        <v>9</v>
      </c>
      <c r="D79">
        <v>1</v>
      </c>
      <c r="F79" t="b">
        <v>0</v>
      </c>
      <c r="G79" t="b">
        <v>0</v>
      </c>
      <c r="H79" t="b">
        <v>0</v>
      </c>
      <c r="K79" t="s">
        <v>169</v>
      </c>
      <c r="L79" t="s">
        <v>170</v>
      </c>
      <c r="O79" t="str">
        <f t="shared" si="5"/>
        <v>quotGrade:'',</v>
      </c>
      <c r="P79" t="str">
        <f t="shared" si="7"/>
        <v>&lt;th&gt;行情档位&lt;/th&gt;</v>
      </c>
      <c r="Q79" t="str">
        <f t="shared" si="6"/>
        <v>&lt;td&gt;{{todo.quotGrade}}&lt;/td&gt;</v>
      </c>
    </row>
    <row r="80" spans="1:17" x14ac:dyDescent="0.15">
      <c r="A80" t="s">
        <v>101</v>
      </c>
      <c r="B80" t="s">
        <v>102</v>
      </c>
      <c r="C80" t="s">
        <v>9</v>
      </c>
      <c r="D80">
        <v>1</v>
      </c>
      <c r="F80" t="b">
        <v>0</v>
      </c>
      <c r="G80" t="b">
        <v>0</v>
      </c>
      <c r="H80" t="b">
        <v>0</v>
      </c>
      <c r="K80" t="s">
        <v>82</v>
      </c>
      <c r="L80" t="s">
        <v>15</v>
      </c>
      <c r="M80" t="s">
        <v>14</v>
      </c>
      <c r="O80" t="str">
        <f t="shared" si="5"/>
        <v>orderPriceType:'',</v>
      </c>
      <c r="P80" t="str">
        <f t="shared" si="7"/>
        <v>&lt;th&gt;报单类型&lt;/th&gt;</v>
      </c>
      <c r="Q80" t="str">
        <f t="shared" si="6"/>
        <v>&lt;td&gt;{{todo.orderPriceType}}&lt;/td&gt;</v>
      </c>
    </row>
    <row r="81" spans="1:17" x14ac:dyDescent="0.15">
      <c r="A81" t="s">
        <v>157</v>
      </c>
      <c r="B81" t="s">
        <v>158</v>
      </c>
      <c r="C81" t="s">
        <v>9</v>
      </c>
      <c r="D81">
        <v>1</v>
      </c>
      <c r="F81" t="b">
        <v>0</v>
      </c>
      <c r="G81" t="b">
        <v>0</v>
      </c>
      <c r="H81" t="b">
        <v>0</v>
      </c>
      <c r="K81" t="s">
        <v>171</v>
      </c>
      <c r="L81" t="s">
        <v>172</v>
      </c>
      <c r="O81" t="str">
        <f t="shared" si="5"/>
        <v>isReplenish:'',</v>
      </c>
      <c r="P81" t="str">
        <f t="shared" si="7"/>
        <v>&lt;th&gt;是否补单&lt;/th&gt;</v>
      </c>
      <c r="Q81" t="str">
        <f t="shared" si="6"/>
        <v>&lt;td&gt;{{todo.isReplenish}}&lt;/td&gt;</v>
      </c>
    </row>
    <row r="82" spans="1:17" x14ac:dyDescent="0.15">
      <c r="A82" t="s">
        <v>159</v>
      </c>
      <c r="B82" t="s">
        <v>160</v>
      </c>
      <c r="C82" t="s">
        <v>10</v>
      </c>
      <c r="D82">
        <v>13</v>
      </c>
      <c r="F82" t="b">
        <v>0</v>
      </c>
      <c r="G82" t="b">
        <v>0</v>
      </c>
      <c r="H82" t="b">
        <v>0</v>
      </c>
      <c r="K82" t="s">
        <v>172</v>
      </c>
      <c r="L82" t="s">
        <v>173</v>
      </c>
      <c r="O82" t="str">
        <f t="shared" si="5"/>
        <v>replenishTimes:'',</v>
      </c>
      <c r="P82" t="str">
        <f t="shared" si="7"/>
        <v>&lt;th&gt;补单次数&lt;/th&gt;</v>
      </c>
      <c r="Q82" t="str">
        <f t="shared" si="6"/>
        <v>&lt;td&gt;{{todo.replenishTimes}}&lt;/td&gt;</v>
      </c>
    </row>
    <row r="83" spans="1:17" x14ac:dyDescent="0.15">
      <c r="A83" t="s">
        <v>161</v>
      </c>
      <c r="B83" t="s">
        <v>162</v>
      </c>
      <c r="C83" t="s">
        <v>66</v>
      </c>
      <c r="D83">
        <v>22</v>
      </c>
      <c r="E83">
        <v>6</v>
      </c>
      <c r="F83" t="b">
        <v>0</v>
      </c>
      <c r="G83" t="b">
        <v>0</v>
      </c>
      <c r="H83" t="b">
        <v>0</v>
      </c>
      <c r="K83" t="s">
        <v>172</v>
      </c>
      <c r="L83" t="s">
        <v>174</v>
      </c>
      <c r="O83" t="str">
        <f t="shared" si="5"/>
        <v>replenishSlippage:'',</v>
      </c>
      <c r="P83" t="str">
        <f t="shared" si="7"/>
        <v>&lt;th&gt;补单滑点&lt;/th&gt;</v>
      </c>
      <c r="Q83" t="str">
        <f t="shared" si="6"/>
        <v>&lt;td&gt;{{todo.replenishSlippage}}&lt;/td&gt;</v>
      </c>
    </row>
    <row r="84" spans="1:17" x14ac:dyDescent="0.15">
      <c r="A84" t="s">
        <v>163</v>
      </c>
      <c r="B84" t="s">
        <v>164</v>
      </c>
      <c r="C84" t="s">
        <v>9</v>
      </c>
      <c r="D84">
        <v>1</v>
      </c>
      <c r="F84" t="b">
        <v>0</v>
      </c>
      <c r="G84" t="b">
        <v>0</v>
      </c>
      <c r="H84" t="b">
        <v>0</v>
      </c>
      <c r="K84" t="s">
        <v>171</v>
      </c>
      <c r="L84" t="s">
        <v>175</v>
      </c>
      <c r="O84" t="str">
        <f t="shared" si="5"/>
        <v>isActive:'',</v>
      </c>
      <c r="P84" t="str">
        <f t="shared" si="7"/>
        <v>&lt;th&gt;是否有效&lt;/th&gt;</v>
      </c>
      <c r="Q84" t="str">
        <f t="shared" si="6"/>
        <v>&lt;td&gt;{{todo.isActive}}&lt;/td&gt;</v>
      </c>
    </row>
    <row r="87" spans="1:17" x14ac:dyDescent="0.1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</row>
    <row r="88" spans="1:17" x14ac:dyDescent="0.15">
      <c r="A88" t="s">
        <v>95</v>
      </c>
      <c r="B88" t="s">
        <v>96</v>
      </c>
      <c r="C88" t="s">
        <v>28</v>
      </c>
      <c r="D88">
        <v>50</v>
      </c>
      <c r="F88" t="b">
        <v>1</v>
      </c>
      <c r="G88" t="b">
        <v>0</v>
      </c>
      <c r="H88" t="b">
        <v>1</v>
      </c>
      <c r="K88" t="s">
        <v>129</v>
      </c>
      <c r="L88" t="s">
        <v>131</v>
      </c>
      <c r="O88" t="str">
        <f t="shared" si="5"/>
        <v>strategyCode:'',</v>
      </c>
      <c r="P88" t="str">
        <f t="shared" si="7"/>
        <v>&lt;th&gt;策略代码&lt;/th&gt;</v>
      </c>
      <c r="Q88" t="str">
        <f t="shared" si="6"/>
        <v>&lt;td&gt;{{todo.strategyCode}}&lt;/td&gt;</v>
      </c>
    </row>
    <row r="89" spans="1:17" x14ac:dyDescent="0.15">
      <c r="A89" t="s">
        <v>176</v>
      </c>
      <c r="B89" t="s">
        <v>177</v>
      </c>
      <c r="C89" t="s">
        <v>28</v>
      </c>
      <c r="D89">
        <v>50</v>
      </c>
      <c r="F89" t="b">
        <v>0</v>
      </c>
      <c r="G89" t="b">
        <v>1</v>
      </c>
      <c r="H89" t="b">
        <v>0</v>
      </c>
      <c r="K89" t="s">
        <v>129</v>
      </c>
      <c r="L89" t="s">
        <v>14</v>
      </c>
      <c r="O89" t="str">
        <f t="shared" si="5"/>
        <v>strategyType:'',</v>
      </c>
      <c r="P89" t="str">
        <f t="shared" si="7"/>
        <v>&lt;th&gt;策略类型&lt;/th&gt;</v>
      </c>
      <c r="Q89" t="str">
        <f t="shared" si="6"/>
        <v>&lt;td&gt;{{todo.strategyType}}&lt;/td&gt;</v>
      </c>
    </row>
    <row r="90" spans="1:17" x14ac:dyDescent="0.15">
      <c r="A90" t="s">
        <v>97</v>
      </c>
      <c r="B90" t="s">
        <v>98</v>
      </c>
      <c r="C90" t="s">
        <v>94</v>
      </c>
      <c r="D90">
        <v>100</v>
      </c>
      <c r="F90" t="b">
        <v>0</v>
      </c>
      <c r="G90" t="b">
        <v>0</v>
      </c>
      <c r="H90" t="b">
        <v>0</v>
      </c>
      <c r="K90" t="s">
        <v>129</v>
      </c>
      <c r="L90" t="s">
        <v>132</v>
      </c>
      <c r="O90" t="str">
        <f t="shared" si="5"/>
        <v>strategyName:'',</v>
      </c>
      <c r="P90" t="str">
        <f t="shared" si="7"/>
        <v>&lt;th&gt;策略名称&lt;/th&gt;</v>
      </c>
      <c r="Q90" t="str">
        <f t="shared" si="6"/>
        <v>&lt;td&gt;{{todo.strategyName}}&lt;/td&gt;</v>
      </c>
    </row>
    <row r="91" spans="1:17" x14ac:dyDescent="0.15">
      <c r="A91" t="s">
        <v>178</v>
      </c>
      <c r="B91" t="s">
        <v>179</v>
      </c>
      <c r="C91" t="s">
        <v>150</v>
      </c>
      <c r="D91">
        <v>1000</v>
      </c>
      <c r="F91" t="b">
        <v>0</v>
      </c>
      <c r="G91" t="b">
        <v>0</v>
      </c>
      <c r="H91" t="b">
        <v>0</v>
      </c>
      <c r="K91" t="s">
        <v>129</v>
      </c>
      <c r="L91" t="s">
        <v>180</v>
      </c>
      <c r="O91" t="str">
        <f t="shared" si="5"/>
        <v>strategyXml:'',</v>
      </c>
      <c r="P91" t="str">
        <f t="shared" si="7"/>
        <v>&lt;th&gt;参数模板&lt;/th&gt;</v>
      </c>
      <c r="Q91" t="str">
        <f t="shared" si="6"/>
        <v>&lt;td&gt;{{todo.strategyXml}}&lt;/td&gt;</v>
      </c>
    </row>
    <row r="92" spans="1:17" x14ac:dyDescent="0.15">
      <c r="A92" t="s">
        <v>163</v>
      </c>
      <c r="B92" t="s">
        <v>164</v>
      </c>
      <c r="C92" t="s">
        <v>9</v>
      </c>
      <c r="D92">
        <v>1</v>
      </c>
      <c r="F92" t="b">
        <v>0</v>
      </c>
      <c r="G92" t="b">
        <v>0</v>
      </c>
      <c r="H92" t="b">
        <v>0</v>
      </c>
      <c r="K92" t="s">
        <v>171</v>
      </c>
      <c r="L92" t="s">
        <v>175</v>
      </c>
      <c r="O92" t="str">
        <f t="shared" si="5"/>
        <v>isActive:'',</v>
      </c>
      <c r="P92" t="str">
        <f t="shared" si="7"/>
        <v>&lt;th&gt;是否有效&lt;/th&gt;</v>
      </c>
      <c r="Q92" t="str">
        <f t="shared" si="6"/>
        <v>&lt;td&gt;{{todo.isActive}}&lt;/td&gt;</v>
      </c>
    </row>
    <row r="93" spans="1:17" x14ac:dyDescent="0.15">
      <c r="A93" t="s">
        <v>142</v>
      </c>
      <c r="B93" t="s">
        <v>143</v>
      </c>
      <c r="C93" t="s">
        <v>144</v>
      </c>
      <c r="D93">
        <v>255</v>
      </c>
      <c r="F93" t="b">
        <v>0</v>
      </c>
      <c r="G93" t="b">
        <v>0</v>
      </c>
      <c r="H93" t="b">
        <v>0</v>
      </c>
      <c r="K93" t="s">
        <v>143</v>
      </c>
      <c r="O93" t="str">
        <f t="shared" ref="O93:O99" si="8">LOWER(K93)&amp;PROPER(L93)&amp;PROPER(M93)&amp;":'',"</f>
        <v>remark:'',</v>
      </c>
      <c r="P93" t="str">
        <f t="shared" si="7"/>
        <v>&lt;th&gt;备注&lt;/th&gt;</v>
      </c>
      <c r="Q93" t="str">
        <f t="shared" si="6"/>
        <v>&lt;td&gt;{{todo.remark}}&lt;/td&gt;</v>
      </c>
    </row>
    <row r="96" spans="1:17" x14ac:dyDescent="0.1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K96" t="s">
        <v>1</v>
      </c>
      <c r="O96" t="str">
        <f t="shared" si="8"/>
        <v>code:'',</v>
      </c>
      <c r="P96" t="str">
        <f t="shared" si="7"/>
        <v>&lt;th&gt;Name&lt;/th&gt;</v>
      </c>
      <c r="Q96" t="str">
        <f t="shared" si="6"/>
        <v>&lt;td&gt;{{todo.code}}&lt;/td&gt;</v>
      </c>
    </row>
    <row r="97" spans="1:17" x14ac:dyDescent="0.15">
      <c r="A97" t="s">
        <v>176</v>
      </c>
      <c r="B97" t="s">
        <v>177</v>
      </c>
      <c r="C97" t="s">
        <v>28</v>
      </c>
      <c r="D97">
        <v>50</v>
      </c>
      <c r="F97" t="b">
        <v>1</v>
      </c>
      <c r="G97" t="b">
        <v>0</v>
      </c>
      <c r="H97" t="b">
        <v>1</v>
      </c>
      <c r="K97" t="s">
        <v>129</v>
      </c>
      <c r="L97" t="s">
        <v>14</v>
      </c>
      <c r="O97" t="str">
        <f t="shared" si="8"/>
        <v>strategyType:'',</v>
      </c>
      <c r="P97" t="str">
        <f t="shared" si="7"/>
        <v>&lt;th&gt;策略类型&lt;/th&gt;</v>
      </c>
      <c r="Q97" t="str">
        <f t="shared" si="6"/>
        <v>&lt;td&gt;{{todo.strategyType}}&lt;/td&gt;</v>
      </c>
    </row>
    <row r="98" spans="1:17" x14ac:dyDescent="0.15">
      <c r="A98" t="s">
        <v>99</v>
      </c>
      <c r="B98" t="s">
        <v>100</v>
      </c>
      <c r="C98" t="s">
        <v>94</v>
      </c>
      <c r="D98">
        <v>100</v>
      </c>
      <c r="F98" t="b">
        <v>0</v>
      </c>
      <c r="G98" t="b">
        <v>0</v>
      </c>
      <c r="H98" t="b">
        <v>0</v>
      </c>
      <c r="K98" t="s">
        <v>14</v>
      </c>
      <c r="L98" t="s">
        <v>132</v>
      </c>
      <c r="O98" t="str">
        <f t="shared" si="8"/>
        <v>typeName:'',</v>
      </c>
      <c r="P98" t="str">
        <f t="shared" si="7"/>
        <v>&lt;th&gt;类型名称&lt;/th&gt;</v>
      </c>
      <c r="Q98" t="str">
        <f t="shared" si="6"/>
        <v>&lt;td&gt;{{todo.typeName}}&lt;/td&gt;</v>
      </c>
    </row>
    <row r="99" spans="1:17" x14ac:dyDescent="0.15">
      <c r="A99" t="s">
        <v>142</v>
      </c>
      <c r="B99" t="s">
        <v>143</v>
      </c>
      <c r="C99" t="s">
        <v>144</v>
      </c>
      <c r="D99">
        <v>255</v>
      </c>
      <c r="F99" t="b">
        <v>0</v>
      </c>
      <c r="G99" t="b">
        <v>0</v>
      </c>
      <c r="H99" t="b">
        <v>0</v>
      </c>
      <c r="K99" t="s">
        <v>143</v>
      </c>
      <c r="O99" t="str">
        <f t="shared" si="8"/>
        <v>remark:'',</v>
      </c>
      <c r="P99" t="str">
        <f t="shared" si="7"/>
        <v>&lt;th&gt;备注&lt;/th&gt;</v>
      </c>
      <c r="Q99" t="str">
        <f t="shared" si="6"/>
        <v>&lt;td&gt;{{todo.remark}}&lt;/td&gt;</v>
      </c>
    </row>
    <row r="101" spans="1:17" x14ac:dyDescent="0.1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K101" t="s">
        <v>1</v>
      </c>
      <c r="O101" t="str">
        <f t="shared" ref="O101:O124" si="9">LOWER(K101)&amp;PROPER(L101)&amp;PROPER(M101)&amp;":'',"</f>
        <v>code:'',</v>
      </c>
      <c r="P101" t="str">
        <f t="shared" ref="P101:P124" si="10">"&lt;th&gt;"&amp;A101&amp;"&lt;/th&gt;"</f>
        <v>&lt;th&gt;Name&lt;/th&gt;</v>
      </c>
      <c r="Q101" t="str">
        <f t="shared" ref="Q101:Q124" si="11">"&lt;td"&amp;"&gt;"&amp;"{{"&amp;"todo."&amp;LOWER(K101)&amp;PROPER(L101)&amp;PROPER(M101)&amp;"}}"&amp;"&lt;/td&gt;"</f>
        <v>&lt;td&gt;{{todo.code}}&lt;/td&gt;</v>
      </c>
    </row>
    <row r="102" spans="1:17" x14ac:dyDescent="0.15">
      <c r="A102" t="s">
        <v>90</v>
      </c>
      <c r="B102" t="s">
        <v>91</v>
      </c>
      <c r="C102" t="s">
        <v>28</v>
      </c>
      <c r="D102">
        <v>50</v>
      </c>
      <c r="F102" t="b">
        <v>1</v>
      </c>
      <c r="G102" t="b">
        <v>0</v>
      </c>
      <c r="H102" t="b">
        <v>1</v>
      </c>
      <c r="K102" t="s">
        <v>130</v>
      </c>
      <c r="L102" t="s">
        <v>39</v>
      </c>
      <c r="M102" t="s">
        <v>131</v>
      </c>
      <c r="O102" t="str">
        <f t="shared" si="9"/>
        <v>portInstrumentCode:'',</v>
      </c>
      <c r="P102" t="str">
        <f t="shared" si="10"/>
        <v>&lt;th&gt;组合合约代码&lt;/th&gt;</v>
      </c>
      <c r="Q102" t="str">
        <f t="shared" si="11"/>
        <v>&lt;td&gt;{{todo.portInstrumentCode}}&lt;/td&gt;</v>
      </c>
    </row>
    <row r="103" spans="1:17" x14ac:dyDescent="0.15">
      <c r="A103" t="s">
        <v>45</v>
      </c>
      <c r="B103" t="s">
        <v>46</v>
      </c>
      <c r="C103" t="s">
        <v>12</v>
      </c>
      <c r="D103">
        <v>20</v>
      </c>
      <c r="F103" t="b">
        <v>1</v>
      </c>
      <c r="G103" t="b">
        <v>0</v>
      </c>
      <c r="H103" t="b">
        <v>1</v>
      </c>
      <c r="K103" t="s">
        <v>48</v>
      </c>
      <c r="L103" t="s">
        <v>13</v>
      </c>
      <c r="O103" t="str">
        <f t="shared" si="9"/>
        <v>userId:'',</v>
      </c>
      <c r="P103" t="str">
        <f t="shared" si="10"/>
        <v>&lt;th&gt;交易员&lt;/th&gt;</v>
      </c>
      <c r="Q103" t="str">
        <f t="shared" si="11"/>
        <v>&lt;td&gt;{{todo.userId}}&lt;/td&gt;</v>
      </c>
    </row>
    <row r="104" spans="1:17" x14ac:dyDescent="0.15">
      <c r="A104" t="s">
        <v>42</v>
      </c>
      <c r="B104" t="s">
        <v>43</v>
      </c>
      <c r="C104" t="s">
        <v>44</v>
      </c>
      <c r="D104">
        <v>12</v>
      </c>
      <c r="F104" t="b">
        <v>1</v>
      </c>
      <c r="G104" t="b">
        <v>0</v>
      </c>
      <c r="H104" t="b">
        <v>1</v>
      </c>
      <c r="K104" t="s">
        <v>47</v>
      </c>
      <c r="L104" t="s">
        <v>13</v>
      </c>
      <c r="O104" t="str">
        <f t="shared" si="9"/>
        <v>portfolioId:'',</v>
      </c>
      <c r="P104" t="str">
        <f t="shared" si="10"/>
        <v>&lt;th&gt;组合代码&lt;/th&gt;</v>
      </c>
      <c r="Q104" t="str">
        <f t="shared" si="11"/>
        <v>&lt;td&gt;{{todo.portfolioId}}&lt;/td&gt;</v>
      </c>
    </row>
    <row r="105" spans="1:17" x14ac:dyDescent="0.15">
      <c r="A105" t="s">
        <v>95</v>
      </c>
      <c r="B105" t="s">
        <v>96</v>
      </c>
      <c r="C105" t="s">
        <v>28</v>
      </c>
      <c r="D105">
        <v>50</v>
      </c>
      <c r="F105" t="b">
        <v>0</v>
      </c>
      <c r="G105" t="b">
        <v>1</v>
      </c>
      <c r="H105" t="b">
        <v>0</v>
      </c>
      <c r="K105" t="s">
        <v>129</v>
      </c>
      <c r="L105" t="s">
        <v>131</v>
      </c>
      <c r="O105" t="str">
        <f t="shared" si="9"/>
        <v>strategyCode:'',</v>
      </c>
      <c r="P105" t="str">
        <f t="shared" si="10"/>
        <v>&lt;th&gt;策略代码&lt;/th&gt;</v>
      </c>
      <c r="Q105" t="str">
        <f t="shared" si="11"/>
        <v>&lt;td&gt;{{todo.strategyCode}}&lt;/td&gt;</v>
      </c>
    </row>
    <row r="106" spans="1:17" x14ac:dyDescent="0.15">
      <c r="A106" t="s">
        <v>92</v>
      </c>
      <c r="B106" t="s">
        <v>93</v>
      </c>
      <c r="C106" t="s">
        <v>94</v>
      </c>
      <c r="D106">
        <v>100</v>
      </c>
      <c r="F106" t="b">
        <v>0</v>
      </c>
      <c r="G106" t="b">
        <v>0</v>
      </c>
      <c r="H106" t="b">
        <v>0</v>
      </c>
      <c r="K106" t="s">
        <v>130</v>
      </c>
      <c r="L106" t="s">
        <v>39</v>
      </c>
      <c r="M106" t="s">
        <v>132</v>
      </c>
      <c r="O106" t="str">
        <f t="shared" si="9"/>
        <v>portInstrumentName:'',</v>
      </c>
      <c r="P106" t="str">
        <f t="shared" si="10"/>
        <v>&lt;th&gt;组合合约名称&lt;/th&gt;</v>
      </c>
      <c r="Q106" t="str">
        <f t="shared" si="11"/>
        <v>&lt;td&gt;{{todo.portInstrumentName}}&lt;/td&gt;</v>
      </c>
    </row>
    <row r="107" spans="1:17" x14ac:dyDescent="0.15">
      <c r="A107" t="s">
        <v>148</v>
      </c>
      <c r="B107" t="s">
        <v>149</v>
      </c>
      <c r="C107" t="s">
        <v>150</v>
      </c>
      <c r="D107">
        <v>1000</v>
      </c>
      <c r="F107" t="b">
        <v>0</v>
      </c>
      <c r="G107" t="b">
        <v>0</v>
      </c>
      <c r="H107" t="b">
        <v>0</v>
      </c>
      <c r="K107" t="s">
        <v>129</v>
      </c>
      <c r="L107" t="s">
        <v>166</v>
      </c>
      <c r="O107" t="str">
        <f t="shared" si="9"/>
        <v>strategyParam:'',</v>
      </c>
      <c r="P107" t="str">
        <f t="shared" si="10"/>
        <v>&lt;th&gt;策略参数&lt;/th&gt;</v>
      </c>
      <c r="Q107" t="str">
        <f t="shared" si="11"/>
        <v>&lt;td&gt;{{todo.strategyParam}}&lt;/td&gt;</v>
      </c>
    </row>
    <row r="108" spans="1:17" x14ac:dyDescent="0.15">
      <c r="A108" t="s">
        <v>151</v>
      </c>
      <c r="B108" t="s">
        <v>152</v>
      </c>
      <c r="C108" t="s">
        <v>10</v>
      </c>
      <c r="D108">
        <v>13</v>
      </c>
      <c r="F108" t="b">
        <v>0</v>
      </c>
      <c r="G108" t="b">
        <v>0</v>
      </c>
      <c r="H108" t="b">
        <v>0</v>
      </c>
      <c r="K108" t="s">
        <v>82</v>
      </c>
      <c r="L108" t="s">
        <v>167</v>
      </c>
      <c r="O108" t="str">
        <f t="shared" si="9"/>
        <v>orderUnit:'',</v>
      </c>
      <c r="P108" t="str">
        <f t="shared" si="10"/>
        <v>&lt;th&gt;单笔数量&lt;/th&gt;</v>
      </c>
      <c r="Q108" t="str">
        <f t="shared" si="11"/>
        <v>&lt;td&gt;{{todo.orderUnit}}&lt;/td&gt;</v>
      </c>
    </row>
    <row r="109" spans="1:17" x14ac:dyDescent="0.15">
      <c r="A109" t="s">
        <v>153</v>
      </c>
      <c r="B109" t="s">
        <v>154</v>
      </c>
      <c r="C109" t="s">
        <v>10</v>
      </c>
      <c r="D109">
        <v>13</v>
      </c>
      <c r="F109" t="b">
        <v>0</v>
      </c>
      <c r="G109" t="b">
        <v>0</v>
      </c>
      <c r="H109" t="b">
        <v>0</v>
      </c>
      <c r="K109" t="s">
        <v>168</v>
      </c>
      <c r="L109" t="s">
        <v>16</v>
      </c>
      <c r="O109" t="str">
        <f t="shared" si="9"/>
        <v>limitVolume:'',</v>
      </c>
      <c r="P109" t="str">
        <f t="shared" si="10"/>
        <v>&lt;th&gt;数量上限&lt;/th&gt;</v>
      </c>
      <c r="Q109" t="str">
        <f t="shared" si="11"/>
        <v>&lt;td&gt;{{todo.limitVolume}}&lt;/td&gt;</v>
      </c>
    </row>
    <row r="110" spans="1:17" x14ac:dyDescent="0.15">
      <c r="A110" t="s">
        <v>155</v>
      </c>
      <c r="B110" t="s">
        <v>156</v>
      </c>
      <c r="C110" t="s">
        <v>9</v>
      </c>
      <c r="D110">
        <v>1</v>
      </c>
      <c r="F110" t="b">
        <v>0</v>
      </c>
      <c r="G110" t="b">
        <v>0</v>
      </c>
      <c r="H110" t="b">
        <v>0</v>
      </c>
      <c r="K110" t="s">
        <v>169</v>
      </c>
      <c r="L110" t="s">
        <v>170</v>
      </c>
      <c r="O110" t="str">
        <f t="shared" si="9"/>
        <v>quotGrade:'',</v>
      </c>
      <c r="P110" t="str">
        <f t="shared" si="10"/>
        <v>&lt;th&gt;行情档位&lt;/th&gt;</v>
      </c>
      <c r="Q110" t="str">
        <f t="shared" si="11"/>
        <v>&lt;td&gt;{{todo.quotGrade}}&lt;/td&gt;</v>
      </c>
    </row>
    <row r="111" spans="1:17" x14ac:dyDescent="0.15">
      <c r="A111" t="s">
        <v>101</v>
      </c>
      <c r="B111" t="s">
        <v>102</v>
      </c>
      <c r="C111" t="s">
        <v>9</v>
      </c>
      <c r="D111">
        <v>1</v>
      </c>
      <c r="F111" t="b">
        <v>0</v>
      </c>
      <c r="G111" t="b">
        <v>0</v>
      </c>
      <c r="H111" t="b">
        <v>0</v>
      </c>
      <c r="K111" t="s">
        <v>82</v>
      </c>
      <c r="L111" t="s">
        <v>15</v>
      </c>
      <c r="M111" t="s">
        <v>14</v>
      </c>
      <c r="O111" t="str">
        <f t="shared" si="9"/>
        <v>orderPriceType:'',</v>
      </c>
      <c r="P111" t="str">
        <f t="shared" si="10"/>
        <v>&lt;th&gt;报单类型&lt;/th&gt;</v>
      </c>
      <c r="Q111" t="str">
        <f t="shared" si="11"/>
        <v>&lt;td&gt;{{todo.orderPriceType}}&lt;/td&gt;</v>
      </c>
    </row>
    <row r="112" spans="1:17" x14ac:dyDescent="0.15">
      <c r="A112" t="s">
        <v>157</v>
      </c>
      <c r="B112" t="s">
        <v>158</v>
      </c>
      <c r="C112" t="s">
        <v>9</v>
      </c>
      <c r="D112">
        <v>1</v>
      </c>
      <c r="F112" t="b">
        <v>0</v>
      </c>
      <c r="G112" t="b">
        <v>0</v>
      </c>
      <c r="H112" t="b">
        <v>0</v>
      </c>
      <c r="K112" t="s">
        <v>171</v>
      </c>
      <c r="L112" t="s">
        <v>172</v>
      </c>
      <c r="O112" t="str">
        <f t="shared" si="9"/>
        <v>isReplenish:'',</v>
      </c>
      <c r="P112" t="str">
        <f t="shared" si="10"/>
        <v>&lt;th&gt;是否补单&lt;/th&gt;</v>
      </c>
      <c r="Q112" t="str">
        <f t="shared" si="11"/>
        <v>&lt;td&gt;{{todo.isReplenish}}&lt;/td&gt;</v>
      </c>
    </row>
    <row r="113" spans="1:17" x14ac:dyDescent="0.15">
      <c r="A113" t="s">
        <v>159</v>
      </c>
      <c r="B113" t="s">
        <v>160</v>
      </c>
      <c r="C113" t="s">
        <v>10</v>
      </c>
      <c r="D113">
        <v>13</v>
      </c>
      <c r="F113" t="b">
        <v>0</v>
      </c>
      <c r="G113" t="b">
        <v>0</v>
      </c>
      <c r="H113" t="b">
        <v>0</v>
      </c>
      <c r="K113" t="s">
        <v>172</v>
      </c>
      <c r="L113" t="s">
        <v>173</v>
      </c>
      <c r="O113" t="str">
        <f t="shared" si="9"/>
        <v>replenishTimes:'',</v>
      </c>
      <c r="P113" t="str">
        <f t="shared" si="10"/>
        <v>&lt;th&gt;补单次数&lt;/th&gt;</v>
      </c>
      <c r="Q113" t="str">
        <f t="shared" si="11"/>
        <v>&lt;td&gt;{{todo.replenishTimes}}&lt;/td&gt;</v>
      </c>
    </row>
    <row r="114" spans="1:17" x14ac:dyDescent="0.15">
      <c r="A114" t="s">
        <v>161</v>
      </c>
      <c r="B114" t="s">
        <v>162</v>
      </c>
      <c r="C114" t="s">
        <v>66</v>
      </c>
      <c r="D114">
        <v>22</v>
      </c>
      <c r="E114">
        <v>6</v>
      </c>
      <c r="F114" t="b">
        <v>0</v>
      </c>
      <c r="G114" t="b">
        <v>0</v>
      </c>
      <c r="H114" t="b">
        <v>0</v>
      </c>
      <c r="K114" t="s">
        <v>172</v>
      </c>
      <c r="L114" t="s">
        <v>174</v>
      </c>
      <c r="O114" t="str">
        <f t="shared" si="9"/>
        <v>replenishSlippage:'',</v>
      </c>
      <c r="P114" t="str">
        <f t="shared" si="10"/>
        <v>&lt;th&gt;补单滑点&lt;/th&gt;</v>
      </c>
      <c r="Q114" t="str">
        <f t="shared" si="11"/>
        <v>&lt;td&gt;{{todo.replenishSlippage}}&lt;/td&gt;</v>
      </c>
    </row>
    <row r="115" spans="1:17" x14ac:dyDescent="0.15">
      <c r="A115" t="s">
        <v>163</v>
      </c>
      <c r="B115" t="s">
        <v>164</v>
      </c>
      <c r="C115" t="s">
        <v>9</v>
      </c>
      <c r="D115">
        <v>1</v>
      </c>
      <c r="F115" t="b">
        <v>0</v>
      </c>
      <c r="G115" t="b">
        <v>0</v>
      </c>
      <c r="H115" t="b">
        <v>0</v>
      </c>
      <c r="K115" t="s">
        <v>171</v>
      </c>
      <c r="L115" t="s">
        <v>175</v>
      </c>
      <c r="O115" t="str">
        <f t="shared" si="9"/>
        <v>isActive:'',</v>
      </c>
      <c r="P115" t="str">
        <f t="shared" si="10"/>
        <v>&lt;th&gt;是否有效&lt;/th&gt;</v>
      </c>
      <c r="Q115" t="str">
        <f t="shared" si="11"/>
        <v>&lt;td&gt;{{todo.isActive}}&lt;/td&gt;</v>
      </c>
    </row>
    <row r="116" spans="1:17" x14ac:dyDescent="0.15">
      <c r="A116" t="s">
        <v>142</v>
      </c>
      <c r="B116" t="s">
        <v>143</v>
      </c>
      <c r="C116" t="s">
        <v>144</v>
      </c>
      <c r="D116">
        <v>255</v>
      </c>
      <c r="F116" t="b">
        <v>0</v>
      </c>
      <c r="G116" t="b">
        <v>0</v>
      </c>
      <c r="H116" t="b">
        <v>0</v>
      </c>
      <c r="K116" t="s">
        <v>143</v>
      </c>
      <c r="O116" t="str">
        <f t="shared" si="9"/>
        <v>remark:'',</v>
      </c>
      <c r="P116" t="str">
        <f t="shared" si="10"/>
        <v>&lt;th&gt;备注&lt;/th&gt;</v>
      </c>
      <c r="Q116" t="str">
        <f t="shared" si="11"/>
        <v>&lt;td&gt;{{todo.remark}}&lt;/td&gt;</v>
      </c>
    </row>
    <row r="117" spans="1:17" x14ac:dyDescent="0.15">
      <c r="O117" t="str">
        <f t="shared" si="9"/>
        <v>:'',</v>
      </c>
      <c r="P117" t="str">
        <f t="shared" si="10"/>
        <v>&lt;th&gt;&lt;/th&gt;</v>
      </c>
      <c r="Q117" t="str">
        <f t="shared" si="11"/>
        <v>&lt;td&gt;{{todo.}}&lt;/td&gt;</v>
      </c>
    </row>
    <row r="118" spans="1:17" x14ac:dyDescent="0.15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K118" t="s">
        <v>1</v>
      </c>
      <c r="O118" t="str">
        <f t="shared" si="9"/>
        <v>code:'',</v>
      </c>
      <c r="P118" t="str">
        <f t="shared" si="10"/>
        <v>&lt;th&gt;Name&lt;/th&gt;</v>
      </c>
      <c r="Q118" t="str">
        <f t="shared" si="11"/>
        <v>&lt;td&gt;{{todo.code}}&lt;/td&gt;</v>
      </c>
    </row>
    <row r="119" spans="1:17" x14ac:dyDescent="0.15">
      <c r="A119" t="s">
        <v>181</v>
      </c>
      <c r="B119" t="s">
        <v>182</v>
      </c>
      <c r="C119" t="s">
        <v>12</v>
      </c>
      <c r="D119">
        <v>20</v>
      </c>
      <c r="F119" t="b">
        <v>1</v>
      </c>
      <c r="G119" t="b">
        <v>0</v>
      </c>
      <c r="H119" t="b">
        <v>1</v>
      </c>
      <c r="K119" t="s">
        <v>191</v>
      </c>
      <c r="L119" t="s">
        <v>13</v>
      </c>
      <c r="O119" t="str">
        <f t="shared" si="9"/>
        <v>groupId:'',</v>
      </c>
      <c r="P119" t="str">
        <f t="shared" si="10"/>
        <v>&lt;th&gt;用户组编码&lt;/th&gt;</v>
      </c>
      <c r="Q119" t="str">
        <f t="shared" si="11"/>
        <v>&lt;td&gt;{{todo.groupId}}&lt;/td&gt;</v>
      </c>
    </row>
    <row r="120" spans="1:17" x14ac:dyDescent="0.15">
      <c r="A120" t="s">
        <v>183</v>
      </c>
      <c r="B120" t="s">
        <v>184</v>
      </c>
      <c r="C120" t="s">
        <v>94</v>
      </c>
      <c r="D120">
        <v>100</v>
      </c>
      <c r="F120" t="b">
        <v>0</v>
      </c>
      <c r="G120" t="b">
        <v>0</v>
      </c>
      <c r="H120" t="b">
        <v>0</v>
      </c>
      <c r="K120" t="s">
        <v>191</v>
      </c>
      <c r="L120" t="s">
        <v>132</v>
      </c>
      <c r="O120" t="str">
        <f t="shared" si="9"/>
        <v>groupName:'',</v>
      </c>
      <c r="P120" t="str">
        <f t="shared" si="10"/>
        <v>&lt;th&gt;用户组名称&lt;/th&gt;</v>
      </c>
      <c r="Q120" t="str">
        <f t="shared" si="11"/>
        <v>&lt;td&gt;{{todo.groupName}}&lt;/td&gt;</v>
      </c>
    </row>
    <row r="121" spans="1:17" x14ac:dyDescent="0.15">
      <c r="A121" t="s">
        <v>142</v>
      </c>
      <c r="B121" t="s">
        <v>143</v>
      </c>
      <c r="C121" t="s">
        <v>144</v>
      </c>
      <c r="D121">
        <v>255</v>
      </c>
      <c r="F121" t="b">
        <v>0</v>
      </c>
      <c r="G121" t="b">
        <v>0</v>
      </c>
      <c r="H121" t="b">
        <v>0</v>
      </c>
      <c r="K121" t="s">
        <v>143</v>
      </c>
      <c r="O121" t="str">
        <f t="shared" si="9"/>
        <v>remark:'',</v>
      </c>
      <c r="P121" t="str">
        <f t="shared" si="10"/>
        <v>&lt;th&gt;备注&lt;/th&gt;</v>
      </c>
      <c r="Q121" t="str">
        <f t="shared" si="11"/>
        <v>&lt;td&gt;{{todo.remark}}&lt;/td&gt;</v>
      </c>
    </row>
    <row r="122" spans="1:17" x14ac:dyDescent="0.15">
      <c r="A122" t="s">
        <v>185</v>
      </c>
      <c r="B122" t="s">
        <v>186</v>
      </c>
      <c r="C122" t="s">
        <v>11</v>
      </c>
      <c r="D122">
        <v>8</v>
      </c>
      <c r="F122" t="b">
        <v>0</v>
      </c>
      <c r="G122" t="b">
        <v>0</v>
      </c>
      <c r="H122" t="b">
        <v>0</v>
      </c>
      <c r="K122" t="s">
        <v>192</v>
      </c>
      <c r="L122" t="s">
        <v>137</v>
      </c>
      <c r="O122" t="str">
        <f t="shared" si="9"/>
        <v>operDate:'',</v>
      </c>
      <c r="P122" t="str">
        <f t="shared" si="10"/>
        <v>&lt;th&gt;操作日期&lt;/th&gt;</v>
      </c>
      <c r="Q122" t="str">
        <f t="shared" si="11"/>
        <v>&lt;td&gt;{{todo.operDate}}&lt;/td&gt;</v>
      </c>
    </row>
    <row r="123" spans="1:17" x14ac:dyDescent="0.15">
      <c r="A123" t="s">
        <v>187</v>
      </c>
      <c r="B123" t="s">
        <v>188</v>
      </c>
      <c r="C123" t="s">
        <v>11</v>
      </c>
      <c r="D123">
        <v>8</v>
      </c>
      <c r="F123" t="b">
        <v>0</v>
      </c>
      <c r="G123" t="b">
        <v>0</v>
      </c>
      <c r="H123" t="b">
        <v>0</v>
      </c>
      <c r="K123" t="s">
        <v>192</v>
      </c>
      <c r="L123" t="s">
        <v>18</v>
      </c>
      <c r="O123" t="str">
        <f t="shared" si="9"/>
        <v>operTime:'',</v>
      </c>
      <c r="P123" t="str">
        <f t="shared" si="10"/>
        <v>&lt;th&gt;操作时间&lt;/th&gt;</v>
      </c>
      <c r="Q123" t="str">
        <f t="shared" si="11"/>
        <v>&lt;td&gt;{{todo.operTime}}&lt;/td&gt;</v>
      </c>
    </row>
    <row r="124" spans="1:17" x14ac:dyDescent="0.15">
      <c r="A124" t="s">
        <v>189</v>
      </c>
      <c r="B124" t="s">
        <v>190</v>
      </c>
      <c r="C124" t="s">
        <v>12</v>
      </c>
      <c r="D124">
        <v>20</v>
      </c>
      <c r="F124" t="b">
        <v>0</v>
      </c>
      <c r="G124" t="b">
        <v>0</v>
      </c>
      <c r="H124" t="b">
        <v>0</v>
      </c>
      <c r="K124" t="s">
        <v>192</v>
      </c>
      <c r="L124" t="s">
        <v>13</v>
      </c>
      <c r="O124" t="str">
        <f t="shared" si="9"/>
        <v>operId:'',</v>
      </c>
      <c r="P124" t="str">
        <f t="shared" si="10"/>
        <v>&lt;th&gt;操作员&lt;/th&gt;</v>
      </c>
      <c r="Q124" t="str">
        <f t="shared" si="11"/>
        <v>&lt;td&gt;{{todo.operId}}&lt;/td&gt;</v>
      </c>
    </row>
    <row r="127" spans="1:17" x14ac:dyDescent="0.15">
      <c r="A127" t="s">
        <v>0</v>
      </c>
      <c r="B127" t="s">
        <v>197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K127" t="s">
        <v>1</v>
      </c>
      <c r="O127" t="str">
        <f t="shared" ref="O127:O133" si="12">LOWER(K127)&amp;PROPER(L127)&amp;PROPER(M127)&amp;":'',"</f>
        <v>code:'',</v>
      </c>
      <c r="P127" t="str">
        <f t="shared" ref="P127:P133" si="13">"&lt;th&gt;"&amp;A127&amp;"&lt;/th&gt;"</f>
        <v>&lt;th&gt;Name&lt;/th&gt;</v>
      </c>
      <c r="Q127" t="str">
        <f t="shared" ref="Q127:Q133" si="14">"&lt;td"&amp;"&gt;"&amp;"{{"&amp;"todo."&amp;LOWER(K127)&amp;PROPER(L127)&amp;PROPER(M127)&amp;"}}"&amp;"&lt;/td&gt;"</f>
        <v>&lt;td&gt;{{todo.code}}&lt;/td&gt;</v>
      </c>
    </row>
    <row r="128" spans="1:17" x14ac:dyDescent="0.15">
      <c r="A128" t="s">
        <v>193</v>
      </c>
      <c r="B128" t="s">
        <v>194</v>
      </c>
      <c r="C128" t="s">
        <v>12</v>
      </c>
      <c r="D128">
        <v>20</v>
      </c>
      <c r="F128" t="b">
        <v>1</v>
      </c>
      <c r="G128" t="b">
        <v>0</v>
      </c>
      <c r="H128" t="b">
        <v>1</v>
      </c>
      <c r="K128" t="s">
        <v>198</v>
      </c>
      <c r="L128" t="s">
        <v>13</v>
      </c>
      <c r="O128" t="str">
        <f t="shared" si="12"/>
        <v>roleId:'',</v>
      </c>
      <c r="P128" t="str">
        <f t="shared" si="13"/>
        <v>&lt;th&gt;角色编号&lt;/th&gt;</v>
      </c>
      <c r="Q128" t="str">
        <f t="shared" si="14"/>
        <v>&lt;td&gt;{{todo.roleId}}&lt;/td&gt;</v>
      </c>
    </row>
    <row r="129" spans="1:17" x14ac:dyDescent="0.15">
      <c r="A129" t="s">
        <v>195</v>
      </c>
      <c r="B129" t="s">
        <v>196</v>
      </c>
      <c r="C129" t="s">
        <v>94</v>
      </c>
      <c r="D129">
        <v>100</v>
      </c>
      <c r="F129" t="b">
        <v>0</v>
      </c>
      <c r="G129" t="b">
        <v>0</v>
      </c>
      <c r="H129" t="b">
        <v>1</v>
      </c>
      <c r="K129" t="s">
        <v>198</v>
      </c>
      <c r="L129" t="s">
        <v>132</v>
      </c>
      <c r="O129" t="str">
        <f t="shared" si="12"/>
        <v>roleName:'',</v>
      </c>
      <c r="P129" t="str">
        <f t="shared" si="13"/>
        <v>&lt;th&gt;角色名称&lt;/th&gt;</v>
      </c>
      <c r="Q129" t="str">
        <f t="shared" si="14"/>
        <v>&lt;td&gt;{{todo.roleName}}&lt;/td&gt;</v>
      </c>
    </row>
    <row r="130" spans="1:17" x14ac:dyDescent="0.15">
      <c r="A130" t="s">
        <v>142</v>
      </c>
      <c r="B130" t="s">
        <v>143</v>
      </c>
      <c r="C130" t="s">
        <v>144</v>
      </c>
      <c r="D130">
        <v>255</v>
      </c>
      <c r="F130" t="b">
        <v>0</v>
      </c>
      <c r="G130" t="b">
        <v>0</v>
      </c>
      <c r="H130" t="b">
        <v>0</v>
      </c>
      <c r="K130" t="s">
        <v>143</v>
      </c>
      <c r="O130" t="str">
        <f t="shared" si="12"/>
        <v>remark:'',</v>
      </c>
      <c r="P130" t="str">
        <f t="shared" si="13"/>
        <v>&lt;th&gt;备注&lt;/th&gt;</v>
      </c>
      <c r="Q130" t="str">
        <f t="shared" si="14"/>
        <v>&lt;td&gt;{{todo.remark}}&lt;/td&gt;</v>
      </c>
    </row>
    <row r="131" spans="1:17" x14ac:dyDescent="0.15">
      <c r="A131" t="s">
        <v>185</v>
      </c>
      <c r="B131" t="s">
        <v>186</v>
      </c>
      <c r="C131" t="s">
        <v>11</v>
      </c>
      <c r="D131">
        <v>8</v>
      </c>
      <c r="F131" t="b">
        <v>0</v>
      </c>
      <c r="G131" t="b">
        <v>0</v>
      </c>
      <c r="H131" t="b">
        <v>0</v>
      </c>
      <c r="K131" t="s">
        <v>192</v>
      </c>
      <c r="L131" t="s">
        <v>137</v>
      </c>
      <c r="O131" t="str">
        <f t="shared" si="12"/>
        <v>operDate:'',</v>
      </c>
      <c r="P131" t="str">
        <f t="shared" si="13"/>
        <v>&lt;th&gt;操作日期&lt;/th&gt;</v>
      </c>
      <c r="Q131" t="str">
        <f t="shared" si="14"/>
        <v>&lt;td&gt;{{todo.operDate}}&lt;/td&gt;</v>
      </c>
    </row>
    <row r="132" spans="1:17" x14ac:dyDescent="0.15">
      <c r="A132" t="s">
        <v>187</v>
      </c>
      <c r="B132" t="s">
        <v>188</v>
      </c>
      <c r="C132" t="s">
        <v>11</v>
      </c>
      <c r="D132">
        <v>8</v>
      </c>
      <c r="F132" t="b">
        <v>0</v>
      </c>
      <c r="G132" t="b">
        <v>0</v>
      </c>
      <c r="H132" t="b">
        <v>0</v>
      </c>
      <c r="K132" t="s">
        <v>192</v>
      </c>
      <c r="L132" t="s">
        <v>18</v>
      </c>
      <c r="O132" t="str">
        <f t="shared" si="12"/>
        <v>operTime:'',</v>
      </c>
      <c r="P132" t="str">
        <f t="shared" si="13"/>
        <v>&lt;th&gt;操作时间&lt;/th&gt;</v>
      </c>
      <c r="Q132" t="str">
        <f t="shared" si="14"/>
        <v>&lt;td&gt;{{todo.operTime}}&lt;/td&gt;</v>
      </c>
    </row>
    <row r="133" spans="1:17" x14ac:dyDescent="0.15">
      <c r="A133" t="s">
        <v>189</v>
      </c>
      <c r="B133" t="s">
        <v>190</v>
      </c>
      <c r="C133" t="s">
        <v>12</v>
      </c>
      <c r="D133">
        <v>20</v>
      </c>
      <c r="F133" t="b">
        <v>0</v>
      </c>
      <c r="G133" t="b">
        <v>0</v>
      </c>
      <c r="H133" t="b">
        <v>0</v>
      </c>
      <c r="K133" t="s">
        <v>192</v>
      </c>
      <c r="L133" t="s">
        <v>13</v>
      </c>
      <c r="O133" t="str">
        <f t="shared" si="12"/>
        <v>operId:'',</v>
      </c>
      <c r="P133" t="str">
        <f t="shared" si="13"/>
        <v>&lt;th&gt;操作员&lt;/th&gt;</v>
      </c>
      <c r="Q133" t="str">
        <f t="shared" si="14"/>
        <v>&lt;td&gt;{{todo.operId}}&lt;/td&gt;</v>
      </c>
    </row>
    <row r="136" spans="1:17" x14ac:dyDescent="0.1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K136" t="s">
        <v>1</v>
      </c>
      <c r="O136" t="str">
        <f t="shared" ref="O136:O142" si="15">LOWER(K136)&amp;PROPER(L136)&amp;PROPER(M136)&amp;":'',"</f>
        <v>code:'',</v>
      </c>
      <c r="P136" t="str">
        <f t="shared" ref="P136:P142" si="16">"&lt;th&gt;"&amp;A136&amp;"&lt;/th&gt;"</f>
        <v>&lt;th&gt;Name&lt;/th&gt;</v>
      </c>
      <c r="Q136" t="str">
        <f t="shared" ref="Q136:Q142" si="17">"&lt;td"&amp;"&gt;"&amp;"{{"&amp;"todo."&amp;LOWER(K136)&amp;PROPER(L136)&amp;PROPER(M136)&amp;"}}"&amp;"&lt;/td&gt;"</f>
        <v>&lt;td&gt;{{todo.code}}&lt;/td&gt;</v>
      </c>
    </row>
    <row r="137" spans="1:17" x14ac:dyDescent="0.15">
      <c r="A137" t="s">
        <v>181</v>
      </c>
      <c r="B137" t="s">
        <v>182</v>
      </c>
      <c r="C137" t="s">
        <v>12</v>
      </c>
      <c r="D137">
        <v>20</v>
      </c>
      <c r="F137" t="b">
        <v>1</v>
      </c>
      <c r="G137" t="b">
        <v>1</v>
      </c>
      <c r="H137" t="b">
        <v>1</v>
      </c>
      <c r="K137" t="s">
        <v>191</v>
      </c>
      <c r="L137" t="s">
        <v>13</v>
      </c>
      <c r="O137" t="str">
        <f t="shared" si="15"/>
        <v>groupId:'',</v>
      </c>
      <c r="P137" t="str">
        <f t="shared" si="16"/>
        <v>&lt;th&gt;用户组编码&lt;/th&gt;</v>
      </c>
      <c r="Q137" t="str">
        <f t="shared" si="17"/>
        <v>&lt;td&gt;{{todo.groupId}}&lt;/td&gt;</v>
      </c>
    </row>
    <row r="138" spans="1:17" x14ac:dyDescent="0.15">
      <c r="A138" t="s">
        <v>199</v>
      </c>
      <c r="B138" t="s">
        <v>46</v>
      </c>
      <c r="C138" t="s">
        <v>12</v>
      </c>
      <c r="D138">
        <v>20</v>
      </c>
      <c r="F138" t="b">
        <v>1</v>
      </c>
      <c r="G138" t="b">
        <v>0</v>
      </c>
      <c r="H138" t="b">
        <v>1</v>
      </c>
      <c r="K138" t="s">
        <v>48</v>
      </c>
      <c r="L138" t="s">
        <v>13</v>
      </c>
      <c r="O138" t="str">
        <f t="shared" si="15"/>
        <v>userId:'',</v>
      </c>
      <c r="P138" t="str">
        <f t="shared" si="16"/>
        <v>&lt;th&gt;用户编号&lt;/th&gt;</v>
      </c>
      <c r="Q138" t="str">
        <f t="shared" si="17"/>
        <v>&lt;td&gt;{{todo.userId}}&lt;/td&gt;</v>
      </c>
    </row>
    <row r="139" spans="1:17" x14ac:dyDescent="0.15">
      <c r="A139" t="s">
        <v>200</v>
      </c>
      <c r="B139" t="s">
        <v>201</v>
      </c>
      <c r="C139" t="s">
        <v>9</v>
      </c>
      <c r="D139">
        <v>1</v>
      </c>
      <c r="F139" t="b">
        <v>0</v>
      </c>
      <c r="G139" t="b">
        <v>0</v>
      </c>
      <c r="H139" t="b">
        <v>0</v>
      </c>
      <c r="K139" t="s">
        <v>171</v>
      </c>
      <c r="L139" t="s">
        <v>202</v>
      </c>
      <c r="O139" t="str">
        <f t="shared" si="15"/>
        <v>isAdmin:'',</v>
      </c>
      <c r="P139" t="str">
        <f t="shared" si="16"/>
        <v>&lt;th&gt;是否管理员&lt;/th&gt;</v>
      </c>
      <c r="Q139" t="str">
        <f t="shared" si="17"/>
        <v>&lt;td&gt;{{todo.isAdmin}}&lt;/td&gt;</v>
      </c>
    </row>
    <row r="140" spans="1:17" x14ac:dyDescent="0.15">
      <c r="A140" t="s">
        <v>185</v>
      </c>
      <c r="B140" t="s">
        <v>186</v>
      </c>
      <c r="C140" t="s">
        <v>11</v>
      </c>
      <c r="D140">
        <v>8</v>
      </c>
      <c r="F140" t="b">
        <v>0</v>
      </c>
      <c r="G140" t="b">
        <v>0</v>
      </c>
      <c r="H140" t="b">
        <v>0</v>
      </c>
      <c r="K140" t="s">
        <v>192</v>
      </c>
      <c r="L140" t="s">
        <v>137</v>
      </c>
      <c r="O140" t="str">
        <f t="shared" si="15"/>
        <v>operDate:'',</v>
      </c>
      <c r="P140" t="str">
        <f t="shared" si="16"/>
        <v>&lt;th&gt;操作日期&lt;/th&gt;</v>
      </c>
      <c r="Q140" t="str">
        <f t="shared" si="17"/>
        <v>&lt;td&gt;{{todo.operDate}}&lt;/td&gt;</v>
      </c>
    </row>
    <row r="141" spans="1:17" x14ac:dyDescent="0.15">
      <c r="A141" t="s">
        <v>187</v>
      </c>
      <c r="B141" t="s">
        <v>188</v>
      </c>
      <c r="C141" t="s">
        <v>11</v>
      </c>
      <c r="D141">
        <v>8</v>
      </c>
      <c r="F141" t="b">
        <v>0</v>
      </c>
      <c r="G141" t="b">
        <v>0</v>
      </c>
      <c r="H141" t="b">
        <v>0</v>
      </c>
      <c r="K141" t="s">
        <v>192</v>
      </c>
      <c r="L141" t="s">
        <v>18</v>
      </c>
      <c r="O141" t="str">
        <f t="shared" si="15"/>
        <v>operTime:'',</v>
      </c>
      <c r="P141" t="str">
        <f t="shared" si="16"/>
        <v>&lt;th&gt;操作时间&lt;/th&gt;</v>
      </c>
      <c r="Q141" t="str">
        <f t="shared" si="17"/>
        <v>&lt;td&gt;{{todo.operTime}}&lt;/td&gt;</v>
      </c>
    </row>
    <row r="142" spans="1:17" x14ac:dyDescent="0.15">
      <c r="A142" t="s">
        <v>189</v>
      </c>
      <c r="B142" t="s">
        <v>190</v>
      </c>
      <c r="C142" t="s">
        <v>12</v>
      </c>
      <c r="D142">
        <v>20</v>
      </c>
      <c r="F142" t="b">
        <v>0</v>
      </c>
      <c r="G142" t="b">
        <v>0</v>
      </c>
      <c r="H142" t="b">
        <v>0</v>
      </c>
      <c r="K142" t="s">
        <v>192</v>
      </c>
      <c r="L142" t="s">
        <v>13</v>
      </c>
      <c r="O142" t="str">
        <f t="shared" si="15"/>
        <v>operId:'',</v>
      </c>
      <c r="P142" t="str">
        <f t="shared" si="16"/>
        <v>&lt;th&gt;操作员&lt;/th&gt;</v>
      </c>
      <c r="Q142" t="str">
        <f t="shared" si="17"/>
        <v>&lt;td&gt;{{todo.operId}}&lt;/td&gt;</v>
      </c>
    </row>
    <row r="145" spans="1:17" x14ac:dyDescent="0.15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K145" t="s">
        <v>1</v>
      </c>
      <c r="O145" t="str">
        <f t="shared" ref="O145:O165" si="18">LOWER(K145)&amp;PROPER(L145)&amp;PROPER(M145)&amp;":'',"</f>
        <v>code:'',</v>
      </c>
      <c r="P145" t="str">
        <f t="shared" ref="P145:P165" si="19">"&lt;th&gt;"&amp;A145&amp;"&lt;/th&gt;"</f>
        <v>&lt;th&gt;Name&lt;/th&gt;</v>
      </c>
      <c r="Q145" t="str">
        <f t="shared" ref="Q145:Q165" si="20">"&lt;td"&amp;"&gt;"&amp;"{{"&amp;"todo."&amp;LOWER(K145)&amp;PROPER(L145)&amp;PROPER(M145)&amp;"}}"&amp;"&lt;/td&gt;"</f>
        <v>&lt;td&gt;{{todo.code}}&lt;/td&gt;</v>
      </c>
    </row>
    <row r="146" spans="1:17" x14ac:dyDescent="0.15">
      <c r="A146" t="s">
        <v>26</v>
      </c>
      <c r="B146" t="s">
        <v>27</v>
      </c>
      <c r="C146" t="s">
        <v>28</v>
      </c>
      <c r="D146">
        <v>50</v>
      </c>
      <c r="F146" t="b">
        <v>1</v>
      </c>
      <c r="G146" t="b">
        <v>0</v>
      </c>
      <c r="H146" t="b">
        <v>1</v>
      </c>
      <c r="K146" t="s">
        <v>39</v>
      </c>
      <c r="L146" t="s">
        <v>13</v>
      </c>
      <c r="O146" t="str">
        <f t="shared" si="18"/>
        <v>instrumentId:'',</v>
      </c>
      <c r="P146" t="str">
        <f t="shared" si="19"/>
        <v>&lt;th&gt;合约代码&lt;/th&gt;</v>
      </c>
      <c r="Q146" t="str">
        <f t="shared" si="20"/>
        <v>&lt;td&gt;{{todo.instrumentId}}&lt;/td&gt;</v>
      </c>
    </row>
    <row r="147" spans="1:17" x14ac:dyDescent="0.15">
      <c r="A147" t="s">
        <v>45</v>
      </c>
      <c r="B147" t="s">
        <v>46</v>
      </c>
      <c r="C147" t="s">
        <v>12</v>
      </c>
      <c r="D147">
        <v>20</v>
      </c>
      <c r="F147" t="b">
        <v>0</v>
      </c>
      <c r="G147" t="b">
        <v>0</v>
      </c>
      <c r="H147" t="b">
        <v>1</v>
      </c>
      <c r="K147" t="s">
        <v>48</v>
      </c>
      <c r="L147" t="s">
        <v>13</v>
      </c>
      <c r="O147" t="str">
        <f t="shared" si="18"/>
        <v>userId:'',</v>
      </c>
      <c r="P147" t="str">
        <f t="shared" si="19"/>
        <v>&lt;th&gt;交易员&lt;/th&gt;</v>
      </c>
      <c r="Q147" t="str">
        <f t="shared" si="20"/>
        <v>&lt;td&gt;{{todo.userId}}&lt;/td&gt;</v>
      </c>
    </row>
    <row r="148" spans="1:17" x14ac:dyDescent="0.15">
      <c r="A148" t="s">
        <v>42</v>
      </c>
      <c r="B148" t="s">
        <v>43</v>
      </c>
      <c r="C148" t="s">
        <v>12</v>
      </c>
      <c r="D148">
        <v>20</v>
      </c>
      <c r="F148" t="b">
        <v>0</v>
      </c>
      <c r="G148" t="b">
        <v>0</v>
      </c>
      <c r="H148" t="b">
        <v>0</v>
      </c>
      <c r="K148" t="s">
        <v>47</v>
      </c>
      <c r="L148" t="s">
        <v>13</v>
      </c>
      <c r="O148" t="str">
        <f t="shared" si="18"/>
        <v>portfolioId:'',</v>
      </c>
      <c r="P148" t="str">
        <f t="shared" si="19"/>
        <v>&lt;th&gt;组合代码&lt;/th&gt;</v>
      </c>
      <c r="Q148" t="str">
        <f t="shared" si="20"/>
        <v>&lt;td&gt;{{todo.portfolioId}}&lt;/td&gt;</v>
      </c>
    </row>
    <row r="149" spans="1:17" x14ac:dyDescent="0.15">
      <c r="A149" t="s">
        <v>203</v>
      </c>
      <c r="B149" t="s">
        <v>204</v>
      </c>
      <c r="C149" t="s">
        <v>9</v>
      </c>
      <c r="D149">
        <v>1</v>
      </c>
      <c r="F149" t="b">
        <v>0</v>
      </c>
      <c r="G149" t="b">
        <v>0</v>
      </c>
      <c r="H149" t="b">
        <v>0</v>
      </c>
      <c r="K149" t="s">
        <v>234</v>
      </c>
      <c r="L149" t="s">
        <v>235</v>
      </c>
      <c r="O149" t="str">
        <f t="shared" si="18"/>
        <v>autoOffer:'',</v>
      </c>
      <c r="P149" t="str">
        <f t="shared" si="19"/>
        <v>&lt;th&gt;自动报价&lt;/th&gt;</v>
      </c>
      <c r="Q149" t="str">
        <f t="shared" si="20"/>
        <v>&lt;td&gt;{{todo.autoOffer}}&lt;/td&gt;</v>
      </c>
    </row>
    <row r="150" spans="1:17" x14ac:dyDescent="0.15">
      <c r="A150" t="s">
        <v>205</v>
      </c>
      <c r="B150" t="s">
        <v>206</v>
      </c>
      <c r="C150" t="s">
        <v>9</v>
      </c>
      <c r="D150">
        <v>1</v>
      </c>
      <c r="F150" t="b">
        <v>0</v>
      </c>
      <c r="G150" t="b">
        <v>0</v>
      </c>
      <c r="H150" t="b">
        <v>0</v>
      </c>
      <c r="K150" t="s">
        <v>234</v>
      </c>
      <c r="L150" t="s">
        <v>236</v>
      </c>
      <c r="M150" t="s">
        <v>237</v>
      </c>
      <c r="O150" t="str">
        <f t="shared" si="18"/>
        <v>autoRespAsking:'',</v>
      </c>
      <c r="P150" t="str">
        <f t="shared" si="19"/>
        <v>&lt;th&gt;自动回应询价&lt;/th&gt;</v>
      </c>
      <c r="Q150" t="str">
        <f t="shared" si="20"/>
        <v>&lt;td&gt;{{todo.autoRespAsking}}&lt;/td&gt;</v>
      </c>
    </row>
    <row r="151" spans="1:17" x14ac:dyDescent="0.15">
      <c r="A151" t="s">
        <v>207</v>
      </c>
      <c r="B151" t="s">
        <v>208</v>
      </c>
      <c r="C151" t="s">
        <v>9</v>
      </c>
      <c r="D151">
        <v>1</v>
      </c>
      <c r="F151" t="b">
        <v>0</v>
      </c>
      <c r="G151" t="b">
        <v>0</v>
      </c>
      <c r="H151" t="b">
        <v>0</v>
      </c>
      <c r="K151" t="s">
        <v>235</v>
      </c>
      <c r="L151" t="s">
        <v>14</v>
      </c>
      <c r="O151" t="str">
        <f t="shared" si="18"/>
        <v>offerType:'',</v>
      </c>
      <c r="P151" t="str">
        <f t="shared" si="19"/>
        <v>&lt;th&gt;报价类型&lt;/th&gt;</v>
      </c>
      <c r="Q151" t="str">
        <f t="shared" si="20"/>
        <v>&lt;td&gt;{{todo.offerType}}&lt;/td&gt;</v>
      </c>
    </row>
    <row r="152" spans="1:17" x14ac:dyDescent="0.15">
      <c r="A152" t="s">
        <v>209</v>
      </c>
      <c r="B152" t="s">
        <v>210</v>
      </c>
      <c r="C152" t="s">
        <v>10</v>
      </c>
      <c r="D152">
        <v>13</v>
      </c>
      <c r="F152" t="b">
        <v>0</v>
      </c>
      <c r="G152" t="b">
        <v>0</v>
      </c>
      <c r="H152" t="b">
        <v>0</v>
      </c>
      <c r="K152" t="s">
        <v>238</v>
      </c>
      <c r="L152" t="s">
        <v>140</v>
      </c>
      <c r="O152" t="str">
        <f t="shared" si="18"/>
        <v>bidAmount:'',</v>
      </c>
      <c r="P152" t="str">
        <f t="shared" si="19"/>
        <v>&lt;th&gt;报买量&lt;/th&gt;</v>
      </c>
      <c r="Q152" t="str">
        <f t="shared" si="20"/>
        <v>&lt;td&gt;{{todo.bidAmount}}&lt;/td&gt;</v>
      </c>
    </row>
    <row r="153" spans="1:17" x14ac:dyDescent="0.15">
      <c r="A153" t="s">
        <v>211</v>
      </c>
      <c r="B153" t="s">
        <v>212</v>
      </c>
      <c r="C153" t="s">
        <v>10</v>
      </c>
      <c r="D153">
        <v>13</v>
      </c>
      <c r="F153" t="b">
        <v>0</v>
      </c>
      <c r="G153" t="b">
        <v>0</v>
      </c>
      <c r="H153" t="b">
        <v>0</v>
      </c>
      <c r="K153" t="s">
        <v>238</v>
      </c>
      <c r="L153" t="s">
        <v>81</v>
      </c>
      <c r="O153" t="str">
        <f t="shared" si="18"/>
        <v>bidTrade:'',</v>
      </c>
      <c r="P153" t="str">
        <f t="shared" si="19"/>
        <v>&lt;th&gt;买成交量&lt;/th&gt;</v>
      </c>
      <c r="Q153" t="str">
        <f t="shared" si="20"/>
        <v>&lt;td&gt;{{todo.bidTrade}}&lt;/td&gt;</v>
      </c>
    </row>
    <row r="154" spans="1:17" x14ac:dyDescent="0.15">
      <c r="A154" t="s">
        <v>213</v>
      </c>
      <c r="B154" t="s">
        <v>214</v>
      </c>
      <c r="C154" t="s">
        <v>10</v>
      </c>
      <c r="D154">
        <v>13</v>
      </c>
      <c r="F154" t="b">
        <v>0</v>
      </c>
      <c r="G154" t="b">
        <v>0</v>
      </c>
      <c r="H154" t="b">
        <v>0</v>
      </c>
      <c r="K154" t="s">
        <v>239</v>
      </c>
      <c r="L154" t="s">
        <v>140</v>
      </c>
      <c r="O154" t="str">
        <f t="shared" si="18"/>
        <v>askAmount:'',</v>
      </c>
      <c r="P154" t="str">
        <f t="shared" si="19"/>
        <v>&lt;th&gt;报卖量&lt;/th&gt;</v>
      </c>
      <c r="Q154" t="str">
        <f t="shared" si="20"/>
        <v>&lt;td&gt;{{todo.askAmount}}&lt;/td&gt;</v>
      </c>
    </row>
    <row r="155" spans="1:17" x14ac:dyDescent="0.15">
      <c r="A155" t="s">
        <v>215</v>
      </c>
      <c r="B155" t="s">
        <v>216</v>
      </c>
      <c r="C155" t="s">
        <v>10</v>
      </c>
      <c r="D155">
        <v>13</v>
      </c>
      <c r="F155" t="b">
        <v>0</v>
      </c>
      <c r="G155" t="b">
        <v>0</v>
      </c>
      <c r="H155" t="b">
        <v>0</v>
      </c>
      <c r="K155" t="s">
        <v>239</v>
      </c>
      <c r="L155" t="s">
        <v>81</v>
      </c>
      <c r="O155" t="str">
        <f t="shared" si="18"/>
        <v>askTrade:'',</v>
      </c>
      <c r="P155" t="str">
        <f t="shared" si="19"/>
        <v>&lt;th&gt;卖成交量&lt;/th&gt;</v>
      </c>
      <c r="Q155" t="str">
        <f t="shared" si="20"/>
        <v>&lt;td&gt;{{todo.askTrade}}&lt;/td&gt;</v>
      </c>
    </row>
    <row r="156" spans="1:17" x14ac:dyDescent="0.15">
      <c r="A156" t="s">
        <v>217</v>
      </c>
      <c r="B156" t="s">
        <v>218</v>
      </c>
      <c r="C156" t="s">
        <v>10</v>
      </c>
      <c r="D156">
        <v>13</v>
      </c>
      <c r="F156" t="b">
        <v>0</v>
      </c>
      <c r="G156" t="b">
        <v>0</v>
      </c>
      <c r="H156" t="b">
        <v>0</v>
      </c>
      <c r="K156" t="s">
        <v>238</v>
      </c>
      <c r="L156" t="s">
        <v>240</v>
      </c>
      <c r="O156" t="str">
        <f t="shared" si="18"/>
        <v>bidMax:'',</v>
      </c>
      <c r="P156" t="str">
        <f t="shared" si="19"/>
        <v>&lt;th&gt;买量上限&lt;/th&gt;</v>
      </c>
      <c r="Q156" t="str">
        <f t="shared" si="20"/>
        <v>&lt;td&gt;{{todo.bidMax}}&lt;/td&gt;</v>
      </c>
    </row>
    <row r="157" spans="1:17" x14ac:dyDescent="0.15">
      <c r="A157" t="s">
        <v>219</v>
      </c>
      <c r="B157" t="s">
        <v>220</v>
      </c>
      <c r="C157" t="s">
        <v>10</v>
      </c>
      <c r="D157">
        <v>13</v>
      </c>
      <c r="F157" t="b">
        <v>0</v>
      </c>
      <c r="G157" t="b">
        <v>0</v>
      </c>
      <c r="H157" t="b">
        <v>0</v>
      </c>
      <c r="K157" t="s">
        <v>239</v>
      </c>
      <c r="L157" t="s">
        <v>240</v>
      </c>
      <c r="O157" t="str">
        <f t="shared" si="18"/>
        <v>askMax:'',</v>
      </c>
      <c r="P157" t="str">
        <f t="shared" si="19"/>
        <v>&lt;th&gt;卖量上限&lt;/th&gt;</v>
      </c>
      <c r="Q157" t="str">
        <f t="shared" si="20"/>
        <v>&lt;td&gt;{{todo.askMax}}&lt;/td&gt;</v>
      </c>
    </row>
    <row r="158" spans="1:17" x14ac:dyDescent="0.15">
      <c r="A158" t="s">
        <v>221</v>
      </c>
      <c r="B158" t="s">
        <v>222</v>
      </c>
      <c r="C158" t="s">
        <v>9</v>
      </c>
      <c r="D158">
        <v>1</v>
      </c>
      <c r="F158" t="b">
        <v>0</v>
      </c>
      <c r="G158" t="b">
        <v>0</v>
      </c>
      <c r="H158" t="b">
        <v>0</v>
      </c>
      <c r="K158" t="s">
        <v>241</v>
      </c>
      <c r="L158" t="s">
        <v>14</v>
      </c>
      <c r="O158" t="str">
        <f t="shared" si="18"/>
        <v>spreadType:'',</v>
      </c>
      <c r="P158" t="str">
        <f t="shared" si="19"/>
        <v>&lt;th&gt;价差类型&lt;/th&gt;</v>
      </c>
      <c r="Q158" t="str">
        <f t="shared" si="20"/>
        <v>&lt;td&gt;{{todo.spreadType}}&lt;/td&gt;</v>
      </c>
    </row>
    <row r="159" spans="1:17" x14ac:dyDescent="0.15">
      <c r="A159" t="s">
        <v>223</v>
      </c>
      <c r="B159" t="s">
        <v>224</v>
      </c>
      <c r="C159" t="s">
        <v>66</v>
      </c>
      <c r="D159">
        <v>22</v>
      </c>
      <c r="E159">
        <v>6</v>
      </c>
      <c r="F159" t="b">
        <v>0</v>
      </c>
      <c r="G159" t="b">
        <v>0</v>
      </c>
      <c r="H159" t="b">
        <v>0</v>
      </c>
      <c r="K159" t="s">
        <v>242</v>
      </c>
      <c r="L159" t="s">
        <v>15</v>
      </c>
      <c r="M159" t="s">
        <v>243</v>
      </c>
      <c r="O159" t="str">
        <f t="shared" si="18"/>
        <v>quotePriceWidth:'',</v>
      </c>
      <c r="P159" t="str">
        <f t="shared" si="19"/>
        <v>&lt;th&gt;报价价差宽度&lt;/th&gt;</v>
      </c>
      <c r="Q159" t="str">
        <f>"&lt;td"&amp;"&gt;"&amp;"{{"&amp;"todo."&amp;LOWER(K159)&amp;PROPER(L159)&amp;PROPER(M159)&amp;"}}"&amp;"&lt;/td&gt;"</f>
        <v>&lt;td&gt;{{todo.quotePriceWidth}}&lt;/td&gt;</v>
      </c>
    </row>
    <row r="160" spans="1:17" x14ac:dyDescent="0.15">
      <c r="A160" t="s">
        <v>225</v>
      </c>
      <c r="B160" t="s">
        <v>226</v>
      </c>
      <c r="C160" t="s">
        <v>227</v>
      </c>
      <c r="D160">
        <v>8</v>
      </c>
      <c r="F160" t="b">
        <v>0</v>
      </c>
      <c r="G160" t="b">
        <v>0</v>
      </c>
      <c r="H160" t="b">
        <v>0</v>
      </c>
      <c r="K160" t="s">
        <v>242</v>
      </c>
      <c r="L160" t="s">
        <v>243</v>
      </c>
      <c r="M160" t="s">
        <v>244</v>
      </c>
      <c r="O160" t="str">
        <f t="shared" si="18"/>
        <v>quoteWidthRatio:'',</v>
      </c>
      <c r="P160" t="str">
        <f t="shared" si="19"/>
        <v>&lt;th&gt;报价价差比&lt;/th&gt;</v>
      </c>
      <c r="Q160" t="str">
        <f t="shared" si="20"/>
        <v>&lt;td&gt;{{todo.quoteWidthRatio}}&lt;/td&gt;</v>
      </c>
    </row>
    <row r="161" spans="1:17" x14ac:dyDescent="0.15">
      <c r="A161" t="s">
        <v>228</v>
      </c>
      <c r="B161" t="s">
        <v>229</v>
      </c>
      <c r="C161" t="s">
        <v>66</v>
      </c>
      <c r="D161">
        <v>22</v>
      </c>
      <c r="E161">
        <v>6</v>
      </c>
      <c r="F161" t="b">
        <v>0</v>
      </c>
      <c r="G161" t="b">
        <v>0</v>
      </c>
      <c r="H161" t="b">
        <v>0</v>
      </c>
      <c r="K161" t="s">
        <v>245</v>
      </c>
      <c r="L161" t="s">
        <v>15</v>
      </c>
      <c r="M161" t="s">
        <v>243</v>
      </c>
      <c r="O161" t="str">
        <f t="shared" si="18"/>
        <v>forquotePriceWidth:'',</v>
      </c>
      <c r="P161" t="str">
        <f t="shared" si="19"/>
        <v>&lt;th&gt;询价价差宽度&lt;/th&gt;</v>
      </c>
      <c r="Q161" t="str">
        <f t="shared" si="20"/>
        <v>&lt;td&gt;{{todo.forquotePriceWidth}}&lt;/td&gt;</v>
      </c>
    </row>
    <row r="162" spans="1:17" x14ac:dyDescent="0.15">
      <c r="A162" t="s">
        <v>230</v>
      </c>
      <c r="B162" t="s">
        <v>231</v>
      </c>
      <c r="C162" t="s">
        <v>227</v>
      </c>
      <c r="D162">
        <v>8</v>
      </c>
      <c r="F162" t="b">
        <v>0</v>
      </c>
      <c r="G162" t="b">
        <v>0</v>
      </c>
      <c r="H162" t="b">
        <v>0</v>
      </c>
      <c r="K162" t="s">
        <v>245</v>
      </c>
      <c r="L162" t="s">
        <v>243</v>
      </c>
      <c r="M162" t="s">
        <v>244</v>
      </c>
      <c r="O162" t="str">
        <f t="shared" si="18"/>
        <v>forquoteWidthRatio:'',</v>
      </c>
      <c r="P162" t="str">
        <f t="shared" si="19"/>
        <v>&lt;th&gt;询价价差比&lt;/th&gt;</v>
      </c>
      <c r="Q162" t="str">
        <f t="shared" si="20"/>
        <v>&lt;td&gt;{{todo.forquoteWidthRatio}}&lt;/td&gt;</v>
      </c>
    </row>
    <row r="163" spans="1:17" x14ac:dyDescent="0.15">
      <c r="A163" t="s">
        <v>232</v>
      </c>
      <c r="B163" t="s">
        <v>233</v>
      </c>
      <c r="C163" t="s">
        <v>9</v>
      </c>
      <c r="D163">
        <v>1</v>
      </c>
      <c r="F163" t="b">
        <v>0</v>
      </c>
      <c r="G163" t="b">
        <v>0</v>
      </c>
      <c r="H163" t="b">
        <v>0</v>
      </c>
      <c r="K163" t="s">
        <v>171</v>
      </c>
      <c r="L163" t="s">
        <v>246</v>
      </c>
      <c r="M163" t="s">
        <v>247</v>
      </c>
      <c r="O163" t="str">
        <f t="shared" si="18"/>
        <v>isThisMonth:'',</v>
      </c>
      <c r="P163" t="str">
        <f t="shared" si="19"/>
        <v>&lt;th&gt;是否当月&lt;/th&gt;</v>
      </c>
      <c r="Q163" t="str">
        <f t="shared" si="20"/>
        <v>&lt;td&gt;{{todo.isThisMonth}}&lt;/td&gt;</v>
      </c>
    </row>
    <row r="164" spans="1:17" x14ac:dyDescent="0.15">
      <c r="A164" t="s">
        <v>163</v>
      </c>
      <c r="B164" t="s">
        <v>164</v>
      </c>
      <c r="C164" t="s">
        <v>9</v>
      </c>
      <c r="D164">
        <v>1</v>
      </c>
      <c r="F164" t="b">
        <v>0</v>
      </c>
      <c r="G164" t="b">
        <v>0</v>
      </c>
      <c r="H164" t="b">
        <v>0</v>
      </c>
      <c r="K164" t="s">
        <v>171</v>
      </c>
      <c r="L164" t="s">
        <v>175</v>
      </c>
      <c r="O164" t="str">
        <f t="shared" si="18"/>
        <v>isActive:'',</v>
      </c>
      <c r="P164" t="str">
        <f t="shared" si="19"/>
        <v>&lt;th&gt;是否有效&lt;/th&gt;</v>
      </c>
      <c r="Q164" t="str">
        <f t="shared" si="20"/>
        <v>&lt;td&gt;{{todo.isActive}}&lt;/td&gt;</v>
      </c>
    </row>
    <row r="165" spans="1:17" x14ac:dyDescent="0.15">
      <c r="A165" t="s">
        <v>142</v>
      </c>
      <c r="B165" t="s">
        <v>143</v>
      </c>
      <c r="C165" t="s">
        <v>144</v>
      </c>
      <c r="D165">
        <v>255</v>
      </c>
      <c r="F165" t="b">
        <v>0</v>
      </c>
      <c r="G165" t="b">
        <v>0</v>
      </c>
      <c r="H165" t="b">
        <v>0</v>
      </c>
      <c r="K165" t="s">
        <v>143</v>
      </c>
      <c r="O165" t="str">
        <f t="shared" si="18"/>
        <v>remark:'',</v>
      </c>
      <c r="P165" t="str">
        <f t="shared" si="19"/>
        <v>&lt;th&gt;备注&lt;/th&gt;</v>
      </c>
      <c r="Q165" t="str">
        <f t="shared" si="20"/>
        <v>&lt;td&gt;{{todo.remark}}&lt;/td&gt;</v>
      </c>
    </row>
    <row r="168" spans="1:17" x14ac:dyDescent="0.15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</row>
    <row r="169" spans="1:17" x14ac:dyDescent="0.15">
      <c r="A169" t="s">
        <v>248</v>
      </c>
      <c r="B169" t="s">
        <v>249</v>
      </c>
      <c r="C169" t="s">
        <v>10</v>
      </c>
      <c r="D169">
        <v>13</v>
      </c>
      <c r="F169" t="b">
        <v>1</v>
      </c>
      <c r="G169" t="b">
        <v>0</v>
      </c>
      <c r="H169" t="b">
        <v>1</v>
      </c>
    </row>
    <row r="170" spans="1:17" x14ac:dyDescent="0.15">
      <c r="A170" t="s">
        <v>145</v>
      </c>
      <c r="B170" t="s">
        <v>146</v>
      </c>
      <c r="C170" t="s">
        <v>8</v>
      </c>
      <c r="D170">
        <v>30</v>
      </c>
      <c r="F170" t="b">
        <v>0</v>
      </c>
      <c r="G170" t="b">
        <v>0</v>
      </c>
      <c r="H170" t="b">
        <v>1</v>
      </c>
    </row>
    <row r="171" spans="1:17" x14ac:dyDescent="0.15">
      <c r="A171" t="s">
        <v>232</v>
      </c>
      <c r="B171" t="s">
        <v>250</v>
      </c>
      <c r="C171" t="s">
        <v>9</v>
      </c>
      <c r="D171">
        <v>1</v>
      </c>
      <c r="F171" t="b">
        <v>0</v>
      </c>
      <c r="G171" t="b">
        <v>0</v>
      </c>
      <c r="H171" t="b">
        <v>1</v>
      </c>
    </row>
    <row r="172" spans="1:17" x14ac:dyDescent="0.15">
      <c r="A172" t="s">
        <v>251</v>
      </c>
      <c r="B172" t="s">
        <v>252</v>
      </c>
      <c r="C172" t="s">
        <v>66</v>
      </c>
      <c r="D172">
        <v>22</v>
      </c>
      <c r="E172">
        <v>6</v>
      </c>
      <c r="F172" t="b">
        <v>0</v>
      </c>
      <c r="G172" t="b">
        <v>0</v>
      </c>
      <c r="H172" t="b">
        <v>1</v>
      </c>
    </row>
    <row r="173" spans="1:17" x14ac:dyDescent="0.15">
      <c r="A173" t="s">
        <v>253</v>
      </c>
      <c r="B173" t="s">
        <v>254</v>
      </c>
      <c r="C173" t="s">
        <v>9</v>
      </c>
      <c r="D173">
        <v>1</v>
      </c>
      <c r="F173" t="b">
        <v>0</v>
      </c>
      <c r="G173" t="b">
        <v>0</v>
      </c>
      <c r="H173" t="b">
        <v>1</v>
      </c>
    </row>
    <row r="174" spans="1:17" x14ac:dyDescent="0.15">
      <c r="A174" t="s">
        <v>255</v>
      </c>
      <c r="B174" t="s">
        <v>256</v>
      </c>
      <c r="C174" t="s">
        <v>9</v>
      </c>
      <c r="D174">
        <v>1</v>
      </c>
      <c r="F174" t="b">
        <v>0</v>
      </c>
      <c r="G174" t="b">
        <v>0</v>
      </c>
      <c r="H174" t="b">
        <v>1</v>
      </c>
    </row>
    <row r="175" spans="1:17" x14ac:dyDescent="0.15">
      <c r="A175" t="s">
        <v>257</v>
      </c>
      <c r="B175" t="s">
        <v>258</v>
      </c>
      <c r="C175" t="s">
        <v>66</v>
      </c>
      <c r="D175">
        <v>22</v>
      </c>
      <c r="E175">
        <v>6</v>
      </c>
      <c r="F175" t="b">
        <v>0</v>
      </c>
      <c r="G175" t="b">
        <v>0</v>
      </c>
      <c r="H175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2016-09-25T03:12:55Z</dcterms:modified>
</cp:coreProperties>
</file>