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4" activeTab="9"/>
  </bookViews>
  <sheets>
    <sheet name="16计科1班" sheetId="26" r:id="rId1"/>
    <sheet name="16计科2班" sheetId="27" r:id="rId2"/>
    <sheet name="16信息1班" sheetId="28" r:id="rId3"/>
    <sheet name="16信息2班" sheetId="29" r:id="rId4"/>
    <sheet name="16物联1班" sheetId="30" r:id="rId5"/>
    <sheet name="16物联2班" sheetId="31" r:id="rId6"/>
    <sheet name="16软件1班" sheetId="32" r:id="rId7"/>
    <sheet name="16软件2班" sheetId="33" r:id="rId8"/>
    <sheet name="16软件3班" sheetId="34" r:id="rId9"/>
    <sheet name="16软件4班" sheetId="35" r:id="rId10"/>
  </sheets>
  <calcPr calcId="144525"/>
</workbook>
</file>

<file path=xl/sharedStrings.xml><?xml version="1.0" encoding="utf-8"?>
<sst xmlns="http://schemas.openxmlformats.org/spreadsheetml/2006/main" count="2927" uniqueCount="768">
  <si>
    <t>天津农学院学生德智体综合评估总成绩表</t>
  </si>
  <si>
    <t>计算机与信息工程学院   2016级    计科1班     2016-2017学年第二学期</t>
  </si>
  <si>
    <t>学号</t>
  </si>
  <si>
    <t>姓名</t>
  </si>
  <si>
    <t>德育成绩</t>
  </si>
  <si>
    <t>智育评估</t>
  </si>
  <si>
    <t>总成绩</t>
  </si>
  <si>
    <t>附加分</t>
  </si>
  <si>
    <t>综合成绩</t>
  </si>
  <si>
    <t>名次</t>
  </si>
  <si>
    <t>备注（银行卡号）</t>
  </si>
  <si>
    <t>评委序号</t>
  </si>
  <si>
    <t>平均成绩（20%）</t>
  </si>
  <si>
    <t>学期各科成绩</t>
  </si>
  <si>
    <t>绩点成绩(100%)</t>
  </si>
  <si>
    <t>绩点成绩（80%）</t>
  </si>
  <si>
    <t>思想道德修养与法律基础</t>
  </si>
  <si>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++程序设计</t>
    </r>
  </si>
  <si>
    <t>电路与电子技术2</t>
  </si>
  <si>
    <t>大学英语2</t>
  </si>
  <si>
    <t>高等数学3</t>
  </si>
  <si>
    <t>离散数学</t>
  </si>
  <si>
    <t>体育2</t>
  </si>
  <si>
    <t>1608014114</t>
  </si>
  <si>
    <t>原正一</t>
  </si>
  <si>
    <t>84.00</t>
  </si>
  <si>
    <t>94.00</t>
  </si>
  <si>
    <t>90.00</t>
  </si>
  <si>
    <t>71.00</t>
  </si>
  <si>
    <t>97.00</t>
  </si>
  <si>
    <t>91.00</t>
  </si>
  <si>
    <t>83.00</t>
  </si>
  <si>
    <t>6228480028600033477</t>
  </si>
  <si>
    <t>1608014117</t>
  </si>
  <si>
    <t>何冰玥</t>
  </si>
  <si>
    <t>85.00</t>
  </si>
  <si>
    <t>80.00</t>
  </si>
  <si>
    <t>82.00</t>
  </si>
  <si>
    <t>77.00</t>
  </si>
  <si>
    <t>96.00</t>
  </si>
  <si>
    <t>69.00</t>
  </si>
  <si>
    <t>6228480028600029475</t>
  </si>
  <si>
    <t>1608014119</t>
  </si>
  <si>
    <t>王崟羽</t>
  </si>
  <si>
    <t>86.00</t>
  </si>
  <si>
    <t>6228480028600028972</t>
  </si>
  <si>
    <t>1608014101</t>
  </si>
  <si>
    <t>张子娟</t>
  </si>
  <si>
    <t>74.00</t>
  </si>
  <si>
    <t>6228480028600424775</t>
  </si>
  <si>
    <t>1608014112</t>
  </si>
  <si>
    <t>张锦营</t>
  </si>
  <si>
    <t>72.00</t>
  </si>
  <si>
    <t>75.00</t>
  </si>
  <si>
    <t>87.00</t>
  </si>
  <si>
    <t>81.00</t>
  </si>
  <si>
    <t>6228480028617057279</t>
  </si>
  <si>
    <t>1608014121</t>
  </si>
  <si>
    <t>张璐</t>
  </si>
  <si>
    <t>67.00</t>
  </si>
  <si>
    <t>73.00</t>
  </si>
  <si>
    <t>6228480028599960672</t>
  </si>
  <si>
    <t>1608044203</t>
  </si>
  <si>
    <t>孙宇伟</t>
  </si>
  <si>
    <t>62.00</t>
  </si>
  <si>
    <t>78.00</t>
  </si>
  <si>
    <t>63.00</t>
  </si>
  <si>
    <t>1608014111</t>
  </si>
  <si>
    <t>何雅慧</t>
  </si>
  <si>
    <t>70.00</t>
  </si>
  <si>
    <t>1608014107</t>
  </si>
  <si>
    <t>朱洋</t>
  </si>
  <si>
    <t>66.00</t>
  </si>
  <si>
    <t>1608014124</t>
  </si>
  <si>
    <t>张鹏妍</t>
  </si>
  <si>
    <t>76.00</t>
  </si>
  <si>
    <t>1608014122</t>
  </si>
  <si>
    <t>姜子霖</t>
  </si>
  <si>
    <t>65.00</t>
  </si>
  <si>
    <t>68.00</t>
  </si>
  <si>
    <t>60.00</t>
  </si>
  <si>
    <t>79.00</t>
  </si>
  <si>
    <t>1608014109</t>
  </si>
  <si>
    <t>张菁岑</t>
  </si>
  <si>
    <t>61.00</t>
  </si>
  <si>
    <t>89.00</t>
  </si>
  <si>
    <t>1608014108</t>
  </si>
  <si>
    <t>丰刚闯</t>
  </si>
  <si>
    <t>88.00</t>
  </si>
  <si>
    <t>1608014102</t>
  </si>
  <si>
    <t>上官彦君</t>
  </si>
  <si>
    <t>合格</t>
  </si>
  <si>
    <t>1608014106</t>
  </si>
  <si>
    <t>杨胜利</t>
  </si>
  <si>
    <t>64.00</t>
  </si>
  <si>
    <t>1603014126</t>
  </si>
  <si>
    <t>荆钰心</t>
  </si>
  <si>
    <t>52.00</t>
  </si>
  <si>
    <t>1608014118</t>
  </si>
  <si>
    <t>阳海涛</t>
  </si>
  <si>
    <t>43.00</t>
  </si>
  <si>
    <t>1608014113</t>
  </si>
  <si>
    <t>赵靖瑜</t>
  </si>
  <si>
    <t>42.00</t>
  </si>
  <si>
    <t>49.00</t>
  </si>
  <si>
    <t>1608014120</t>
  </si>
  <si>
    <t>解金超</t>
  </si>
  <si>
    <t>40.00</t>
  </si>
  <si>
    <t>1608014104</t>
  </si>
  <si>
    <t>赵阳</t>
  </si>
  <si>
    <t>55.00</t>
  </si>
  <si>
    <t>1608014116</t>
  </si>
  <si>
    <t>唐诗坤</t>
  </si>
  <si>
    <t>1608014110</t>
  </si>
  <si>
    <t>刘达</t>
  </si>
  <si>
    <t>59.00</t>
  </si>
  <si>
    <t>1608014123</t>
  </si>
  <si>
    <t>王元健</t>
  </si>
  <si>
    <t>54.00</t>
  </si>
  <si>
    <t>47.00</t>
  </si>
  <si>
    <t>7.00</t>
  </si>
  <si>
    <t>1608014103</t>
  </si>
  <si>
    <t>扎西米珠</t>
  </si>
  <si>
    <t>46.00</t>
  </si>
  <si>
    <t>57.00</t>
  </si>
  <si>
    <t>34.00</t>
  </si>
  <si>
    <t>48.00</t>
  </si>
  <si>
    <t>天津农学院学生德智体综合评估总成绩</t>
  </si>
  <si>
    <t>计算机与信息工程学院      2016级    计科2班    2016-2017学年第二学期</t>
  </si>
  <si>
    <t>C++程序设计</t>
  </si>
  <si>
    <t>1608014202</t>
  </si>
  <si>
    <t>张昆鹏</t>
  </si>
  <si>
    <t>93.00</t>
  </si>
  <si>
    <t>99.00</t>
  </si>
  <si>
    <t>100.00</t>
  </si>
  <si>
    <t>95.00</t>
  </si>
  <si>
    <t>6228480028600052873</t>
  </si>
  <si>
    <t>1608014227</t>
  </si>
  <si>
    <t>解修文</t>
  </si>
  <si>
    <t>6228480028600486378</t>
  </si>
  <si>
    <t>1608014203</t>
  </si>
  <si>
    <t>余珊珊</t>
  </si>
  <si>
    <t>6228480028600467279</t>
  </si>
  <si>
    <t>1608014224</t>
  </si>
  <si>
    <t>王婷婷</t>
  </si>
  <si>
    <t>6228480028599961274</t>
  </si>
  <si>
    <t>1608014209</t>
  </si>
  <si>
    <t>符运涛</t>
  </si>
  <si>
    <t>98.00</t>
  </si>
  <si>
    <t>6228480028600042874</t>
  </si>
  <si>
    <t>1608014211</t>
  </si>
  <si>
    <t>雷凤娇</t>
  </si>
  <si>
    <t>6228480028600062278</t>
  </si>
  <si>
    <t>1608014222</t>
  </si>
  <si>
    <t>李书朗</t>
  </si>
  <si>
    <t>6228480028600013776</t>
  </si>
  <si>
    <t>1608014219</t>
  </si>
  <si>
    <t>余双杰</t>
  </si>
  <si>
    <t>1608014212</t>
  </si>
  <si>
    <t>辛晓宇</t>
  </si>
  <si>
    <t>1608014207</t>
  </si>
  <si>
    <t>魏尹娟</t>
  </si>
  <si>
    <t>1608014201</t>
  </si>
  <si>
    <t>全家贺</t>
  </si>
  <si>
    <t>1608014217</t>
  </si>
  <si>
    <t>贾海月</t>
  </si>
  <si>
    <t>1608014225</t>
  </si>
  <si>
    <t>解乔林</t>
  </si>
  <si>
    <t>1608014204</t>
  </si>
  <si>
    <t>石志宇</t>
  </si>
  <si>
    <t>1608014206</t>
  </si>
  <si>
    <t>彭良松</t>
  </si>
  <si>
    <t>1608014213</t>
  </si>
  <si>
    <t>张鑫颖</t>
  </si>
  <si>
    <t>1608014218</t>
  </si>
  <si>
    <t>杨丽朦</t>
  </si>
  <si>
    <t>1608014208</t>
  </si>
  <si>
    <t>涂蒙</t>
  </si>
  <si>
    <t>1608014220</t>
  </si>
  <si>
    <t>赖栩鹏</t>
  </si>
  <si>
    <t>1608014205</t>
  </si>
  <si>
    <t>刘经万</t>
  </si>
  <si>
    <t>1608014216</t>
  </si>
  <si>
    <t>贾非凡</t>
  </si>
  <si>
    <t>41.00</t>
  </si>
  <si>
    <t>1608014221</t>
  </si>
  <si>
    <t>刘睿承</t>
  </si>
  <si>
    <t>1608014210</t>
  </si>
  <si>
    <t>刘沅奇</t>
  </si>
  <si>
    <t>51.00</t>
  </si>
  <si>
    <t>1608014214</t>
  </si>
  <si>
    <t>史文博</t>
  </si>
  <si>
    <t>44.00</t>
  </si>
  <si>
    <t>1608014223</t>
  </si>
  <si>
    <t>高云飞</t>
  </si>
  <si>
    <t>37.00</t>
  </si>
  <si>
    <t>18.00</t>
  </si>
  <si>
    <t>1608014226</t>
  </si>
  <si>
    <t>罗骥</t>
  </si>
  <si>
    <t>30.00</t>
  </si>
  <si>
    <t>5.00</t>
  </si>
  <si>
    <t>1608014215</t>
  </si>
  <si>
    <t>饶祥宏</t>
  </si>
  <si>
    <t>缺考</t>
  </si>
  <si>
    <t>35.00</t>
  </si>
  <si>
    <t>计算机与信息工程学院   2016级      信息1班     2016-2017学年第二学期</t>
  </si>
  <si>
    <t>经济学原理</t>
  </si>
  <si>
    <t>c++程序设计2</t>
  </si>
  <si>
    <t>概率论与数理统计</t>
  </si>
  <si>
    <t>1608044104</t>
  </si>
  <si>
    <t>张晨雪</t>
  </si>
  <si>
    <t>6228480028600052774</t>
  </si>
  <si>
    <t>1608044101</t>
  </si>
  <si>
    <t>石凤琪</t>
  </si>
  <si>
    <t>6228480028599980274</t>
  </si>
  <si>
    <t>1608044112</t>
  </si>
  <si>
    <t>李悦</t>
  </si>
  <si>
    <t>6228480028600054770</t>
  </si>
  <si>
    <t>1608044103</t>
  </si>
  <si>
    <t>张舒媛</t>
  </si>
  <si>
    <t>92.00</t>
  </si>
  <si>
    <t>6228480028599965671</t>
  </si>
  <si>
    <t>1608044117</t>
  </si>
  <si>
    <t>于金源</t>
  </si>
  <si>
    <t>6228480028600039771</t>
  </si>
  <si>
    <t>1608044105</t>
  </si>
  <si>
    <t>尹丽娟</t>
  </si>
  <si>
    <t>6228480028600418272</t>
  </si>
  <si>
    <t>1608044119</t>
  </si>
  <si>
    <t>王子翚</t>
  </si>
  <si>
    <t>6228480028600074075</t>
  </si>
  <si>
    <t>1608044124</t>
  </si>
  <si>
    <t>刘汝妍</t>
  </si>
  <si>
    <t>1608044125</t>
  </si>
  <si>
    <t>周亚微</t>
  </si>
  <si>
    <t>1608044114</t>
  </si>
  <si>
    <t>贾楠</t>
  </si>
  <si>
    <t>1608044111</t>
  </si>
  <si>
    <t>李春玲</t>
  </si>
  <si>
    <t>1608044106</t>
  </si>
  <si>
    <t>贾婉</t>
  </si>
  <si>
    <t>1608044129</t>
  </si>
  <si>
    <t>姚昊</t>
  </si>
  <si>
    <t>1608044128</t>
  </si>
  <si>
    <t>周琪</t>
  </si>
  <si>
    <t>1608044107</t>
  </si>
  <si>
    <t>李亚男</t>
  </si>
  <si>
    <t>1608044127</t>
  </si>
  <si>
    <t>汤雅婕</t>
  </si>
  <si>
    <t>1608044113</t>
  </si>
  <si>
    <t>张伟航</t>
  </si>
  <si>
    <t>1608044126</t>
  </si>
  <si>
    <t>何佳静</t>
  </si>
  <si>
    <t>1608044120</t>
  </si>
  <si>
    <t>王聃</t>
  </si>
  <si>
    <t>1608044122</t>
  </si>
  <si>
    <t>刘强</t>
  </si>
  <si>
    <t>38.00</t>
  </si>
  <si>
    <t>1608044118</t>
  </si>
  <si>
    <t>冯皓</t>
  </si>
  <si>
    <t>1608044115</t>
  </si>
  <si>
    <t>王舟</t>
  </si>
  <si>
    <t>1608044121</t>
  </si>
  <si>
    <t>张欣哲</t>
  </si>
  <si>
    <t>50.00</t>
  </si>
  <si>
    <t>1608044102</t>
  </si>
  <si>
    <t>魏志强</t>
  </si>
  <si>
    <t>36.00</t>
  </si>
  <si>
    <t>1608044108</t>
  </si>
  <si>
    <t>葛鑫</t>
  </si>
  <si>
    <t>1608044110</t>
  </si>
  <si>
    <t>丁炜</t>
  </si>
  <si>
    <t>45.00</t>
  </si>
  <si>
    <t>1608044123</t>
  </si>
  <si>
    <t>陈浩然</t>
  </si>
  <si>
    <t>39.00</t>
  </si>
  <si>
    <t>28.00</t>
  </si>
  <si>
    <t>31.00</t>
  </si>
  <si>
    <t>计算机与信息工程学院   2016级    信息2班     2016-2017学年第二学期</t>
  </si>
  <si>
    <t>C++程序设计2</t>
  </si>
  <si>
    <t>1608044217</t>
  </si>
  <si>
    <t>王明丽</t>
  </si>
  <si>
    <t>6228480028600058375</t>
  </si>
  <si>
    <t>1608044210</t>
  </si>
  <si>
    <t>肖佳彤</t>
  </si>
  <si>
    <t>6228480028600043070</t>
  </si>
  <si>
    <t>1608044223</t>
  </si>
  <si>
    <t>焦坤</t>
  </si>
  <si>
    <t>6228480028600031679</t>
  </si>
  <si>
    <t>1608044214</t>
  </si>
  <si>
    <t>钟倩</t>
  </si>
  <si>
    <t>97.50</t>
  </si>
  <si>
    <t>6228480028600425772</t>
  </si>
  <si>
    <t>1608044218</t>
  </si>
  <si>
    <t>杨钰琦</t>
  </si>
  <si>
    <t>6228480028599931475</t>
  </si>
  <si>
    <t>1608044222</t>
  </si>
  <si>
    <t>姜佳佳</t>
  </si>
  <si>
    <t>6228480028600462874</t>
  </si>
  <si>
    <t>1608044207</t>
  </si>
  <si>
    <t>李世妍</t>
  </si>
  <si>
    <t>6228480028599946473</t>
  </si>
  <si>
    <t>1608044202</t>
  </si>
  <si>
    <t>杨菊</t>
  </si>
  <si>
    <t>1608044208</t>
  </si>
  <si>
    <t>安怡晴</t>
  </si>
  <si>
    <t>1608044204</t>
  </si>
  <si>
    <t>宋一璠</t>
  </si>
  <si>
    <t>1608044209</t>
  </si>
  <si>
    <t>张坤钰</t>
  </si>
  <si>
    <t>1608044219</t>
  </si>
  <si>
    <t>李彩霞</t>
  </si>
  <si>
    <t>1608044220</t>
  </si>
  <si>
    <t>路宇轩</t>
  </si>
  <si>
    <t>1608044221</t>
  </si>
  <si>
    <t>黄嘉妤</t>
  </si>
  <si>
    <t>1608044212</t>
  </si>
  <si>
    <t>汪宁</t>
  </si>
  <si>
    <t>1608044205</t>
  </si>
  <si>
    <t>杨漫</t>
  </si>
  <si>
    <t>1601064227</t>
  </si>
  <si>
    <t>关添元</t>
  </si>
  <si>
    <t>1608044216</t>
  </si>
  <si>
    <t>董畅</t>
  </si>
  <si>
    <t>1608044225</t>
  </si>
  <si>
    <t>莫开雄</t>
  </si>
  <si>
    <t>53.00</t>
  </si>
  <si>
    <t>1608044226</t>
  </si>
  <si>
    <t>孔德钰</t>
  </si>
  <si>
    <t>1608044224</t>
  </si>
  <si>
    <t>张志康</t>
  </si>
  <si>
    <t>1608044206</t>
  </si>
  <si>
    <t>肖泽西</t>
  </si>
  <si>
    <t>1608044213</t>
  </si>
  <si>
    <t>岳雅昆</t>
  </si>
  <si>
    <t>32.00</t>
  </si>
  <si>
    <t>1608044215</t>
  </si>
  <si>
    <t>李家斌</t>
  </si>
  <si>
    <t>1608044211</t>
  </si>
  <si>
    <t>倪杰</t>
  </si>
  <si>
    <t>56.00</t>
  </si>
  <si>
    <t>58.00</t>
  </si>
  <si>
    <t>计算机与信息工程学院   2016级        物联1班     2016-2017学年第二学期</t>
  </si>
  <si>
    <t>数字逻辑电路</t>
  </si>
  <si>
    <t>模拟电子技术</t>
  </si>
  <si>
    <t>张世钰</t>
  </si>
  <si>
    <t>6228480028599952075</t>
  </si>
  <si>
    <t>1608114125</t>
  </si>
  <si>
    <t>方娇</t>
  </si>
  <si>
    <t>6228480028600437173</t>
  </si>
  <si>
    <t>1608114113</t>
  </si>
  <si>
    <t>袁娇悦</t>
  </si>
  <si>
    <t>6228480028560696073</t>
  </si>
  <si>
    <t>1608114126</t>
  </si>
  <si>
    <t>杨锦婕</t>
  </si>
  <si>
    <t>6228480028616758471</t>
  </si>
  <si>
    <t>1608114114</t>
  </si>
  <si>
    <t>王瑞虎</t>
  </si>
  <si>
    <t>6228480028600064472</t>
  </si>
  <si>
    <t>1608114104</t>
  </si>
  <si>
    <t>吕鹏博</t>
  </si>
  <si>
    <t>6228480028600036579</t>
  </si>
  <si>
    <t>1608114108</t>
  </si>
  <si>
    <t>刘亚琦</t>
  </si>
  <si>
    <t>6228480028564837277</t>
  </si>
  <si>
    <t>1608114102</t>
  </si>
  <si>
    <t>李鑫</t>
  </si>
  <si>
    <t>1608114117</t>
  </si>
  <si>
    <t>李揽月</t>
  </si>
  <si>
    <t>1608114105</t>
  </si>
  <si>
    <t>余海翔</t>
  </si>
  <si>
    <t>1608114112</t>
  </si>
  <si>
    <t>杨永琪</t>
  </si>
  <si>
    <t>1608114110</t>
  </si>
  <si>
    <t>李俊芳</t>
  </si>
  <si>
    <t>1608114109</t>
  </si>
  <si>
    <t>多功昊</t>
  </si>
  <si>
    <t>1608114124</t>
  </si>
  <si>
    <t>吴思沄</t>
  </si>
  <si>
    <t>1608114107</t>
  </si>
  <si>
    <t>蒋林源</t>
  </si>
  <si>
    <t>1608114101</t>
  </si>
  <si>
    <t>王梦瑶</t>
  </si>
  <si>
    <t>1608114106</t>
  </si>
  <si>
    <t>李阔</t>
  </si>
  <si>
    <t>1608114128</t>
  </si>
  <si>
    <t>赵渊</t>
  </si>
  <si>
    <t>1608114118</t>
  </si>
  <si>
    <t>梁浩</t>
  </si>
  <si>
    <t>1608114120</t>
  </si>
  <si>
    <t>杨晨</t>
  </si>
  <si>
    <t>1608114127</t>
  </si>
  <si>
    <t>邱敏霞</t>
  </si>
  <si>
    <t>1608114123</t>
  </si>
  <si>
    <t>叶菲</t>
  </si>
  <si>
    <t>1608114119</t>
  </si>
  <si>
    <t>孟潇</t>
  </si>
  <si>
    <t>1608114116</t>
  </si>
  <si>
    <t>李啟万</t>
  </si>
  <si>
    <t>1608114103</t>
  </si>
  <si>
    <t>鲁胜杰</t>
  </si>
  <si>
    <t>1608114121</t>
  </si>
  <si>
    <t>刘子文</t>
  </si>
  <si>
    <t>1608114115</t>
  </si>
  <si>
    <t>杨涛</t>
  </si>
  <si>
    <t>1608114122</t>
  </si>
  <si>
    <t>孙绍辉</t>
  </si>
  <si>
    <t>8.00</t>
  </si>
  <si>
    <t>33.00</t>
  </si>
  <si>
    <t>2.00</t>
  </si>
  <si>
    <t>计算机与信息工程学院   2016级       物联2班     2016-2017学年第二学期</t>
  </si>
  <si>
    <t>1608114224</t>
  </si>
  <si>
    <t>熊兰玲</t>
  </si>
  <si>
    <t>6228480028600042171</t>
  </si>
  <si>
    <t>1608114211</t>
  </si>
  <si>
    <t>王帅</t>
  </si>
  <si>
    <t>6228480028600026877</t>
  </si>
  <si>
    <t>1608114201</t>
  </si>
  <si>
    <t>史云潇</t>
  </si>
  <si>
    <t>6228480028600461876</t>
  </si>
  <si>
    <t>1608114212</t>
  </si>
  <si>
    <t>张龙豪</t>
  </si>
  <si>
    <t>6228480028600434170</t>
  </si>
  <si>
    <t>1608114222</t>
  </si>
  <si>
    <t>安雪冬</t>
  </si>
  <si>
    <t>6228480918450417178</t>
  </si>
  <si>
    <t>1608114207</t>
  </si>
  <si>
    <t>吴琦</t>
  </si>
  <si>
    <t>6228480028600472071</t>
  </si>
  <si>
    <t>1608114218</t>
  </si>
  <si>
    <t>车中玉</t>
  </si>
  <si>
    <t>6228480028599972073</t>
  </si>
  <si>
    <t>1608114219</t>
  </si>
  <si>
    <t>沈如月</t>
  </si>
  <si>
    <t>1608114227</t>
  </si>
  <si>
    <t>方洁</t>
  </si>
  <si>
    <t>1608114202</t>
  </si>
  <si>
    <t>王紫聪</t>
  </si>
  <si>
    <t>1608114206</t>
  </si>
  <si>
    <t>王子纯</t>
  </si>
  <si>
    <t>1608114210</t>
  </si>
  <si>
    <t>刘浩东</t>
  </si>
  <si>
    <t>1608114216</t>
  </si>
  <si>
    <t>陈玲钰</t>
  </si>
  <si>
    <t>1606014117</t>
  </si>
  <si>
    <t>陈海琳</t>
  </si>
  <si>
    <t>1608114225</t>
  </si>
  <si>
    <t>姬云翔</t>
  </si>
  <si>
    <t>1608114223</t>
  </si>
  <si>
    <t>黄静</t>
  </si>
  <si>
    <t>1608114217</t>
  </si>
  <si>
    <t>张吉祥</t>
  </si>
  <si>
    <t>1608114209</t>
  </si>
  <si>
    <t>张雨慧</t>
  </si>
  <si>
    <t>1608114203</t>
  </si>
  <si>
    <t>谢沛君</t>
  </si>
  <si>
    <t>1608114221</t>
  </si>
  <si>
    <t>黎国锋</t>
  </si>
  <si>
    <t>1608114205</t>
  </si>
  <si>
    <t>熊庆龙</t>
  </si>
  <si>
    <t>1608114204</t>
  </si>
  <si>
    <t>李颖</t>
  </si>
  <si>
    <t>1608114215</t>
  </si>
  <si>
    <t>张敏</t>
  </si>
  <si>
    <t>1608114213</t>
  </si>
  <si>
    <t>宋承洋</t>
  </si>
  <si>
    <t>1608114214</t>
  </si>
  <si>
    <t>李明义</t>
  </si>
  <si>
    <t>1608114226</t>
  </si>
  <si>
    <t>李先</t>
  </si>
  <si>
    <t>1608114208</t>
  </si>
  <si>
    <t>杨昊</t>
  </si>
  <si>
    <t>1608114220</t>
  </si>
  <si>
    <t>徐子轲</t>
  </si>
  <si>
    <t>17.00</t>
  </si>
  <si>
    <t>计算机与信息工程学院   2016级   软件1班     2016-2017学年第二学期</t>
  </si>
  <si>
    <t>数据结构与程序实现</t>
  </si>
  <si>
    <t>C++程序设计(2)</t>
  </si>
  <si>
    <t>计算机网络</t>
  </si>
  <si>
    <t>计算机网络实训</t>
  </si>
  <si>
    <t>1608054106</t>
  </si>
  <si>
    <t>王颖</t>
  </si>
  <si>
    <t>优秀</t>
  </si>
  <si>
    <t>6228480028625736179</t>
  </si>
  <si>
    <t>1608054107</t>
  </si>
  <si>
    <t>赵玮</t>
  </si>
  <si>
    <t>6228480028599959179</t>
  </si>
  <si>
    <t>1608054105</t>
  </si>
  <si>
    <t>王源农</t>
  </si>
  <si>
    <t>6228480028599957173</t>
  </si>
  <si>
    <t>1608054112</t>
  </si>
  <si>
    <t>侯英杰</t>
  </si>
  <si>
    <t>中等</t>
  </si>
  <si>
    <t>6228480028600056577</t>
  </si>
  <si>
    <t>1608054128</t>
  </si>
  <si>
    <t>王荧琪</t>
  </si>
  <si>
    <t>6228480028600467873</t>
  </si>
  <si>
    <t>1608054103</t>
  </si>
  <si>
    <t>马向洁</t>
  </si>
  <si>
    <t>6228480028599988475</t>
  </si>
  <si>
    <t>1608054110</t>
  </si>
  <si>
    <t>康金伟</t>
  </si>
  <si>
    <t>6228480028599994978</t>
  </si>
  <si>
    <t>1608054108</t>
  </si>
  <si>
    <t>沈志远</t>
  </si>
  <si>
    <t>1608054118</t>
  </si>
  <si>
    <t>刘帅帅</t>
  </si>
  <si>
    <t>1608054102</t>
  </si>
  <si>
    <t>张学博</t>
  </si>
  <si>
    <t>1608054119</t>
  </si>
  <si>
    <t>1608054126</t>
  </si>
  <si>
    <t>张露</t>
  </si>
  <si>
    <t>1608054111</t>
  </si>
  <si>
    <t>闫泽润</t>
  </si>
  <si>
    <t>1608054101</t>
  </si>
  <si>
    <t>任增瑞</t>
  </si>
  <si>
    <t>1608054124</t>
  </si>
  <si>
    <t>徐崇轶</t>
  </si>
  <si>
    <t>1608054114</t>
  </si>
  <si>
    <t>王怀</t>
  </si>
  <si>
    <t>1608054113</t>
  </si>
  <si>
    <t>魏远方</t>
  </si>
  <si>
    <t>1608054116</t>
  </si>
  <si>
    <t>孙鹏</t>
  </si>
  <si>
    <t>1608054115</t>
  </si>
  <si>
    <t>王庆杰</t>
  </si>
  <si>
    <t>1608054121</t>
  </si>
  <si>
    <t>杨阳</t>
  </si>
  <si>
    <t>良好</t>
  </si>
  <si>
    <t>1608054120</t>
  </si>
  <si>
    <t>张山</t>
  </si>
  <si>
    <t>舞弊</t>
  </si>
  <si>
    <t>1608054125</t>
  </si>
  <si>
    <t>姚虹伍</t>
  </si>
  <si>
    <t>1608054122</t>
  </si>
  <si>
    <t>倪炜然</t>
  </si>
  <si>
    <t>1608054127</t>
  </si>
  <si>
    <t>陈燕坚</t>
  </si>
  <si>
    <t>29.00</t>
  </si>
  <si>
    <t>1608054104</t>
  </si>
  <si>
    <t>廖翌均</t>
  </si>
  <si>
    <t>1608054117</t>
  </si>
  <si>
    <t>刘悦</t>
  </si>
  <si>
    <t>.00</t>
  </si>
  <si>
    <t>1608054123</t>
  </si>
  <si>
    <t>张智宇</t>
  </si>
  <si>
    <t>1608054109</t>
  </si>
  <si>
    <t>李翔宇</t>
  </si>
  <si>
    <t xml:space="preserve"> 计算机与信息工程学院      2016级   软件2班     2016-2017学年第二学期</t>
  </si>
  <si>
    <t>备注</t>
  </si>
  <si>
    <t>绩点成绩（100%）</t>
  </si>
  <si>
    <t>数据结构与实现</t>
  </si>
  <si>
    <t>C++程序设计（2）</t>
  </si>
  <si>
    <t>1608054202</t>
  </si>
  <si>
    <t>郭凯</t>
  </si>
  <si>
    <t>6228480028599958973</t>
  </si>
  <si>
    <t>1608054230</t>
  </si>
  <si>
    <t>周洋洋</t>
  </si>
  <si>
    <t>1.80</t>
  </si>
  <si>
    <t>6228480028599930378</t>
  </si>
  <si>
    <t>1608054226</t>
  </si>
  <si>
    <t>罗述港</t>
  </si>
  <si>
    <t>6228480028600034970</t>
  </si>
  <si>
    <t>1608054229</t>
  </si>
  <si>
    <t>屈钰鑫</t>
  </si>
  <si>
    <t>1.70</t>
  </si>
  <si>
    <t>6228480028600065677</t>
  </si>
  <si>
    <t>1608054207</t>
  </si>
  <si>
    <t>张威威</t>
  </si>
  <si>
    <t>1.00</t>
  </si>
  <si>
    <t>6228480028600407473</t>
  </si>
  <si>
    <t>1608054201</t>
  </si>
  <si>
    <t>蔡倩格</t>
  </si>
  <si>
    <t>0.00</t>
  </si>
  <si>
    <t>6228480028600494679</t>
  </si>
  <si>
    <t>1608054225</t>
  </si>
  <si>
    <t>冯静</t>
  </si>
  <si>
    <t>6228480028599992675</t>
  </si>
  <si>
    <t>1608054208</t>
  </si>
  <si>
    <t>董佳婷</t>
  </si>
  <si>
    <t>6228480028600023973</t>
  </si>
  <si>
    <t>1608054213</t>
  </si>
  <si>
    <t>顾智华</t>
  </si>
  <si>
    <t>1608054209</t>
  </si>
  <si>
    <t>刘帅</t>
  </si>
  <si>
    <t>0.50</t>
  </si>
  <si>
    <t>1608054224</t>
  </si>
  <si>
    <t>吴菲</t>
  </si>
  <si>
    <t>-0.80</t>
  </si>
  <si>
    <t>1608054204</t>
  </si>
  <si>
    <t>黄晴</t>
  </si>
  <si>
    <t>1608054222</t>
  </si>
  <si>
    <t>孟凡昊</t>
  </si>
  <si>
    <t>1608054210</t>
  </si>
  <si>
    <t>吕朋霖</t>
  </si>
  <si>
    <t>-1.00</t>
  </si>
  <si>
    <t>1608054228</t>
  </si>
  <si>
    <t>赵敏</t>
  </si>
  <si>
    <t>0.30</t>
  </si>
  <si>
    <t>1608054211</t>
  </si>
  <si>
    <t>吴浩成</t>
  </si>
  <si>
    <t>1608054219</t>
  </si>
  <si>
    <t>吴浩阳</t>
  </si>
  <si>
    <t>-0.70</t>
  </si>
  <si>
    <t>1608054212</t>
  </si>
  <si>
    <t>杨港</t>
  </si>
  <si>
    <t>1608054216</t>
  </si>
  <si>
    <t>张哲铭</t>
  </si>
  <si>
    <t>1608054220</t>
  </si>
  <si>
    <t>李昊天</t>
  </si>
  <si>
    <t>-2.00</t>
  </si>
  <si>
    <t>1608054217</t>
  </si>
  <si>
    <t>张永昌</t>
  </si>
  <si>
    <t>1608054223</t>
  </si>
  <si>
    <t>娄振林</t>
  </si>
  <si>
    <t>-4.00</t>
  </si>
  <si>
    <t>1608054203</t>
  </si>
  <si>
    <t>孙健</t>
  </si>
  <si>
    <t>-3.00</t>
  </si>
  <si>
    <t>1608054218</t>
  </si>
  <si>
    <t>岳锐</t>
  </si>
  <si>
    <t>1608054221</t>
  </si>
  <si>
    <t>唐云</t>
  </si>
  <si>
    <t>1608054227</t>
  </si>
  <si>
    <t>-5.80</t>
  </si>
  <si>
    <t>1608054205</t>
  </si>
  <si>
    <t>张益诚</t>
  </si>
  <si>
    <t>-6.10</t>
  </si>
  <si>
    <t>1608054214</t>
  </si>
  <si>
    <t>熊威</t>
  </si>
  <si>
    <t>-6.70</t>
  </si>
  <si>
    <t>1608054215</t>
  </si>
  <si>
    <t>姜森</t>
  </si>
  <si>
    <t>-5.00</t>
  </si>
  <si>
    <t>1608054206</t>
  </si>
  <si>
    <t>陈晓初</t>
  </si>
  <si>
    <t>-4.70</t>
  </si>
  <si>
    <t>计算机与信息工程学院     2016级     软件3班       2016-2017学年第二学期</t>
  </si>
  <si>
    <t>云霄倩</t>
  </si>
  <si>
    <t>6228480028615488476</t>
  </si>
  <si>
    <t>1608054311</t>
  </si>
  <si>
    <t>沈小丹</t>
  </si>
  <si>
    <t>6228480028600491279</t>
  </si>
  <si>
    <t>1608054307</t>
  </si>
  <si>
    <t>王玉玲</t>
  </si>
  <si>
    <t>6228480028600023775</t>
  </si>
  <si>
    <t>1608054314</t>
  </si>
  <si>
    <t>张衡</t>
  </si>
  <si>
    <t>6228480028560322670</t>
  </si>
  <si>
    <t>1608054304</t>
  </si>
  <si>
    <t>任大赟</t>
  </si>
  <si>
    <t>6228480028600068671</t>
  </si>
  <si>
    <t>1608054320</t>
  </si>
  <si>
    <t>肖恋</t>
  </si>
  <si>
    <t>6228480028600436878</t>
  </si>
  <si>
    <t>曾纪博</t>
  </si>
  <si>
    <t>6228480028600018973</t>
  </si>
  <si>
    <t>1608054328</t>
  </si>
  <si>
    <t>张天赋</t>
  </si>
  <si>
    <t>6228481090925625519</t>
  </si>
  <si>
    <t>1608054323</t>
  </si>
  <si>
    <t>陈旭</t>
  </si>
  <si>
    <t>1608054310</t>
  </si>
  <si>
    <t>黄海丹</t>
  </si>
  <si>
    <t>1608054316</t>
  </si>
  <si>
    <t>张俊晟</t>
  </si>
  <si>
    <t>1608054301</t>
  </si>
  <si>
    <t>肖斌</t>
  </si>
  <si>
    <t>1608054303</t>
  </si>
  <si>
    <t>刘鹤鹏</t>
  </si>
  <si>
    <t>1608054324</t>
  </si>
  <si>
    <t>龚志宇</t>
  </si>
  <si>
    <t>1608054326</t>
  </si>
  <si>
    <t>周正</t>
  </si>
  <si>
    <t>1608054309</t>
  </si>
  <si>
    <t>叶亮</t>
  </si>
  <si>
    <t>1608054308</t>
  </si>
  <si>
    <t>郭恩强</t>
  </si>
  <si>
    <t>1608054313</t>
  </si>
  <si>
    <t>刘宁波</t>
  </si>
  <si>
    <t>1608054317</t>
  </si>
  <si>
    <t>郭双双</t>
  </si>
  <si>
    <t>1608054302</t>
  </si>
  <si>
    <t>洪亮</t>
  </si>
  <si>
    <t>1608054318</t>
  </si>
  <si>
    <t>黄煌</t>
  </si>
  <si>
    <t>1608054312</t>
  </si>
  <si>
    <t>孔祥熙</t>
  </si>
  <si>
    <t>1608054322</t>
  </si>
  <si>
    <t>闫永聪</t>
  </si>
  <si>
    <t>1608054325</t>
  </si>
  <si>
    <t>张天琳</t>
  </si>
  <si>
    <t>1608054306</t>
  </si>
  <si>
    <t>韩宗阳</t>
  </si>
  <si>
    <t>1608054319</t>
  </si>
  <si>
    <t>顾金铭</t>
  </si>
  <si>
    <t>1608054330</t>
  </si>
  <si>
    <t>蔡小平</t>
  </si>
  <si>
    <t>1608054321</t>
  </si>
  <si>
    <t>李又坤</t>
  </si>
  <si>
    <t>1608054305</t>
  </si>
  <si>
    <t>杨翰槟</t>
  </si>
  <si>
    <t>1608054329</t>
  </si>
  <si>
    <t>李浩</t>
  </si>
  <si>
    <t>计算机与信息工程学院   2016级    软件4班     2017-2018学年第二学期</t>
  </si>
  <si>
    <t>1608054427</t>
  </si>
  <si>
    <t>江智伟</t>
  </si>
  <si>
    <t>6228480028600022876</t>
  </si>
  <si>
    <t>1608054403</t>
  </si>
  <si>
    <t>王安成</t>
  </si>
  <si>
    <t>6228483429089061574</t>
  </si>
  <si>
    <t>1608054405</t>
  </si>
  <si>
    <t>王庆立</t>
  </si>
  <si>
    <t>6228480018736045271</t>
  </si>
  <si>
    <t>1608054428</t>
  </si>
  <si>
    <t>杨珊珊</t>
  </si>
  <si>
    <t>6228480028600455878</t>
  </si>
  <si>
    <t>1608054415</t>
  </si>
  <si>
    <t>霍艳玲</t>
  </si>
  <si>
    <t>6228480028600079272</t>
  </si>
  <si>
    <t>1608054406</t>
  </si>
  <si>
    <t>谭馨雅</t>
  </si>
  <si>
    <t>6228480028600472170</t>
  </si>
  <si>
    <t>1608054407</t>
  </si>
  <si>
    <t>张莹</t>
  </si>
  <si>
    <t>6228480028600025572</t>
  </si>
  <si>
    <t>1608054420</t>
  </si>
  <si>
    <t>奥日格拉</t>
  </si>
  <si>
    <t>1608054417</t>
  </si>
  <si>
    <t>王亚楠</t>
  </si>
  <si>
    <t>1608054413</t>
  </si>
  <si>
    <t>张琳钰</t>
  </si>
  <si>
    <t>1608054419</t>
  </si>
  <si>
    <t>李康</t>
  </si>
  <si>
    <t>1608054416</t>
  </si>
  <si>
    <t>张健</t>
  </si>
  <si>
    <t>1608054423</t>
  </si>
  <si>
    <t>李美欣</t>
  </si>
  <si>
    <t>1608054422</t>
  </si>
  <si>
    <t>高栋</t>
  </si>
  <si>
    <t>1608054401</t>
  </si>
  <si>
    <t>王震</t>
  </si>
  <si>
    <t>1608054402</t>
  </si>
  <si>
    <t>侯星羽</t>
  </si>
  <si>
    <t>1608054418</t>
  </si>
  <si>
    <t>杨兴宇</t>
  </si>
  <si>
    <t>1608054424</t>
  </si>
  <si>
    <t>张博伟</t>
  </si>
  <si>
    <t>1608054409</t>
  </si>
  <si>
    <t>沙乐鹏</t>
  </si>
  <si>
    <t>1608054408</t>
  </si>
  <si>
    <t>韩福程</t>
  </si>
  <si>
    <t>1608054414</t>
  </si>
  <si>
    <t>齐鸿年</t>
  </si>
  <si>
    <t>1608054421</t>
  </si>
  <si>
    <t>邓圣群</t>
  </si>
  <si>
    <t>1608054412</t>
  </si>
  <si>
    <t>张蔚</t>
  </si>
  <si>
    <t>1608054410</t>
  </si>
  <si>
    <t>唐英博</t>
  </si>
  <si>
    <t>1608054425</t>
  </si>
  <si>
    <t>赵月山</t>
  </si>
  <si>
    <t>1608054429</t>
  </si>
  <si>
    <t>龙启航</t>
  </si>
  <si>
    <t>1608054404</t>
  </si>
  <si>
    <t>何先翼</t>
  </si>
  <si>
    <t>1608054426</t>
  </si>
  <si>
    <t>徐旌延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</si>
</sst>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0.00_ "/>
    <numFmt numFmtId="178" formatCode="##0.00"/>
    <numFmt numFmtId="179" formatCode="##.00"/>
    <numFmt numFmtId="180" formatCode="000000"/>
    <numFmt numFmtId="181" formatCode="0.0_ "/>
    <numFmt numFmtId="182" formatCode="###.00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20"/>
      <name val="宋体"/>
      <charset val="134"/>
    </font>
    <font>
      <sz val="10"/>
      <color rgb="FF000000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9" borderId="25" applyNumberFormat="0" applyAlignment="0" applyProtection="0">
      <alignment vertical="center"/>
    </xf>
    <xf numFmtId="0" fontId="29" fillId="19" borderId="19" applyNumberFormat="0" applyAlignment="0" applyProtection="0">
      <alignment vertical="center"/>
    </xf>
    <xf numFmtId="0" fontId="30" fillId="20" borderId="2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0" applyFont="0" applyAlignment="0">
      <alignment vertical="center" wrapText="1"/>
    </xf>
    <xf numFmtId="0" fontId="2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0" borderId="0"/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0" borderId="0" applyFont="0" applyAlignment="0">
      <alignment vertical="center" wrapText="1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15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left" vertical="center" wrapText="1"/>
    </xf>
    <xf numFmtId="177" fontId="1" fillId="2" borderId="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right" vertical="center"/>
    </xf>
    <xf numFmtId="17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 wrapText="1"/>
    </xf>
    <xf numFmtId="177" fontId="7" fillId="2" borderId="4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9" fontId="7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 wrapText="1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1" xfId="56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2" xfId="35" applyFont="1" applyBorder="1" applyAlignment="1">
      <alignment horizontal="center" vertical="center" wrapText="1"/>
    </xf>
    <xf numFmtId="0" fontId="1" fillId="0" borderId="1" xfId="53" applyFont="1" applyFill="1" applyBorder="1" applyAlignment="1">
      <alignment horizontal="center" vertical="center"/>
    </xf>
    <xf numFmtId="0" fontId="1" fillId="0" borderId="1" xfId="53" applyFont="1" applyFill="1" applyBorder="1" applyAlignment="1">
      <alignment horizontal="center" vertical="center" wrapText="1"/>
    </xf>
    <xf numFmtId="177" fontId="1" fillId="0" borderId="1" xfId="53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8" fontId="5" fillId="0" borderId="2" xfId="35" applyNumberFormat="1" applyFont="1" applyBorder="1" applyAlignment="1">
      <alignment horizontal="center" vertical="center" wrapText="1"/>
    </xf>
    <xf numFmtId="179" fontId="5" fillId="0" borderId="12" xfId="35" applyNumberFormat="1" applyFont="1" applyBorder="1" applyAlignment="1">
      <alignment horizontal="center" vertical="center" wrapText="1"/>
    </xf>
    <xf numFmtId="176" fontId="5" fillId="0" borderId="2" xfId="35" applyNumberFormat="1" applyFont="1" applyBorder="1" applyAlignment="1">
      <alignment horizontal="center" vertical="center" wrapText="1"/>
    </xf>
    <xf numFmtId="49" fontId="5" fillId="0" borderId="2" xfId="35" applyNumberFormat="1" applyFont="1" applyBorder="1" applyAlignment="1">
      <alignment horizontal="center" vertical="center" wrapText="1"/>
    </xf>
    <xf numFmtId="0" fontId="5" fillId="0" borderId="4" xfId="35" applyNumberFormat="1" applyFont="1" applyFill="1" applyBorder="1" applyAlignment="1">
      <alignment horizontal="center" vertical="center" wrapText="1"/>
    </xf>
    <xf numFmtId="0" fontId="5" fillId="0" borderId="1" xfId="35" applyNumberFormat="1" applyFont="1" applyFill="1" applyBorder="1" applyAlignment="1">
      <alignment horizontal="center" vertical="center" wrapText="1"/>
    </xf>
    <xf numFmtId="0" fontId="5" fillId="0" borderId="13" xfId="35" applyNumberFormat="1" applyFont="1" applyFill="1" applyBorder="1" applyAlignment="1">
      <alignment horizontal="center" vertical="center" wrapText="1"/>
    </xf>
    <xf numFmtId="0" fontId="5" fillId="0" borderId="11" xfId="35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9" fontId="1" fillId="0" borderId="1" xfId="56" applyNumberFormat="1" applyFont="1" applyFill="1" applyBorder="1" applyAlignment="1">
      <alignment horizontal="center" vertical="center"/>
    </xf>
    <xf numFmtId="49" fontId="1" fillId="0" borderId="13" xfId="36" applyNumberFormat="1" applyFont="1" applyBorder="1" applyAlignment="1">
      <alignment horizontal="center" vertical="center"/>
    </xf>
    <xf numFmtId="49" fontId="1" fillId="0" borderId="1" xfId="36" applyNumberFormat="1" applyFont="1" applyBorder="1" applyAlignment="1">
      <alignment horizontal="center" vertical="center"/>
    </xf>
    <xf numFmtId="49" fontId="1" fillId="0" borderId="11" xfId="36" applyNumberFormat="1" applyFont="1" applyBorder="1" applyAlignment="1">
      <alignment horizontal="center" vertical="center"/>
    </xf>
    <xf numFmtId="49" fontId="1" fillId="0" borderId="13" xfId="44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80" fontId="11" fillId="0" borderId="0" xfId="0" applyNumberFormat="1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2" fontId="5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37" xfId="35"/>
    <cellStyle name="常规 42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常规 10 39" xfId="44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36" xfId="55"/>
    <cellStyle name="常规_11信息1班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zoomScale="77" zoomScaleNormal="77" workbookViewId="0">
      <selection activeCell="B8" sqref="B8"/>
    </sheetView>
  </sheetViews>
  <sheetFormatPr defaultColWidth="9" defaultRowHeight="14.25"/>
  <cols>
    <col min="1" max="1" width="9.375" style="130" customWidth="1"/>
    <col min="2" max="2" width="8.5" style="130" customWidth="1"/>
    <col min="3" max="3" width="4.125" style="130" customWidth="1"/>
    <col min="4" max="4" width="4.25" style="130" customWidth="1"/>
    <col min="5" max="5" width="3.75" style="130" customWidth="1"/>
    <col min="6" max="6" width="4.25" style="130" customWidth="1"/>
    <col min="7" max="7" width="3.875" style="130" customWidth="1"/>
    <col min="8" max="8" width="4.5" style="130" customWidth="1"/>
    <col min="9" max="9" width="6.75" style="130" customWidth="1"/>
    <col min="10" max="10" width="6.625" style="130" customWidth="1"/>
    <col min="11" max="11" width="6.875" style="130" customWidth="1"/>
    <col min="12" max="12" width="6.75" style="130" customWidth="1"/>
    <col min="13" max="14" width="5.625" style="130" customWidth="1"/>
    <col min="15" max="15" width="6.75" style="130" customWidth="1"/>
    <col min="16" max="16" width="6.375" style="130" customWidth="1"/>
    <col min="17" max="19" width="7.375" style="130" customWidth="1"/>
    <col min="20" max="20" width="6.125" style="130" customWidth="1"/>
    <col min="21" max="21" width="7.625" style="130" customWidth="1"/>
    <col min="22" max="22" width="4.625" style="130" customWidth="1"/>
    <col min="23" max="23" width="18.25" style="130" customWidth="1"/>
    <col min="24" max="16384" width="9" style="130"/>
  </cols>
  <sheetData>
    <row r="1" ht="25.5" spans="1:23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50"/>
    </row>
    <row r="2" ht="13.5" spans="1:23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19"/>
    </row>
    <row r="3" s="131" customFormat="1" ht="15.6" customHeight="1" spans="1:23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8" t="s">
        <v>5</v>
      </c>
      <c r="K3" s="19"/>
      <c r="L3" s="19"/>
      <c r="M3" s="19"/>
      <c r="N3" s="19"/>
      <c r="O3" s="19"/>
      <c r="P3" s="19"/>
      <c r="Q3" s="19"/>
      <c r="R3" s="32"/>
      <c r="S3" s="29" t="s">
        <v>6</v>
      </c>
      <c r="T3" s="76" t="s">
        <v>7</v>
      </c>
      <c r="U3" s="16" t="s">
        <v>8</v>
      </c>
      <c r="V3" s="31" t="s">
        <v>9</v>
      </c>
      <c r="W3" s="54" t="s">
        <v>10</v>
      </c>
    </row>
    <row r="4" s="131" customFormat="1" ht="15.6" customHeight="1" spans="1:23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32"/>
      <c r="Q4" s="12" t="s">
        <v>14</v>
      </c>
      <c r="R4" s="17" t="s">
        <v>15</v>
      </c>
      <c r="S4" s="33"/>
      <c r="T4" s="77"/>
      <c r="U4" s="17"/>
      <c r="V4" s="31"/>
      <c r="W4" s="54"/>
    </row>
    <row r="5" s="131" customFormat="1" ht="55.15" customHeight="1" spans="1:23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17</v>
      </c>
      <c r="L5" s="16" t="s">
        <v>18</v>
      </c>
      <c r="M5" s="16" t="s">
        <v>19</v>
      </c>
      <c r="N5" s="16" t="s">
        <v>20</v>
      </c>
      <c r="O5" s="16" t="s">
        <v>21</v>
      </c>
      <c r="P5" s="16" t="s">
        <v>22</v>
      </c>
      <c r="Q5" s="12"/>
      <c r="R5" s="17"/>
      <c r="S5" s="33"/>
      <c r="T5" s="77"/>
      <c r="U5" s="17"/>
      <c r="V5" s="31"/>
      <c r="W5" s="54"/>
    </row>
    <row r="6" s="131" customFormat="1" ht="16.5" customHeight="1" spans="1:23">
      <c r="A6" s="9" t="s">
        <v>23</v>
      </c>
      <c r="B6" s="9" t="s">
        <v>24</v>
      </c>
      <c r="C6" s="6">
        <v>96</v>
      </c>
      <c r="D6" s="6">
        <v>100</v>
      </c>
      <c r="E6" s="17">
        <v>98</v>
      </c>
      <c r="F6" s="6">
        <v>98</v>
      </c>
      <c r="G6" s="6">
        <v>97</v>
      </c>
      <c r="H6" s="6">
        <v>98</v>
      </c>
      <c r="I6" s="21">
        <f t="shared" ref="I6:I29" si="0">AVERAGE(C6:H6)*0.2</f>
        <v>19.5666666666667</v>
      </c>
      <c r="J6" s="9" t="s">
        <v>25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30</v>
      </c>
      <c r="P6" s="9" t="s">
        <v>31</v>
      </c>
      <c r="Q6" s="39">
        <v>86.878048</v>
      </c>
      <c r="R6" s="40">
        <f t="shared" ref="R6:R29" si="1">Q6*0.8</f>
        <v>69.5024384</v>
      </c>
      <c r="S6" s="156">
        <v>610</v>
      </c>
      <c r="T6" s="6">
        <v>0</v>
      </c>
      <c r="U6" s="41">
        <f t="shared" ref="U6:U29" si="2">I6+R6+T6</f>
        <v>89.0691050666667</v>
      </c>
      <c r="V6" s="42">
        <v>1</v>
      </c>
      <c r="W6" s="122" t="s">
        <v>32</v>
      </c>
    </row>
    <row r="7" s="131" customFormat="1" ht="16.5" customHeight="1" spans="1:23">
      <c r="A7" s="9" t="s">
        <v>33</v>
      </c>
      <c r="B7" s="9" t="s">
        <v>34</v>
      </c>
      <c r="C7" s="6">
        <v>98</v>
      </c>
      <c r="D7" s="6">
        <v>100</v>
      </c>
      <c r="E7" s="17">
        <v>97</v>
      </c>
      <c r="F7" s="6">
        <v>97</v>
      </c>
      <c r="G7" s="6">
        <v>99</v>
      </c>
      <c r="H7" s="6">
        <v>99</v>
      </c>
      <c r="I7" s="21">
        <f t="shared" si="0"/>
        <v>19.6666666666667</v>
      </c>
      <c r="J7" s="9" t="s">
        <v>35</v>
      </c>
      <c r="K7" s="9" t="s">
        <v>36</v>
      </c>
      <c r="L7" s="9" t="s">
        <v>37</v>
      </c>
      <c r="M7" s="9" t="s">
        <v>38</v>
      </c>
      <c r="N7" s="9" t="s">
        <v>27</v>
      </c>
      <c r="O7" s="9" t="s">
        <v>39</v>
      </c>
      <c r="P7" s="9" t="s">
        <v>40</v>
      </c>
      <c r="Q7" s="39">
        <v>83.170731</v>
      </c>
      <c r="R7" s="40">
        <f t="shared" si="1"/>
        <v>66.5365848</v>
      </c>
      <c r="S7" s="156">
        <v>579</v>
      </c>
      <c r="T7" s="6">
        <v>2.2</v>
      </c>
      <c r="U7" s="41">
        <f t="shared" si="2"/>
        <v>88.4032514666667</v>
      </c>
      <c r="V7" s="42">
        <v>2</v>
      </c>
      <c r="W7" s="122" t="s">
        <v>41</v>
      </c>
    </row>
    <row r="8" s="131" customFormat="1" ht="16.5" customHeight="1" spans="1:23">
      <c r="A8" s="9" t="s">
        <v>42</v>
      </c>
      <c r="B8" s="9" t="s">
        <v>43</v>
      </c>
      <c r="C8" s="6">
        <v>97</v>
      </c>
      <c r="D8" s="6">
        <v>99</v>
      </c>
      <c r="E8" s="17">
        <v>97</v>
      </c>
      <c r="F8" s="6">
        <v>97</v>
      </c>
      <c r="G8" s="6">
        <v>98</v>
      </c>
      <c r="H8" s="6">
        <v>98</v>
      </c>
      <c r="I8" s="21">
        <f t="shared" si="0"/>
        <v>19.5333333333333</v>
      </c>
      <c r="J8" s="9" t="s">
        <v>44</v>
      </c>
      <c r="K8" s="9" t="s">
        <v>31</v>
      </c>
      <c r="L8" s="9" t="s">
        <v>27</v>
      </c>
      <c r="M8" s="9" t="s">
        <v>37</v>
      </c>
      <c r="N8" s="9" t="s">
        <v>38</v>
      </c>
      <c r="O8" s="9" t="s">
        <v>38</v>
      </c>
      <c r="P8" s="9" t="s">
        <v>35</v>
      </c>
      <c r="Q8" s="39">
        <v>82.731707</v>
      </c>
      <c r="R8" s="40">
        <f t="shared" si="1"/>
        <v>66.1853656</v>
      </c>
      <c r="S8" s="156">
        <v>580</v>
      </c>
      <c r="T8" s="6">
        <v>2.1</v>
      </c>
      <c r="U8" s="41">
        <f t="shared" si="2"/>
        <v>87.8186989333333</v>
      </c>
      <c r="V8" s="42">
        <v>3</v>
      </c>
      <c r="W8" s="122" t="s">
        <v>45</v>
      </c>
    </row>
    <row r="9" s="131" customFormat="1" ht="16.5" customHeight="1" spans="1:23">
      <c r="A9" s="9" t="s">
        <v>46</v>
      </c>
      <c r="B9" s="9" t="s">
        <v>47</v>
      </c>
      <c r="C9" s="6">
        <v>98</v>
      </c>
      <c r="D9" s="6">
        <v>100</v>
      </c>
      <c r="E9" s="17">
        <v>97</v>
      </c>
      <c r="F9" s="6">
        <v>97</v>
      </c>
      <c r="G9" s="6">
        <v>99</v>
      </c>
      <c r="H9" s="6">
        <v>99</v>
      </c>
      <c r="I9" s="21">
        <f t="shared" si="0"/>
        <v>19.6666666666667</v>
      </c>
      <c r="J9" s="9" t="s">
        <v>35</v>
      </c>
      <c r="K9" s="9" t="s">
        <v>48</v>
      </c>
      <c r="L9" s="9" t="s">
        <v>27</v>
      </c>
      <c r="M9" s="9" t="s">
        <v>28</v>
      </c>
      <c r="N9" s="9" t="s">
        <v>37</v>
      </c>
      <c r="O9" s="9" t="s">
        <v>31</v>
      </c>
      <c r="P9" s="9" t="s">
        <v>36</v>
      </c>
      <c r="Q9" s="39">
        <v>79.365853</v>
      </c>
      <c r="R9" s="40">
        <f t="shared" si="1"/>
        <v>63.4926824</v>
      </c>
      <c r="S9" s="156">
        <v>565</v>
      </c>
      <c r="T9" s="6">
        <v>2.2</v>
      </c>
      <c r="U9" s="41">
        <f t="shared" si="2"/>
        <v>85.3593490666667</v>
      </c>
      <c r="V9" s="42">
        <v>4</v>
      </c>
      <c r="W9" s="122" t="s">
        <v>49</v>
      </c>
    </row>
    <row r="10" s="131" customFormat="1" ht="16.5" customHeight="1" spans="1:23">
      <c r="A10" s="9" t="s">
        <v>50</v>
      </c>
      <c r="B10" s="9" t="s">
        <v>51</v>
      </c>
      <c r="C10" s="6">
        <v>97</v>
      </c>
      <c r="D10" s="6">
        <v>99</v>
      </c>
      <c r="E10" s="17">
        <v>97</v>
      </c>
      <c r="F10" s="6">
        <v>96</v>
      </c>
      <c r="G10" s="6">
        <v>97</v>
      </c>
      <c r="H10" s="6">
        <v>98</v>
      </c>
      <c r="I10" s="21">
        <f t="shared" si="0"/>
        <v>19.4666666666667</v>
      </c>
      <c r="J10" s="9" t="s">
        <v>44</v>
      </c>
      <c r="K10" s="9" t="s">
        <v>52</v>
      </c>
      <c r="L10" s="9" t="s">
        <v>53</v>
      </c>
      <c r="M10" s="9" t="s">
        <v>36</v>
      </c>
      <c r="N10" s="9" t="s">
        <v>54</v>
      </c>
      <c r="O10" s="9" t="s">
        <v>55</v>
      </c>
      <c r="P10" s="9" t="s">
        <v>27</v>
      </c>
      <c r="Q10" s="39">
        <v>79.634146</v>
      </c>
      <c r="R10" s="40">
        <f t="shared" si="1"/>
        <v>63.7073168</v>
      </c>
      <c r="S10" s="156">
        <v>571</v>
      </c>
      <c r="T10" s="6">
        <v>1.7</v>
      </c>
      <c r="U10" s="41">
        <f t="shared" si="2"/>
        <v>84.8739834666667</v>
      </c>
      <c r="V10" s="42">
        <v>5</v>
      </c>
      <c r="W10" s="56" t="s">
        <v>56</v>
      </c>
    </row>
    <row r="11" s="131" customFormat="1" ht="16.5" customHeight="1" spans="1:23">
      <c r="A11" s="9" t="s">
        <v>57</v>
      </c>
      <c r="B11" s="9" t="s">
        <v>58</v>
      </c>
      <c r="C11" s="6">
        <v>99</v>
      </c>
      <c r="D11" s="6">
        <v>99</v>
      </c>
      <c r="E11" s="17">
        <v>97</v>
      </c>
      <c r="F11" s="6">
        <v>98</v>
      </c>
      <c r="G11" s="6">
        <v>96</v>
      </c>
      <c r="H11" s="6">
        <v>99</v>
      </c>
      <c r="I11" s="21">
        <f t="shared" si="0"/>
        <v>19.6</v>
      </c>
      <c r="J11" s="9" t="s">
        <v>25</v>
      </c>
      <c r="K11" s="9" t="s">
        <v>53</v>
      </c>
      <c r="L11" s="9" t="s">
        <v>54</v>
      </c>
      <c r="M11" s="9" t="s">
        <v>59</v>
      </c>
      <c r="N11" s="9" t="s">
        <v>30</v>
      </c>
      <c r="O11" s="9" t="s">
        <v>60</v>
      </c>
      <c r="P11" s="9" t="s">
        <v>35</v>
      </c>
      <c r="Q11" s="39">
        <v>77.975609</v>
      </c>
      <c r="R11" s="40">
        <f t="shared" si="1"/>
        <v>62.3804872</v>
      </c>
      <c r="S11" s="156">
        <v>562</v>
      </c>
      <c r="T11" s="6">
        <v>0.9</v>
      </c>
      <c r="U11" s="41">
        <f t="shared" si="2"/>
        <v>82.8804872</v>
      </c>
      <c r="V11" s="42">
        <v>6</v>
      </c>
      <c r="W11" s="56" t="s">
        <v>61</v>
      </c>
    </row>
    <row r="12" s="131" customFormat="1" ht="16.5" customHeight="1" spans="1:23">
      <c r="A12" s="9" t="s">
        <v>62</v>
      </c>
      <c r="B12" s="9" t="s">
        <v>63</v>
      </c>
      <c r="C12" s="6">
        <v>98</v>
      </c>
      <c r="D12" s="6">
        <v>99</v>
      </c>
      <c r="E12" s="17">
        <v>100</v>
      </c>
      <c r="F12" s="6">
        <v>96</v>
      </c>
      <c r="G12" s="6">
        <v>97</v>
      </c>
      <c r="H12" s="6">
        <v>98</v>
      </c>
      <c r="I12" s="21">
        <f t="shared" si="0"/>
        <v>19.6</v>
      </c>
      <c r="J12" s="9" t="s">
        <v>35</v>
      </c>
      <c r="K12" s="9" t="s">
        <v>55</v>
      </c>
      <c r="L12" s="9" t="s">
        <v>64</v>
      </c>
      <c r="M12" s="9" t="s">
        <v>65</v>
      </c>
      <c r="N12" s="9" t="s">
        <v>31</v>
      </c>
      <c r="O12" s="9" t="s">
        <v>66</v>
      </c>
      <c r="P12" s="9" t="s">
        <v>37</v>
      </c>
      <c r="Q12" s="39">
        <v>76.292682</v>
      </c>
      <c r="R12" s="40">
        <f t="shared" si="1"/>
        <v>61.0341456</v>
      </c>
      <c r="S12" s="156">
        <v>534</v>
      </c>
      <c r="T12" s="6">
        <v>1.1</v>
      </c>
      <c r="U12" s="41">
        <f t="shared" si="2"/>
        <v>81.7341456</v>
      </c>
      <c r="V12" s="42">
        <v>7</v>
      </c>
      <c r="W12" s="56"/>
    </row>
    <row r="13" s="131" customFormat="1" ht="16.5" customHeight="1" spans="1:23">
      <c r="A13" s="9" t="s">
        <v>67</v>
      </c>
      <c r="B13" s="9" t="s">
        <v>68</v>
      </c>
      <c r="C13" s="6">
        <v>99</v>
      </c>
      <c r="D13" s="6">
        <v>99</v>
      </c>
      <c r="E13" s="17">
        <v>96</v>
      </c>
      <c r="F13" s="6">
        <v>97</v>
      </c>
      <c r="G13" s="6">
        <v>98</v>
      </c>
      <c r="H13" s="6">
        <v>98</v>
      </c>
      <c r="I13" s="21">
        <f t="shared" si="0"/>
        <v>19.5666666666667</v>
      </c>
      <c r="J13" s="9" t="s">
        <v>35</v>
      </c>
      <c r="K13" s="9" t="s">
        <v>53</v>
      </c>
      <c r="L13" s="9" t="s">
        <v>40</v>
      </c>
      <c r="M13" s="9" t="s">
        <v>59</v>
      </c>
      <c r="N13" s="9" t="s">
        <v>31</v>
      </c>
      <c r="O13" s="9" t="s">
        <v>53</v>
      </c>
      <c r="P13" s="9" t="s">
        <v>69</v>
      </c>
      <c r="Q13" s="39">
        <v>74.707317</v>
      </c>
      <c r="R13" s="40">
        <f t="shared" si="1"/>
        <v>59.7658536</v>
      </c>
      <c r="S13" s="156">
        <v>524</v>
      </c>
      <c r="T13" s="6">
        <v>2.2</v>
      </c>
      <c r="U13" s="41">
        <f t="shared" si="2"/>
        <v>81.5325202666667</v>
      </c>
      <c r="V13" s="42">
        <v>8</v>
      </c>
      <c r="W13" s="56"/>
    </row>
    <row r="14" s="131" customFormat="1" ht="16.5" customHeight="1" spans="1:23">
      <c r="A14" s="9" t="s">
        <v>70</v>
      </c>
      <c r="B14" s="9" t="s">
        <v>71</v>
      </c>
      <c r="C14" s="6">
        <v>96</v>
      </c>
      <c r="D14" s="6">
        <v>99</v>
      </c>
      <c r="E14" s="17">
        <v>96</v>
      </c>
      <c r="F14" s="6">
        <v>96</v>
      </c>
      <c r="G14" s="6">
        <v>97</v>
      </c>
      <c r="H14" s="6">
        <v>97</v>
      </c>
      <c r="I14" s="21">
        <f t="shared" si="0"/>
        <v>19.3666666666667</v>
      </c>
      <c r="J14" s="9" t="s">
        <v>35</v>
      </c>
      <c r="K14" s="9" t="s">
        <v>64</v>
      </c>
      <c r="L14" s="9" t="s">
        <v>54</v>
      </c>
      <c r="M14" s="9" t="s">
        <v>40</v>
      </c>
      <c r="N14" s="9" t="s">
        <v>39</v>
      </c>
      <c r="O14" s="9" t="s">
        <v>72</v>
      </c>
      <c r="P14" s="9" t="s">
        <v>36</v>
      </c>
      <c r="Q14" s="39">
        <v>74.560975</v>
      </c>
      <c r="R14" s="40">
        <f t="shared" si="1"/>
        <v>59.64878</v>
      </c>
      <c r="S14" s="156">
        <v>545</v>
      </c>
      <c r="T14" s="6">
        <v>1.1</v>
      </c>
      <c r="U14" s="41">
        <f t="shared" si="2"/>
        <v>80.1154466666667</v>
      </c>
      <c r="V14" s="42">
        <v>9</v>
      </c>
      <c r="W14" s="56"/>
    </row>
    <row r="15" s="131" customFormat="1" ht="16.5" customHeight="1" spans="1:23">
      <c r="A15" s="9" t="s">
        <v>73</v>
      </c>
      <c r="B15" s="9" t="s">
        <v>74</v>
      </c>
      <c r="C15" s="6">
        <v>99</v>
      </c>
      <c r="D15" s="6">
        <v>100</v>
      </c>
      <c r="E15" s="17">
        <v>96</v>
      </c>
      <c r="F15" s="6">
        <v>98</v>
      </c>
      <c r="G15" s="6">
        <v>97</v>
      </c>
      <c r="H15" s="6">
        <v>98</v>
      </c>
      <c r="I15" s="21">
        <f t="shared" si="0"/>
        <v>19.6</v>
      </c>
      <c r="J15" s="9" t="s">
        <v>37</v>
      </c>
      <c r="K15" s="9" t="s">
        <v>75</v>
      </c>
      <c r="L15" s="9" t="s">
        <v>28</v>
      </c>
      <c r="M15" s="9" t="s">
        <v>40</v>
      </c>
      <c r="N15" s="9" t="s">
        <v>75</v>
      </c>
      <c r="O15" s="9" t="s">
        <v>48</v>
      </c>
      <c r="P15" s="9" t="s">
        <v>36</v>
      </c>
      <c r="Q15" s="39">
        <v>74.804878</v>
      </c>
      <c r="R15" s="40">
        <f t="shared" si="1"/>
        <v>59.8439024</v>
      </c>
      <c r="S15" s="156">
        <v>528</v>
      </c>
      <c r="T15" s="6">
        <v>0.5</v>
      </c>
      <c r="U15" s="41">
        <f t="shared" si="2"/>
        <v>79.9439024</v>
      </c>
      <c r="V15" s="42">
        <v>10</v>
      </c>
      <c r="W15" s="56"/>
    </row>
    <row r="16" s="131" customFormat="1" ht="16.5" customHeight="1" spans="1:23">
      <c r="A16" s="9" t="s">
        <v>76</v>
      </c>
      <c r="B16" s="9" t="s">
        <v>77</v>
      </c>
      <c r="C16" s="6">
        <v>98</v>
      </c>
      <c r="D16" s="6">
        <v>99</v>
      </c>
      <c r="E16" s="17">
        <v>97</v>
      </c>
      <c r="F16" s="6">
        <v>97</v>
      </c>
      <c r="G16" s="6">
        <v>98</v>
      </c>
      <c r="H16" s="6">
        <v>97</v>
      </c>
      <c r="I16" s="21">
        <f t="shared" si="0"/>
        <v>19.5333333333333</v>
      </c>
      <c r="J16" s="9" t="s">
        <v>55</v>
      </c>
      <c r="K16" s="9" t="s">
        <v>38</v>
      </c>
      <c r="L16" s="9" t="s">
        <v>78</v>
      </c>
      <c r="M16" s="9" t="s">
        <v>79</v>
      </c>
      <c r="N16" s="9" t="s">
        <v>72</v>
      </c>
      <c r="O16" s="9" t="s">
        <v>80</v>
      </c>
      <c r="P16" s="9" t="s">
        <v>81</v>
      </c>
      <c r="Q16" s="39">
        <v>70.902439</v>
      </c>
      <c r="R16" s="40">
        <f t="shared" si="1"/>
        <v>56.7219512</v>
      </c>
      <c r="S16" s="156">
        <v>496</v>
      </c>
      <c r="T16" s="6">
        <v>0</v>
      </c>
      <c r="U16" s="41">
        <f t="shared" si="2"/>
        <v>76.2552845333333</v>
      </c>
      <c r="V16" s="42">
        <v>11</v>
      </c>
      <c r="W16" s="56"/>
    </row>
    <row r="17" s="131" customFormat="1" ht="16.5" customHeight="1" spans="1:23">
      <c r="A17" s="9" t="s">
        <v>82</v>
      </c>
      <c r="B17" s="9" t="s">
        <v>83</v>
      </c>
      <c r="C17" s="6">
        <v>99</v>
      </c>
      <c r="D17" s="6">
        <v>99</v>
      </c>
      <c r="E17" s="17">
        <v>98</v>
      </c>
      <c r="F17" s="6">
        <v>98</v>
      </c>
      <c r="G17" s="6">
        <v>97</v>
      </c>
      <c r="H17" s="6">
        <v>98</v>
      </c>
      <c r="I17" s="21">
        <f t="shared" si="0"/>
        <v>19.6333333333333</v>
      </c>
      <c r="J17" s="9" t="s">
        <v>55</v>
      </c>
      <c r="K17" s="9" t="s">
        <v>84</v>
      </c>
      <c r="L17" s="9" t="s">
        <v>84</v>
      </c>
      <c r="M17" s="9" t="s">
        <v>65</v>
      </c>
      <c r="N17" s="9" t="s">
        <v>85</v>
      </c>
      <c r="O17" s="9" t="s">
        <v>80</v>
      </c>
      <c r="P17" s="9" t="s">
        <v>59</v>
      </c>
      <c r="Q17" s="39">
        <v>70.121951</v>
      </c>
      <c r="R17" s="40">
        <f t="shared" si="1"/>
        <v>56.0975608</v>
      </c>
      <c r="S17" s="156">
        <v>497</v>
      </c>
      <c r="T17" s="6">
        <v>0.5</v>
      </c>
      <c r="U17" s="41">
        <f t="shared" si="2"/>
        <v>76.2308941333333</v>
      </c>
      <c r="V17" s="42">
        <v>12</v>
      </c>
      <c r="W17" s="56"/>
    </row>
    <row r="18" s="131" customFormat="1" ht="16.5" customHeight="1" spans="1:23">
      <c r="A18" s="9" t="s">
        <v>86</v>
      </c>
      <c r="B18" s="9" t="s">
        <v>87</v>
      </c>
      <c r="C18" s="6">
        <v>97</v>
      </c>
      <c r="D18" s="6">
        <v>99</v>
      </c>
      <c r="E18" s="17">
        <v>97</v>
      </c>
      <c r="F18" s="6">
        <v>96</v>
      </c>
      <c r="G18" s="6">
        <v>99</v>
      </c>
      <c r="H18" s="6">
        <v>98</v>
      </c>
      <c r="I18" s="21">
        <f t="shared" si="0"/>
        <v>19.5333333333333</v>
      </c>
      <c r="J18" s="9" t="s">
        <v>25</v>
      </c>
      <c r="K18" s="9" t="s">
        <v>80</v>
      </c>
      <c r="L18" s="9" t="s">
        <v>40</v>
      </c>
      <c r="M18" s="9" t="s">
        <v>64</v>
      </c>
      <c r="N18" s="9" t="s">
        <v>38</v>
      </c>
      <c r="O18" s="9" t="s">
        <v>78</v>
      </c>
      <c r="P18" s="9" t="s">
        <v>88</v>
      </c>
      <c r="Q18" s="39">
        <v>68.756097</v>
      </c>
      <c r="R18" s="40">
        <f t="shared" si="1"/>
        <v>55.0048776</v>
      </c>
      <c r="S18" s="156">
        <v>505</v>
      </c>
      <c r="T18" s="6">
        <v>1.1</v>
      </c>
      <c r="U18" s="41">
        <f t="shared" si="2"/>
        <v>75.6382109333333</v>
      </c>
      <c r="V18" s="42">
        <v>13</v>
      </c>
      <c r="W18" s="56"/>
    </row>
    <row r="19" s="131" customFormat="1" ht="16.5" customHeight="1" spans="1:23">
      <c r="A19" s="9" t="s">
        <v>89</v>
      </c>
      <c r="B19" s="9" t="s">
        <v>90</v>
      </c>
      <c r="C19" s="6">
        <v>98</v>
      </c>
      <c r="D19" s="6">
        <v>100</v>
      </c>
      <c r="E19" s="17">
        <v>96</v>
      </c>
      <c r="F19" s="6">
        <v>97</v>
      </c>
      <c r="G19" s="6">
        <v>96</v>
      </c>
      <c r="H19" s="6">
        <v>98</v>
      </c>
      <c r="I19" s="21">
        <f t="shared" si="0"/>
        <v>19.5</v>
      </c>
      <c r="J19" s="9" t="s">
        <v>75</v>
      </c>
      <c r="K19" s="9" t="s">
        <v>40</v>
      </c>
      <c r="L19" s="9" t="s">
        <v>48</v>
      </c>
      <c r="M19" s="9" t="s">
        <v>64</v>
      </c>
      <c r="N19" s="9" t="s">
        <v>75</v>
      </c>
      <c r="O19" s="9" t="s">
        <v>59</v>
      </c>
      <c r="P19" s="9" t="s">
        <v>91</v>
      </c>
      <c r="Q19" s="39">
        <v>69.513658</v>
      </c>
      <c r="R19" s="40">
        <f t="shared" si="1"/>
        <v>55.6109264</v>
      </c>
      <c r="S19" s="156">
        <v>490</v>
      </c>
      <c r="T19" s="6">
        <v>0.5</v>
      </c>
      <c r="U19" s="41">
        <f t="shared" si="2"/>
        <v>75.6109264</v>
      </c>
      <c r="V19" s="42">
        <v>14</v>
      </c>
      <c r="W19" s="56"/>
    </row>
    <row r="20" s="131" customFormat="1" ht="16.5" customHeight="1" spans="1:23">
      <c r="A20" s="9" t="s">
        <v>92</v>
      </c>
      <c r="B20" s="9" t="s">
        <v>93</v>
      </c>
      <c r="C20" s="6">
        <v>96</v>
      </c>
      <c r="D20" s="6">
        <v>99</v>
      </c>
      <c r="E20" s="17">
        <v>97</v>
      </c>
      <c r="F20" s="6">
        <v>97</v>
      </c>
      <c r="G20" s="6">
        <v>95</v>
      </c>
      <c r="H20" s="6">
        <v>97</v>
      </c>
      <c r="I20" s="21">
        <f t="shared" si="0"/>
        <v>19.3666666666667</v>
      </c>
      <c r="J20" s="9" t="s">
        <v>65</v>
      </c>
      <c r="K20" s="9" t="s">
        <v>80</v>
      </c>
      <c r="L20" s="9" t="s">
        <v>40</v>
      </c>
      <c r="M20" s="9" t="s">
        <v>94</v>
      </c>
      <c r="N20" s="9" t="s">
        <v>80</v>
      </c>
      <c r="O20" s="9" t="s">
        <v>80</v>
      </c>
      <c r="P20" s="9" t="s">
        <v>36</v>
      </c>
      <c r="Q20" s="39">
        <v>65.487804</v>
      </c>
      <c r="R20" s="40">
        <f t="shared" si="1"/>
        <v>52.3902432</v>
      </c>
      <c r="S20" s="156">
        <v>471</v>
      </c>
      <c r="T20" s="6">
        <v>0.1</v>
      </c>
      <c r="U20" s="41">
        <f t="shared" si="2"/>
        <v>71.8569098666667</v>
      </c>
      <c r="V20" s="42">
        <v>15</v>
      </c>
      <c r="W20" s="56"/>
    </row>
    <row r="21" s="131" customFormat="1" ht="16.5" customHeight="1" spans="1:23">
      <c r="A21" s="9" t="s">
        <v>95</v>
      </c>
      <c r="B21" s="9" t="s">
        <v>96</v>
      </c>
      <c r="C21" s="6">
        <v>97</v>
      </c>
      <c r="D21" s="6">
        <v>99</v>
      </c>
      <c r="E21" s="17">
        <v>96</v>
      </c>
      <c r="F21" s="6">
        <v>96</v>
      </c>
      <c r="G21" s="6">
        <v>97</v>
      </c>
      <c r="H21" s="6">
        <v>98</v>
      </c>
      <c r="I21" s="21">
        <f t="shared" si="0"/>
        <v>19.4333333333333</v>
      </c>
      <c r="J21" s="9" t="s">
        <v>54</v>
      </c>
      <c r="K21" s="9" t="s">
        <v>69</v>
      </c>
      <c r="L21" s="9" t="s">
        <v>80</v>
      </c>
      <c r="M21" s="9" t="s">
        <v>97</v>
      </c>
      <c r="N21" s="9" t="s">
        <v>55</v>
      </c>
      <c r="O21" s="9" t="s">
        <v>80</v>
      </c>
      <c r="P21" s="9" t="s">
        <v>65</v>
      </c>
      <c r="Q21" s="39">
        <v>57.609756</v>
      </c>
      <c r="R21" s="40">
        <f t="shared" si="1"/>
        <v>46.0878048</v>
      </c>
      <c r="S21" s="156">
        <v>488</v>
      </c>
      <c r="T21" s="6">
        <v>0.1</v>
      </c>
      <c r="U21" s="41">
        <f t="shared" si="2"/>
        <v>65.6211381333333</v>
      </c>
      <c r="V21" s="42">
        <v>16</v>
      </c>
      <c r="W21" s="56"/>
    </row>
    <row r="22" s="131" customFormat="1" ht="16.5" customHeight="1" spans="1:23">
      <c r="A22" s="9" t="s">
        <v>98</v>
      </c>
      <c r="B22" s="9" t="s">
        <v>99</v>
      </c>
      <c r="C22" s="6">
        <v>96</v>
      </c>
      <c r="D22" s="6">
        <v>99</v>
      </c>
      <c r="E22" s="17">
        <v>97</v>
      </c>
      <c r="F22" s="6">
        <v>97</v>
      </c>
      <c r="G22" s="6">
        <v>96</v>
      </c>
      <c r="H22" s="6">
        <v>97</v>
      </c>
      <c r="I22" s="21">
        <f t="shared" si="0"/>
        <v>19.4</v>
      </c>
      <c r="J22" s="9" t="s">
        <v>81</v>
      </c>
      <c r="K22" s="9" t="s">
        <v>64</v>
      </c>
      <c r="L22" s="9" t="s">
        <v>79</v>
      </c>
      <c r="M22" s="9" t="s">
        <v>94</v>
      </c>
      <c r="N22" s="9" t="s">
        <v>79</v>
      </c>
      <c r="O22" s="9" t="s">
        <v>100</v>
      </c>
      <c r="P22" s="9" t="s">
        <v>37</v>
      </c>
      <c r="Q22" s="39">
        <v>58.09756</v>
      </c>
      <c r="R22" s="40">
        <f t="shared" si="1"/>
        <v>46.478048</v>
      </c>
      <c r="S22" s="156">
        <v>466</v>
      </c>
      <c r="T22" s="6">
        <v>-0.9</v>
      </c>
      <c r="U22" s="41">
        <f t="shared" si="2"/>
        <v>64.978048</v>
      </c>
      <c r="V22" s="42">
        <v>17</v>
      </c>
      <c r="W22" s="56"/>
    </row>
    <row r="23" s="131" customFormat="1" ht="16.5" customHeight="1" spans="1:23">
      <c r="A23" s="9" t="s">
        <v>101</v>
      </c>
      <c r="B23" s="9" t="s">
        <v>102</v>
      </c>
      <c r="C23" s="6">
        <v>98</v>
      </c>
      <c r="D23" s="6">
        <v>98</v>
      </c>
      <c r="E23" s="17">
        <v>98</v>
      </c>
      <c r="F23" s="6">
        <v>97</v>
      </c>
      <c r="G23" s="6">
        <v>95</v>
      </c>
      <c r="H23" s="6">
        <v>97</v>
      </c>
      <c r="I23" s="21">
        <f t="shared" si="0"/>
        <v>19.4333333333333</v>
      </c>
      <c r="J23" s="9" t="s">
        <v>35</v>
      </c>
      <c r="K23" s="9" t="s">
        <v>78</v>
      </c>
      <c r="L23" s="9" t="s">
        <v>59</v>
      </c>
      <c r="M23" s="9" t="s">
        <v>69</v>
      </c>
      <c r="N23" s="9" t="s">
        <v>103</v>
      </c>
      <c r="O23" s="9" t="s">
        <v>104</v>
      </c>
      <c r="P23" s="9" t="s">
        <v>55</v>
      </c>
      <c r="Q23" s="39">
        <v>54.07317</v>
      </c>
      <c r="R23" s="40">
        <f t="shared" si="1"/>
        <v>43.258536</v>
      </c>
      <c r="S23" s="156">
        <v>459</v>
      </c>
      <c r="T23" s="6">
        <v>-2.4</v>
      </c>
      <c r="U23" s="41">
        <f t="shared" si="2"/>
        <v>60.2918693333333</v>
      </c>
      <c r="V23" s="42">
        <v>18</v>
      </c>
      <c r="W23" s="56"/>
    </row>
    <row r="24" s="131" customFormat="1" ht="16.5" customHeight="1" spans="1:23">
      <c r="A24" s="9" t="s">
        <v>105</v>
      </c>
      <c r="B24" s="9" t="s">
        <v>106</v>
      </c>
      <c r="C24" s="6">
        <v>96</v>
      </c>
      <c r="D24" s="6">
        <v>98</v>
      </c>
      <c r="E24" s="17">
        <v>97</v>
      </c>
      <c r="F24" s="6">
        <v>98</v>
      </c>
      <c r="G24" s="6">
        <v>96</v>
      </c>
      <c r="H24" s="6">
        <v>97</v>
      </c>
      <c r="I24" s="21">
        <f t="shared" si="0"/>
        <v>19.4</v>
      </c>
      <c r="J24" s="9" t="s">
        <v>38</v>
      </c>
      <c r="K24" s="9" t="s">
        <v>59</v>
      </c>
      <c r="L24" s="9" t="s">
        <v>80</v>
      </c>
      <c r="M24" s="9" t="s">
        <v>84</v>
      </c>
      <c r="N24" s="9" t="s">
        <v>107</v>
      </c>
      <c r="O24" s="9" t="s">
        <v>100</v>
      </c>
      <c r="P24" s="9" t="s">
        <v>48</v>
      </c>
      <c r="Q24" s="39">
        <v>50.439024</v>
      </c>
      <c r="R24" s="40">
        <f t="shared" si="1"/>
        <v>40.3512192</v>
      </c>
      <c r="S24" s="156">
        <v>422</v>
      </c>
      <c r="T24" s="6">
        <v>-2</v>
      </c>
      <c r="U24" s="41">
        <f t="shared" si="2"/>
        <v>57.7512192</v>
      </c>
      <c r="V24" s="42">
        <v>19</v>
      </c>
      <c r="W24" s="56"/>
    </row>
    <row r="25" s="131" customFormat="1" ht="16.5" customHeight="1" spans="1:23">
      <c r="A25" s="9" t="s">
        <v>108</v>
      </c>
      <c r="B25" s="9" t="s">
        <v>109</v>
      </c>
      <c r="C25" s="6">
        <v>97</v>
      </c>
      <c r="D25" s="6">
        <v>98</v>
      </c>
      <c r="E25" s="17">
        <v>96</v>
      </c>
      <c r="F25" s="6">
        <v>97</v>
      </c>
      <c r="G25" s="6">
        <v>97</v>
      </c>
      <c r="H25" s="6">
        <v>97</v>
      </c>
      <c r="I25" s="21">
        <f t="shared" si="0"/>
        <v>19.4</v>
      </c>
      <c r="J25" s="9" t="s">
        <v>81</v>
      </c>
      <c r="K25" s="9" t="s">
        <v>110</v>
      </c>
      <c r="L25" s="9" t="s">
        <v>78</v>
      </c>
      <c r="M25" s="9" t="s">
        <v>78</v>
      </c>
      <c r="N25" s="9" t="s">
        <v>103</v>
      </c>
      <c r="O25" s="9" t="s">
        <v>80</v>
      </c>
      <c r="P25" s="9" t="s">
        <v>79</v>
      </c>
      <c r="Q25" s="39">
        <v>44.268292</v>
      </c>
      <c r="R25" s="40">
        <f t="shared" si="1"/>
        <v>35.4146336</v>
      </c>
      <c r="S25" s="156">
        <v>434</v>
      </c>
      <c r="T25" s="6">
        <v>-2</v>
      </c>
      <c r="U25" s="41">
        <f t="shared" si="2"/>
        <v>52.8146336</v>
      </c>
      <c r="V25" s="42">
        <v>20</v>
      </c>
      <c r="W25" s="56"/>
    </row>
    <row r="26" s="131" customFormat="1" ht="16.5" customHeight="1" spans="1:23">
      <c r="A26" s="9" t="s">
        <v>111</v>
      </c>
      <c r="B26" s="9" t="s">
        <v>112</v>
      </c>
      <c r="C26" s="6">
        <v>96</v>
      </c>
      <c r="D26" s="6">
        <v>98</v>
      </c>
      <c r="E26" s="17">
        <v>98</v>
      </c>
      <c r="F26" s="6">
        <v>96</v>
      </c>
      <c r="G26" s="6">
        <v>97</v>
      </c>
      <c r="H26" s="6">
        <v>97</v>
      </c>
      <c r="I26" s="21">
        <f t="shared" si="0"/>
        <v>19.4</v>
      </c>
      <c r="J26" s="9" t="s">
        <v>55</v>
      </c>
      <c r="K26" s="9" t="s">
        <v>97</v>
      </c>
      <c r="L26" s="9" t="s">
        <v>80</v>
      </c>
      <c r="M26" s="9" t="s">
        <v>84</v>
      </c>
      <c r="N26" s="9" t="s">
        <v>53</v>
      </c>
      <c r="O26" s="9" t="s">
        <v>100</v>
      </c>
      <c r="P26" s="9" t="s">
        <v>65</v>
      </c>
      <c r="Q26" s="39">
        <v>42.195121</v>
      </c>
      <c r="R26" s="40">
        <f t="shared" si="1"/>
        <v>33.7560968</v>
      </c>
      <c r="S26" s="156">
        <v>450</v>
      </c>
      <c r="T26" s="6">
        <v>-2</v>
      </c>
      <c r="U26" s="41">
        <f t="shared" si="2"/>
        <v>51.1560968</v>
      </c>
      <c r="V26" s="42">
        <v>21</v>
      </c>
      <c r="W26" s="56"/>
    </row>
    <row r="27" s="131" customFormat="1" ht="16.5" customHeight="1" spans="1:23">
      <c r="A27" s="9" t="s">
        <v>113</v>
      </c>
      <c r="B27" s="9" t="s">
        <v>114</v>
      </c>
      <c r="C27" s="6">
        <v>98</v>
      </c>
      <c r="D27" s="6">
        <v>99</v>
      </c>
      <c r="E27" s="17">
        <v>97</v>
      </c>
      <c r="F27" s="6">
        <v>97</v>
      </c>
      <c r="G27" s="6">
        <v>95</v>
      </c>
      <c r="H27" s="6">
        <v>97</v>
      </c>
      <c r="I27" s="21">
        <f t="shared" si="0"/>
        <v>19.4333333333333</v>
      </c>
      <c r="J27" s="9" t="s">
        <v>55</v>
      </c>
      <c r="K27" s="9" t="s">
        <v>115</v>
      </c>
      <c r="L27" s="9" t="s">
        <v>80</v>
      </c>
      <c r="M27" s="9" t="s">
        <v>64</v>
      </c>
      <c r="N27" s="9" t="s">
        <v>80</v>
      </c>
      <c r="O27" s="9" t="s">
        <v>103</v>
      </c>
      <c r="P27" s="9" t="s">
        <v>27</v>
      </c>
      <c r="Q27" s="39">
        <v>41.512195</v>
      </c>
      <c r="R27" s="40">
        <f t="shared" si="1"/>
        <v>33.209756</v>
      </c>
      <c r="S27" s="156">
        <v>454</v>
      </c>
      <c r="T27" s="6">
        <v>-3.2</v>
      </c>
      <c r="U27" s="41">
        <f t="shared" si="2"/>
        <v>49.4430893333333</v>
      </c>
      <c r="V27" s="42">
        <v>22</v>
      </c>
      <c r="W27" s="56"/>
    </row>
    <row r="28" s="131" customFormat="1" ht="16.5" customHeight="1" spans="1:23">
      <c r="A28" s="9" t="s">
        <v>116</v>
      </c>
      <c r="B28" s="9" t="s">
        <v>117</v>
      </c>
      <c r="C28" s="6">
        <v>97</v>
      </c>
      <c r="D28" s="6">
        <v>97</v>
      </c>
      <c r="E28" s="17">
        <v>96</v>
      </c>
      <c r="F28" s="6">
        <v>98</v>
      </c>
      <c r="G28" s="6">
        <v>96</v>
      </c>
      <c r="H28" s="6">
        <v>97</v>
      </c>
      <c r="I28" s="21">
        <f t="shared" si="0"/>
        <v>19.3666666666667</v>
      </c>
      <c r="J28" s="9" t="s">
        <v>48</v>
      </c>
      <c r="K28" s="9" t="s">
        <v>28</v>
      </c>
      <c r="L28" s="9" t="s">
        <v>107</v>
      </c>
      <c r="M28" s="9" t="s">
        <v>118</v>
      </c>
      <c r="N28" s="9" t="s">
        <v>119</v>
      </c>
      <c r="O28" s="9" t="s">
        <v>120</v>
      </c>
      <c r="P28" s="9" t="s">
        <v>35</v>
      </c>
      <c r="Q28" s="39">
        <v>32.292682</v>
      </c>
      <c r="R28" s="40">
        <f t="shared" si="1"/>
        <v>25.8341456</v>
      </c>
      <c r="S28" s="156">
        <v>378</v>
      </c>
      <c r="T28" s="6">
        <v>-7.6</v>
      </c>
      <c r="U28" s="41">
        <f t="shared" si="2"/>
        <v>37.6008122666667</v>
      </c>
      <c r="V28" s="42">
        <v>23</v>
      </c>
      <c r="W28" s="56"/>
    </row>
    <row r="29" s="131" customFormat="1" ht="16.5" customHeight="1" spans="1:23">
      <c r="A29" s="9" t="s">
        <v>121</v>
      </c>
      <c r="B29" s="9" t="s">
        <v>122</v>
      </c>
      <c r="C29" s="6">
        <v>96</v>
      </c>
      <c r="D29" s="6">
        <v>97</v>
      </c>
      <c r="E29" s="17">
        <v>98</v>
      </c>
      <c r="F29" s="6">
        <v>97</v>
      </c>
      <c r="G29" s="6">
        <v>96</v>
      </c>
      <c r="H29" s="6">
        <v>97</v>
      </c>
      <c r="I29" s="21">
        <f t="shared" si="0"/>
        <v>19.3666666666667</v>
      </c>
      <c r="J29" s="9" t="s">
        <v>65</v>
      </c>
      <c r="K29" s="9" t="s">
        <v>119</v>
      </c>
      <c r="L29" s="9" t="s">
        <v>123</v>
      </c>
      <c r="M29" s="9" t="s">
        <v>124</v>
      </c>
      <c r="N29" s="9" t="s">
        <v>125</v>
      </c>
      <c r="O29" s="9" t="s">
        <v>126</v>
      </c>
      <c r="P29" s="9" t="s">
        <v>27</v>
      </c>
      <c r="Q29" s="39">
        <v>15.804878</v>
      </c>
      <c r="R29" s="40">
        <f t="shared" si="1"/>
        <v>12.6439024</v>
      </c>
      <c r="S29" s="156">
        <v>400</v>
      </c>
      <c r="T29" s="6">
        <v>-5</v>
      </c>
      <c r="U29" s="41">
        <f t="shared" si="2"/>
        <v>27.0105690666667</v>
      </c>
      <c r="V29" s="42">
        <v>24</v>
      </c>
      <c r="W29" s="56"/>
    </row>
  </sheetData>
  <mergeCells count="16">
    <mergeCell ref="A1:W1"/>
    <mergeCell ref="A2:W2"/>
    <mergeCell ref="C3:I3"/>
    <mergeCell ref="J3:R3"/>
    <mergeCell ref="C4:H4"/>
    <mergeCell ref="J4:P4"/>
    <mergeCell ref="A3:A5"/>
    <mergeCell ref="B3:B5"/>
    <mergeCell ref="I4:I5"/>
    <mergeCell ref="Q4:Q5"/>
    <mergeCell ref="R4:R5"/>
    <mergeCell ref="S3:S5"/>
    <mergeCell ref="T3:T5"/>
    <mergeCell ref="U3:U5"/>
    <mergeCell ref="V3:V5"/>
    <mergeCell ref="W3:W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tabSelected="1" zoomScale="69" zoomScaleNormal="69" workbookViewId="0">
      <selection activeCell="T27" sqref="T27"/>
    </sheetView>
  </sheetViews>
  <sheetFormatPr defaultColWidth="9" defaultRowHeight="14.25"/>
  <cols>
    <col min="1" max="1" width="9" style="2"/>
    <col min="2" max="2" width="6.625" style="2" customWidth="1"/>
    <col min="3" max="8" width="4" style="2" customWidth="1"/>
    <col min="9" max="9" width="7.25" style="2" customWidth="1"/>
    <col min="10" max="11" width="6.375" style="2" customWidth="1"/>
    <col min="12" max="12" width="6.625" style="2" customWidth="1"/>
    <col min="13" max="13" width="5.875" style="2" customWidth="1"/>
    <col min="14" max="14" width="5.625" style="2" customWidth="1"/>
    <col min="15" max="16" width="6.125" style="2" customWidth="1"/>
    <col min="17" max="17" width="5.875" style="2" customWidth="1"/>
    <col min="18" max="18" width="6.125" style="2" customWidth="1"/>
    <col min="19" max="20" width="7.375" style="2" customWidth="1"/>
    <col min="21" max="21" width="6.625" style="2" customWidth="1"/>
    <col min="22" max="22" width="6.25" style="2" customWidth="1"/>
    <col min="23" max="23" width="7.75" style="2" customWidth="1"/>
    <col min="24" max="24" width="4.75" style="2" customWidth="1"/>
    <col min="25" max="25" width="18.25" style="2" customWidth="1"/>
    <col min="26" max="16384" width="9" style="2"/>
  </cols>
  <sheetData>
    <row r="1" ht="25.5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7"/>
      <c r="W1" s="3"/>
      <c r="X1" s="3"/>
      <c r="Y1" s="3"/>
    </row>
    <row r="2" ht="13.5" spans="1:25">
      <c r="A2" s="4" t="s">
        <v>704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8"/>
      <c r="W2" s="4"/>
      <c r="X2" s="4"/>
      <c r="Y2" s="4"/>
    </row>
    <row r="3" ht="13.5" spans="1:25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29" t="s">
        <v>6</v>
      </c>
      <c r="V3" s="30" t="s">
        <v>7</v>
      </c>
      <c r="W3" s="16" t="s">
        <v>8</v>
      </c>
      <c r="X3" s="31" t="s">
        <v>9</v>
      </c>
      <c r="Y3" s="54" t="s">
        <v>10</v>
      </c>
    </row>
    <row r="4" customHeight="1" spans="1:25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19"/>
      <c r="Q4" s="19"/>
      <c r="R4" s="32"/>
      <c r="S4" s="12" t="s">
        <v>14</v>
      </c>
      <c r="T4" s="17" t="s">
        <v>15</v>
      </c>
      <c r="U4" s="33"/>
      <c r="V4" s="34"/>
      <c r="W4" s="17"/>
      <c r="X4" s="31"/>
      <c r="Y4" s="54"/>
    </row>
    <row r="5" ht="54.95" customHeight="1" spans="1:25">
      <c r="A5" s="7"/>
      <c r="B5" s="7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7"/>
      <c r="J5" s="20" t="s">
        <v>16</v>
      </c>
      <c r="K5" s="20" t="s">
        <v>476</v>
      </c>
      <c r="L5" s="20" t="s">
        <v>477</v>
      </c>
      <c r="M5" s="20" t="s">
        <v>478</v>
      </c>
      <c r="N5" s="20" t="s">
        <v>20</v>
      </c>
      <c r="O5" s="20" t="s">
        <v>21</v>
      </c>
      <c r="P5" s="20" t="s">
        <v>19</v>
      </c>
      <c r="Q5" s="20" t="s">
        <v>22</v>
      </c>
      <c r="R5" s="20" t="s">
        <v>479</v>
      </c>
      <c r="S5" s="35"/>
      <c r="T5" s="36"/>
      <c r="U5" s="37"/>
      <c r="V5" s="34"/>
      <c r="W5" s="36"/>
      <c r="X5" s="38"/>
      <c r="Y5" s="55"/>
    </row>
    <row r="6" s="1" customFormat="1" ht="16.5" customHeight="1" spans="1:27">
      <c r="A6" s="9" t="s">
        <v>705</v>
      </c>
      <c r="B6" s="9" t="s">
        <v>706</v>
      </c>
      <c r="C6" s="6">
        <v>95</v>
      </c>
      <c r="D6" s="6">
        <v>97</v>
      </c>
      <c r="E6" s="6">
        <v>97</v>
      </c>
      <c r="F6" s="6">
        <v>97</v>
      </c>
      <c r="G6" s="6">
        <v>95</v>
      </c>
      <c r="H6" s="6">
        <v>95</v>
      </c>
      <c r="I6" s="21">
        <f t="shared" ref="I6:I33" si="0">(C6+D6+E6+F6+G6+H6)/6*0.2</f>
        <v>19.2</v>
      </c>
      <c r="J6" s="22">
        <v>88</v>
      </c>
      <c r="K6" s="22">
        <v>94</v>
      </c>
      <c r="L6" s="22">
        <v>100</v>
      </c>
      <c r="M6" s="22">
        <v>88</v>
      </c>
      <c r="N6" s="22">
        <v>95</v>
      </c>
      <c r="O6" s="22">
        <v>95</v>
      </c>
      <c r="P6" s="22">
        <v>72</v>
      </c>
      <c r="Q6" s="22">
        <v>82</v>
      </c>
      <c r="R6" s="9" t="s">
        <v>528</v>
      </c>
      <c r="S6" s="39">
        <v>88.777142</v>
      </c>
      <c r="T6" s="40">
        <f t="shared" ref="T6:T33" si="1">S6*0.8</f>
        <v>71.0217136</v>
      </c>
      <c r="U6" s="21">
        <f t="shared" ref="U6:U33" si="2">I6+T6</f>
        <v>90.2217136</v>
      </c>
      <c r="V6" s="21">
        <v>3</v>
      </c>
      <c r="W6" s="41">
        <f t="shared" ref="W6:W33" si="3">U6+V6</f>
        <v>93.2217136</v>
      </c>
      <c r="X6" s="42">
        <v>1</v>
      </c>
      <c r="Y6" s="56" t="s">
        <v>707</v>
      </c>
      <c r="Z6" s="57"/>
      <c r="AA6" s="58"/>
    </row>
    <row r="7" s="1" customFormat="1" ht="16.5" customHeight="1" spans="1:27">
      <c r="A7" s="9" t="s">
        <v>708</v>
      </c>
      <c r="B7" s="9" t="s">
        <v>709</v>
      </c>
      <c r="C7" s="6">
        <v>95</v>
      </c>
      <c r="D7" s="6">
        <v>97</v>
      </c>
      <c r="E7" s="6">
        <v>97</v>
      </c>
      <c r="F7" s="6">
        <v>95</v>
      </c>
      <c r="G7" s="6">
        <v>95</v>
      </c>
      <c r="H7" s="6">
        <v>95</v>
      </c>
      <c r="I7" s="21">
        <f t="shared" si="0"/>
        <v>19.1333333333333</v>
      </c>
      <c r="J7" s="22">
        <v>85</v>
      </c>
      <c r="K7" s="22">
        <v>89</v>
      </c>
      <c r="L7" s="22">
        <v>92</v>
      </c>
      <c r="M7" s="22">
        <v>87</v>
      </c>
      <c r="N7" s="22">
        <v>91</v>
      </c>
      <c r="O7" s="22">
        <v>93</v>
      </c>
      <c r="P7" s="22">
        <v>78</v>
      </c>
      <c r="Q7" s="22">
        <v>84</v>
      </c>
      <c r="R7" s="9" t="s">
        <v>482</v>
      </c>
      <c r="S7" s="39">
        <v>87.838367</v>
      </c>
      <c r="T7" s="40">
        <f t="shared" si="1"/>
        <v>70.2706936</v>
      </c>
      <c r="U7" s="21">
        <f t="shared" si="2"/>
        <v>89.4040269333333</v>
      </c>
      <c r="V7" s="21">
        <v>2.5</v>
      </c>
      <c r="W7" s="41">
        <f t="shared" si="3"/>
        <v>91.9040269333333</v>
      </c>
      <c r="X7" s="42">
        <v>2</v>
      </c>
      <c r="Y7" s="56" t="s">
        <v>710</v>
      </c>
      <c r="AA7" s="58"/>
    </row>
    <row r="8" s="1" customFormat="1" ht="16.5" customHeight="1" spans="1:27">
      <c r="A8" s="9" t="s">
        <v>711</v>
      </c>
      <c r="B8" s="9" t="s">
        <v>712</v>
      </c>
      <c r="C8" s="6">
        <v>97</v>
      </c>
      <c r="D8" s="6">
        <v>97</v>
      </c>
      <c r="E8" s="6">
        <v>97</v>
      </c>
      <c r="F8" s="6">
        <v>95</v>
      </c>
      <c r="G8" s="6">
        <v>95</v>
      </c>
      <c r="H8" s="6">
        <v>95</v>
      </c>
      <c r="I8" s="21">
        <f t="shared" si="0"/>
        <v>19.2</v>
      </c>
      <c r="J8" s="22">
        <v>86</v>
      </c>
      <c r="K8" s="22">
        <v>86</v>
      </c>
      <c r="L8" s="22">
        <v>97</v>
      </c>
      <c r="M8" s="22">
        <v>87</v>
      </c>
      <c r="N8" s="22">
        <v>88</v>
      </c>
      <c r="O8" s="22">
        <v>90</v>
      </c>
      <c r="P8" s="22">
        <v>74</v>
      </c>
      <c r="Q8" s="22">
        <v>87</v>
      </c>
      <c r="R8" s="9" t="s">
        <v>482</v>
      </c>
      <c r="S8" s="39">
        <v>87.164897</v>
      </c>
      <c r="T8" s="40">
        <f t="shared" si="1"/>
        <v>69.7319176</v>
      </c>
      <c r="U8" s="21">
        <f t="shared" si="2"/>
        <v>88.9319176</v>
      </c>
      <c r="V8" s="21">
        <v>2.5</v>
      </c>
      <c r="W8" s="41">
        <f t="shared" si="3"/>
        <v>91.4319176</v>
      </c>
      <c r="X8" s="42">
        <v>3</v>
      </c>
      <c r="Y8" s="56" t="s">
        <v>713</v>
      </c>
      <c r="AA8" s="58"/>
    </row>
    <row r="9" s="1" customFormat="1" ht="16.5" customHeight="1" spans="1:27">
      <c r="A9" s="9" t="s">
        <v>714</v>
      </c>
      <c r="B9" s="9" t="s">
        <v>715</v>
      </c>
      <c r="C9" s="6">
        <v>97</v>
      </c>
      <c r="D9" s="6">
        <v>97</v>
      </c>
      <c r="E9" s="6">
        <v>97</v>
      </c>
      <c r="F9" s="6">
        <v>97</v>
      </c>
      <c r="G9" s="6">
        <v>95</v>
      </c>
      <c r="H9" s="6">
        <v>95</v>
      </c>
      <c r="I9" s="21">
        <f t="shared" si="0"/>
        <v>19.2666666666667</v>
      </c>
      <c r="J9" s="22">
        <v>72</v>
      </c>
      <c r="K9" s="22">
        <v>91</v>
      </c>
      <c r="L9" s="22">
        <v>83</v>
      </c>
      <c r="M9" s="22">
        <v>86</v>
      </c>
      <c r="N9" s="22">
        <v>95</v>
      </c>
      <c r="O9" s="22">
        <v>92</v>
      </c>
      <c r="P9" s="22">
        <v>69</v>
      </c>
      <c r="Q9" s="22">
        <v>76</v>
      </c>
      <c r="R9" s="9" t="s">
        <v>482</v>
      </c>
      <c r="S9" s="39">
        <v>83.491428</v>
      </c>
      <c r="T9" s="40">
        <f t="shared" si="1"/>
        <v>66.7931424</v>
      </c>
      <c r="U9" s="21">
        <f t="shared" si="2"/>
        <v>86.0598090666667</v>
      </c>
      <c r="V9" s="23">
        <v>2.2</v>
      </c>
      <c r="W9" s="41">
        <f t="shared" si="3"/>
        <v>88.2598090666667</v>
      </c>
      <c r="X9" s="42">
        <v>4</v>
      </c>
      <c r="Y9" s="56" t="s">
        <v>716</v>
      </c>
      <c r="AA9" s="58"/>
    </row>
    <row r="10" s="1" customFormat="1" ht="16.5" customHeight="1" spans="1:27">
      <c r="A10" s="9" t="s">
        <v>717</v>
      </c>
      <c r="B10" s="9" t="s">
        <v>718</v>
      </c>
      <c r="C10" s="6">
        <v>97</v>
      </c>
      <c r="D10" s="6">
        <v>96</v>
      </c>
      <c r="E10" s="6">
        <v>96</v>
      </c>
      <c r="F10" s="6">
        <v>97</v>
      </c>
      <c r="G10" s="6">
        <v>95</v>
      </c>
      <c r="H10" s="6">
        <v>95</v>
      </c>
      <c r="I10" s="21">
        <f t="shared" si="0"/>
        <v>19.2</v>
      </c>
      <c r="J10" s="22">
        <v>89</v>
      </c>
      <c r="K10" s="22">
        <v>93</v>
      </c>
      <c r="L10" s="22">
        <v>78</v>
      </c>
      <c r="M10" s="22">
        <v>80</v>
      </c>
      <c r="N10" s="22">
        <v>92</v>
      </c>
      <c r="O10" s="22">
        <v>88</v>
      </c>
      <c r="P10" s="22">
        <v>68</v>
      </c>
      <c r="Q10" s="22">
        <v>75</v>
      </c>
      <c r="R10" s="9" t="s">
        <v>482</v>
      </c>
      <c r="S10" s="39">
        <v>83.430204</v>
      </c>
      <c r="T10" s="40">
        <f t="shared" si="1"/>
        <v>66.7441632</v>
      </c>
      <c r="U10" s="21">
        <f t="shared" si="2"/>
        <v>85.9441632</v>
      </c>
      <c r="V10" s="21">
        <v>2</v>
      </c>
      <c r="W10" s="41">
        <f t="shared" si="3"/>
        <v>87.9441632</v>
      </c>
      <c r="X10" s="42">
        <v>5</v>
      </c>
      <c r="Y10" s="56" t="s">
        <v>719</v>
      </c>
      <c r="AA10" s="58"/>
    </row>
    <row r="11" s="1" customFormat="1" ht="16.5" customHeight="1" spans="1:27">
      <c r="A11" s="9" t="s">
        <v>720</v>
      </c>
      <c r="B11" s="9" t="s">
        <v>721</v>
      </c>
      <c r="C11" s="6">
        <v>97</v>
      </c>
      <c r="D11" s="6">
        <v>97</v>
      </c>
      <c r="E11" s="6">
        <v>95</v>
      </c>
      <c r="F11" s="6">
        <v>95</v>
      </c>
      <c r="G11" s="6">
        <v>95</v>
      </c>
      <c r="H11" s="6">
        <v>95</v>
      </c>
      <c r="I11" s="21">
        <f t="shared" si="0"/>
        <v>19.1333333333333</v>
      </c>
      <c r="J11" s="22">
        <v>85</v>
      </c>
      <c r="K11" s="22">
        <v>81</v>
      </c>
      <c r="L11" s="22">
        <v>79</v>
      </c>
      <c r="M11" s="22">
        <v>82</v>
      </c>
      <c r="N11" s="22">
        <v>86</v>
      </c>
      <c r="O11" s="22">
        <v>87</v>
      </c>
      <c r="P11" s="22">
        <v>70</v>
      </c>
      <c r="Q11" s="22">
        <v>70</v>
      </c>
      <c r="R11" s="9" t="s">
        <v>482</v>
      </c>
      <c r="S11" s="39">
        <v>81.368979</v>
      </c>
      <c r="T11" s="40">
        <f t="shared" si="1"/>
        <v>65.0951832</v>
      </c>
      <c r="U11" s="21">
        <f t="shared" si="2"/>
        <v>84.2285165333333</v>
      </c>
      <c r="V11" s="21">
        <v>2.9</v>
      </c>
      <c r="W11" s="41">
        <f t="shared" si="3"/>
        <v>87.1285165333333</v>
      </c>
      <c r="X11" s="42">
        <v>6</v>
      </c>
      <c r="Y11" s="56" t="s">
        <v>722</v>
      </c>
      <c r="AA11" s="58"/>
    </row>
    <row r="12" s="1" customFormat="1" ht="16.5" customHeight="1" spans="1:27">
      <c r="A12" s="9" t="s">
        <v>723</v>
      </c>
      <c r="B12" s="9" t="s">
        <v>724</v>
      </c>
      <c r="C12" s="6">
        <v>97</v>
      </c>
      <c r="D12" s="6">
        <v>97</v>
      </c>
      <c r="E12" s="6">
        <v>97</v>
      </c>
      <c r="F12" s="6">
        <v>97</v>
      </c>
      <c r="G12" s="6">
        <v>95</v>
      </c>
      <c r="H12" s="6">
        <v>95</v>
      </c>
      <c r="I12" s="21">
        <f t="shared" si="0"/>
        <v>19.2666666666667</v>
      </c>
      <c r="J12" s="22">
        <v>82</v>
      </c>
      <c r="K12" s="22">
        <v>93</v>
      </c>
      <c r="L12" s="22">
        <v>71</v>
      </c>
      <c r="M12" s="22">
        <v>79</v>
      </c>
      <c r="N12" s="22">
        <v>90</v>
      </c>
      <c r="O12" s="22">
        <v>85</v>
      </c>
      <c r="P12" s="22">
        <v>72</v>
      </c>
      <c r="Q12" s="22">
        <v>70</v>
      </c>
      <c r="R12" s="9" t="s">
        <v>482</v>
      </c>
      <c r="S12" s="39">
        <v>81.368979</v>
      </c>
      <c r="T12" s="40">
        <f t="shared" si="1"/>
        <v>65.0951832</v>
      </c>
      <c r="U12" s="21">
        <f t="shared" si="2"/>
        <v>84.3618498666667</v>
      </c>
      <c r="V12" s="21">
        <v>2.3</v>
      </c>
      <c r="W12" s="41">
        <f t="shared" si="3"/>
        <v>86.6618498666667</v>
      </c>
      <c r="X12" s="42">
        <v>7</v>
      </c>
      <c r="Y12" s="56" t="s">
        <v>725</v>
      </c>
      <c r="AA12" s="58"/>
    </row>
    <row r="13" s="1" customFormat="1" ht="16.5" customHeight="1" spans="1:27">
      <c r="A13" s="9" t="s">
        <v>726</v>
      </c>
      <c r="B13" s="9" t="s">
        <v>727</v>
      </c>
      <c r="C13" s="6">
        <v>97</v>
      </c>
      <c r="D13" s="6">
        <v>97</v>
      </c>
      <c r="E13" s="6">
        <v>97</v>
      </c>
      <c r="F13" s="6">
        <v>97</v>
      </c>
      <c r="G13" s="6">
        <v>97</v>
      </c>
      <c r="H13" s="6">
        <v>97</v>
      </c>
      <c r="I13" s="21">
        <f t="shared" si="0"/>
        <v>19.4</v>
      </c>
      <c r="J13" s="22">
        <v>95</v>
      </c>
      <c r="K13" s="22">
        <v>86</v>
      </c>
      <c r="L13" s="22">
        <v>68</v>
      </c>
      <c r="M13" s="22">
        <v>62</v>
      </c>
      <c r="N13" s="22">
        <v>80</v>
      </c>
      <c r="O13" s="22">
        <v>89</v>
      </c>
      <c r="P13" s="22">
        <v>65</v>
      </c>
      <c r="Q13" s="22">
        <v>92</v>
      </c>
      <c r="R13" s="9" t="s">
        <v>482</v>
      </c>
      <c r="S13" s="39">
        <v>79.02204</v>
      </c>
      <c r="T13" s="40">
        <f t="shared" si="1"/>
        <v>63.217632</v>
      </c>
      <c r="U13" s="21">
        <f t="shared" si="2"/>
        <v>82.617632</v>
      </c>
      <c r="V13" s="21">
        <v>3.4</v>
      </c>
      <c r="W13" s="41">
        <f t="shared" si="3"/>
        <v>86.017632</v>
      </c>
      <c r="X13" s="42">
        <v>8</v>
      </c>
      <c r="Y13" s="59"/>
      <c r="AA13" s="58"/>
    </row>
    <row r="14" s="1" customFormat="1" ht="16.5" customHeight="1" spans="1:27">
      <c r="A14" s="9" t="s">
        <v>728</v>
      </c>
      <c r="B14" s="9" t="s">
        <v>729</v>
      </c>
      <c r="C14" s="6">
        <v>97</v>
      </c>
      <c r="D14" s="6">
        <v>97</v>
      </c>
      <c r="E14" s="6">
        <v>97</v>
      </c>
      <c r="F14" s="6">
        <v>97</v>
      </c>
      <c r="G14" s="6">
        <v>97</v>
      </c>
      <c r="H14" s="6">
        <v>95</v>
      </c>
      <c r="I14" s="21">
        <f t="shared" si="0"/>
        <v>19.3333333333333</v>
      </c>
      <c r="J14" s="22">
        <v>85</v>
      </c>
      <c r="K14" s="22">
        <v>87</v>
      </c>
      <c r="L14" s="22">
        <v>81</v>
      </c>
      <c r="M14" s="22">
        <v>80</v>
      </c>
      <c r="N14" s="22">
        <v>82</v>
      </c>
      <c r="O14" s="22">
        <v>90</v>
      </c>
      <c r="P14" s="22">
        <v>71</v>
      </c>
      <c r="Q14" s="22">
        <v>82</v>
      </c>
      <c r="R14" s="9" t="s">
        <v>528</v>
      </c>
      <c r="S14" s="39">
        <v>82.02204</v>
      </c>
      <c r="T14" s="40">
        <f t="shared" si="1"/>
        <v>65.617632</v>
      </c>
      <c r="U14" s="21">
        <f t="shared" si="2"/>
        <v>84.9509653333333</v>
      </c>
      <c r="V14" s="21">
        <v>1.5</v>
      </c>
      <c r="W14" s="41">
        <f t="shared" si="3"/>
        <v>86.4509653333333</v>
      </c>
      <c r="X14" s="42">
        <v>9</v>
      </c>
      <c r="Y14" s="59"/>
      <c r="AA14" s="58"/>
    </row>
    <row r="15" s="1" customFormat="1" ht="16.5" customHeight="1" spans="1:27">
      <c r="A15" s="9" t="s">
        <v>730</v>
      </c>
      <c r="B15" s="9" t="s">
        <v>731</v>
      </c>
      <c r="C15" s="6">
        <v>95</v>
      </c>
      <c r="D15" s="6">
        <v>94</v>
      </c>
      <c r="E15" s="6">
        <v>95</v>
      </c>
      <c r="F15" s="6">
        <v>94</v>
      </c>
      <c r="G15" s="6">
        <v>93</v>
      </c>
      <c r="H15" s="6">
        <v>93</v>
      </c>
      <c r="I15" s="21">
        <f t="shared" si="0"/>
        <v>18.8</v>
      </c>
      <c r="J15" s="22">
        <v>85</v>
      </c>
      <c r="K15" s="22">
        <v>77</v>
      </c>
      <c r="L15" s="22">
        <v>84</v>
      </c>
      <c r="M15" s="22">
        <v>87</v>
      </c>
      <c r="N15" s="22">
        <v>94</v>
      </c>
      <c r="O15" s="22">
        <v>82</v>
      </c>
      <c r="P15" s="22">
        <v>73</v>
      </c>
      <c r="Q15" s="22">
        <v>72</v>
      </c>
      <c r="R15" s="9" t="s">
        <v>482</v>
      </c>
      <c r="S15" s="39">
        <v>82.817959</v>
      </c>
      <c r="T15" s="40">
        <f t="shared" si="1"/>
        <v>66.2543672</v>
      </c>
      <c r="U15" s="21">
        <f t="shared" si="2"/>
        <v>85.0543672</v>
      </c>
      <c r="V15" s="23">
        <v>1</v>
      </c>
      <c r="W15" s="41">
        <f t="shared" si="3"/>
        <v>86.0543672</v>
      </c>
      <c r="X15" s="42">
        <v>10</v>
      </c>
      <c r="Y15" s="59"/>
      <c r="AA15" s="58"/>
    </row>
    <row r="16" s="1" customFormat="1" ht="16.5" customHeight="1" spans="1:27">
      <c r="A16" s="9" t="s">
        <v>732</v>
      </c>
      <c r="B16" s="9" t="s">
        <v>733</v>
      </c>
      <c r="C16" s="6">
        <v>95</v>
      </c>
      <c r="D16" s="6">
        <v>95</v>
      </c>
      <c r="E16" s="6">
        <v>93</v>
      </c>
      <c r="F16" s="6">
        <v>93</v>
      </c>
      <c r="G16" s="6">
        <v>93</v>
      </c>
      <c r="H16" s="6">
        <v>93</v>
      </c>
      <c r="I16" s="21">
        <f t="shared" si="0"/>
        <v>18.7333333333333</v>
      </c>
      <c r="J16" s="22">
        <v>81</v>
      </c>
      <c r="K16" s="22">
        <v>83</v>
      </c>
      <c r="L16" s="22">
        <v>86</v>
      </c>
      <c r="M16" s="22">
        <v>69</v>
      </c>
      <c r="N16" s="22">
        <v>87</v>
      </c>
      <c r="O16" s="22">
        <v>85</v>
      </c>
      <c r="P16" s="22">
        <v>63</v>
      </c>
      <c r="Q16" s="22">
        <v>92</v>
      </c>
      <c r="R16" s="9" t="s">
        <v>528</v>
      </c>
      <c r="S16" s="39">
        <v>79.307755</v>
      </c>
      <c r="T16" s="40">
        <f t="shared" si="1"/>
        <v>63.446204</v>
      </c>
      <c r="U16" s="21">
        <f t="shared" si="2"/>
        <v>82.1795373333333</v>
      </c>
      <c r="V16" s="23">
        <v>0.9</v>
      </c>
      <c r="W16" s="41">
        <f t="shared" si="3"/>
        <v>83.0795373333333</v>
      </c>
      <c r="X16" s="42">
        <v>12</v>
      </c>
      <c r="Y16" s="59"/>
      <c r="AA16" s="58"/>
    </row>
    <row r="17" s="1" customFormat="1" ht="16.5" customHeight="1" spans="1:27">
      <c r="A17" s="9" t="s">
        <v>734</v>
      </c>
      <c r="B17" s="9" t="s">
        <v>735</v>
      </c>
      <c r="C17" s="6">
        <v>97</v>
      </c>
      <c r="D17" s="6">
        <v>96</v>
      </c>
      <c r="E17" s="6">
        <v>96</v>
      </c>
      <c r="F17" s="6">
        <v>97</v>
      </c>
      <c r="G17" s="6">
        <v>95</v>
      </c>
      <c r="H17" s="6">
        <v>95</v>
      </c>
      <c r="I17" s="21">
        <f t="shared" si="0"/>
        <v>19.2</v>
      </c>
      <c r="J17" s="22">
        <v>83</v>
      </c>
      <c r="K17" s="22">
        <v>73</v>
      </c>
      <c r="L17" s="22">
        <v>87</v>
      </c>
      <c r="M17" s="22">
        <v>63</v>
      </c>
      <c r="N17" s="22">
        <v>89</v>
      </c>
      <c r="O17" s="22">
        <v>83</v>
      </c>
      <c r="P17" s="22">
        <v>60</v>
      </c>
      <c r="Q17" s="22">
        <v>75</v>
      </c>
      <c r="R17" s="9" t="s">
        <v>482</v>
      </c>
      <c r="S17" s="39">
        <v>77.287346</v>
      </c>
      <c r="T17" s="40">
        <f t="shared" si="1"/>
        <v>61.8298768</v>
      </c>
      <c r="U17" s="21">
        <f t="shared" si="2"/>
        <v>81.0298768</v>
      </c>
      <c r="V17" s="21">
        <v>1.2</v>
      </c>
      <c r="W17" s="41">
        <f t="shared" si="3"/>
        <v>82.2298768</v>
      </c>
      <c r="X17" s="42">
        <v>13</v>
      </c>
      <c r="Y17" s="59"/>
      <c r="AA17" s="58"/>
    </row>
    <row r="18" s="1" customFormat="1" ht="16.5" customHeight="1" spans="1:27">
      <c r="A18" s="9" t="s">
        <v>736</v>
      </c>
      <c r="B18" s="9" t="s">
        <v>737</v>
      </c>
      <c r="C18" s="6">
        <v>97</v>
      </c>
      <c r="D18" s="6">
        <v>97</v>
      </c>
      <c r="E18" s="6">
        <v>97</v>
      </c>
      <c r="F18" s="6">
        <v>95</v>
      </c>
      <c r="G18" s="6">
        <v>95</v>
      </c>
      <c r="H18" s="6">
        <v>95</v>
      </c>
      <c r="I18" s="21">
        <f t="shared" si="0"/>
        <v>19.2</v>
      </c>
      <c r="J18" s="22">
        <v>84</v>
      </c>
      <c r="K18" s="22">
        <v>70</v>
      </c>
      <c r="L18" s="22">
        <v>64</v>
      </c>
      <c r="M18" s="22">
        <v>78</v>
      </c>
      <c r="N18" s="22">
        <v>94</v>
      </c>
      <c r="O18" s="22">
        <v>82</v>
      </c>
      <c r="P18" s="22">
        <v>67</v>
      </c>
      <c r="Q18" s="22">
        <v>60</v>
      </c>
      <c r="R18" s="9" t="s">
        <v>482</v>
      </c>
      <c r="S18" s="39">
        <v>76.409795</v>
      </c>
      <c r="T18" s="40">
        <f t="shared" si="1"/>
        <v>61.127836</v>
      </c>
      <c r="U18" s="21">
        <f t="shared" si="2"/>
        <v>80.327836</v>
      </c>
      <c r="V18" s="21">
        <v>1.8</v>
      </c>
      <c r="W18" s="41">
        <f t="shared" si="3"/>
        <v>82.127836</v>
      </c>
      <c r="X18" s="42">
        <v>14</v>
      </c>
      <c r="Y18" s="59"/>
      <c r="AA18" s="58"/>
    </row>
    <row r="19" s="1" customFormat="1" ht="16.5" customHeight="1" spans="1:27">
      <c r="A19" s="9" t="s">
        <v>738</v>
      </c>
      <c r="B19" s="9" t="s">
        <v>739</v>
      </c>
      <c r="C19" s="6">
        <v>96</v>
      </c>
      <c r="D19" s="6">
        <v>96</v>
      </c>
      <c r="E19" s="6">
        <v>96</v>
      </c>
      <c r="F19" s="6">
        <v>94</v>
      </c>
      <c r="G19" s="6">
        <v>94</v>
      </c>
      <c r="H19" s="6">
        <v>94</v>
      </c>
      <c r="I19" s="21">
        <f t="shared" si="0"/>
        <v>19</v>
      </c>
      <c r="J19" s="22">
        <v>87</v>
      </c>
      <c r="K19" s="22">
        <v>75</v>
      </c>
      <c r="L19" s="22">
        <v>66</v>
      </c>
      <c r="M19" s="22">
        <v>84</v>
      </c>
      <c r="N19" s="22">
        <v>81</v>
      </c>
      <c r="O19" s="22">
        <v>80</v>
      </c>
      <c r="P19" s="22">
        <v>60</v>
      </c>
      <c r="Q19" s="22">
        <v>77</v>
      </c>
      <c r="R19" s="9" t="s">
        <v>482</v>
      </c>
      <c r="S19" s="39">
        <v>76.654693</v>
      </c>
      <c r="T19" s="40">
        <f t="shared" si="1"/>
        <v>61.3237544</v>
      </c>
      <c r="U19" s="21">
        <f t="shared" si="2"/>
        <v>80.3237544</v>
      </c>
      <c r="V19" s="21">
        <v>1.5</v>
      </c>
      <c r="W19" s="41">
        <f t="shared" si="3"/>
        <v>81.8237544</v>
      </c>
      <c r="X19" s="42">
        <v>15</v>
      </c>
      <c r="Y19" s="59"/>
      <c r="AA19" s="58"/>
    </row>
    <row r="20" s="1" customFormat="1" ht="16.5" customHeight="1" spans="1:27">
      <c r="A20" s="9" t="s">
        <v>740</v>
      </c>
      <c r="B20" s="9" t="s">
        <v>741</v>
      </c>
      <c r="C20" s="6">
        <v>97</v>
      </c>
      <c r="D20" s="6">
        <v>97</v>
      </c>
      <c r="E20" s="6">
        <v>97</v>
      </c>
      <c r="F20" s="6">
        <v>95</v>
      </c>
      <c r="G20" s="6">
        <v>95</v>
      </c>
      <c r="H20" s="6">
        <v>95</v>
      </c>
      <c r="I20" s="21">
        <f t="shared" si="0"/>
        <v>19.2</v>
      </c>
      <c r="J20" s="22">
        <v>91</v>
      </c>
      <c r="K20" s="22">
        <v>75</v>
      </c>
      <c r="L20" s="22">
        <v>72</v>
      </c>
      <c r="M20" s="22">
        <v>60</v>
      </c>
      <c r="N20" s="22">
        <v>94</v>
      </c>
      <c r="O20" s="22">
        <v>65</v>
      </c>
      <c r="P20" s="22">
        <v>65</v>
      </c>
      <c r="Q20" s="22">
        <v>86</v>
      </c>
      <c r="R20" s="9" t="s">
        <v>482</v>
      </c>
      <c r="S20" s="39">
        <v>75.47102</v>
      </c>
      <c r="T20" s="40">
        <f t="shared" si="1"/>
        <v>60.376816</v>
      </c>
      <c r="U20" s="21">
        <f t="shared" si="2"/>
        <v>79.576816</v>
      </c>
      <c r="V20" s="21">
        <v>1.5</v>
      </c>
      <c r="W20" s="41">
        <f t="shared" si="3"/>
        <v>81.076816</v>
      </c>
      <c r="X20" s="42">
        <v>16</v>
      </c>
      <c r="Y20" s="59"/>
      <c r="AA20" s="58"/>
    </row>
    <row r="21" s="1" customFormat="1" ht="16.5" customHeight="1" spans="1:27">
      <c r="A21" s="9" t="s">
        <v>742</v>
      </c>
      <c r="B21" s="9" t="s">
        <v>743</v>
      </c>
      <c r="C21" s="6">
        <v>95</v>
      </c>
      <c r="D21" s="6">
        <v>94</v>
      </c>
      <c r="E21" s="6">
        <v>93</v>
      </c>
      <c r="F21" s="6">
        <v>93</v>
      </c>
      <c r="G21" s="6">
        <v>93</v>
      </c>
      <c r="H21" s="6">
        <v>93</v>
      </c>
      <c r="I21" s="21">
        <f t="shared" si="0"/>
        <v>18.7</v>
      </c>
      <c r="J21" s="22">
        <v>82</v>
      </c>
      <c r="K21" s="22">
        <v>61</v>
      </c>
      <c r="L21" s="22">
        <v>73</v>
      </c>
      <c r="M21" s="22">
        <v>75</v>
      </c>
      <c r="N21" s="22">
        <v>70</v>
      </c>
      <c r="O21" s="22">
        <v>73</v>
      </c>
      <c r="P21" s="22">
        <v>67</v>
      </c>
      <c r="Q21" s="22">
        <v>66</v>
      </c>
      <c r="R21" s="9" t="s">
        <v>482</v>
      </c>
      <c r="S21" s="39">
        <v>73.164897</v>
      </c>
      <c r="T21" s="40">
        <f t="shared" si="1"/>
        <v>58.5319176</v>
      </c>
      <c r="U21" s="21">
        <f t="shared" si="2"/>
        <v>77.2319176</v>
      </c>
      <c r="V21" s="21">
        <v>-0.1</v>
      </c>
      <c r="W21" s="41">
        <f t="shared" si="3"/>
        <v>77.1319176</v>
      </c>
      <c r="X21" s="42">
        <v>17</v>
      </c>
      <c r="Y21" s="59"/>
      <c r="AA21" s="58"/>
    </row>
    <row r="22" s="1" customFormat="1" ht="16.5" customHeight="1" spans="1:27">
      <c r="A22" s="9" t="s">
        <v>744</v>
      </c>
      <c r="B22" s="9" t="s">
        <v>745</v>
      </c>
      <c r="C22" s="6">
        <v>96</v>
      </c>
      <c r="D22" s="6">
        <v>96</v>
      </c>
      <c r="E22" s="6">
        <v>94</v>
      </c>
      <c r="F22" s="6">
        <v>94</v>
      </c>
      <c r="G22" s="6">
        <v>94</v>
      </c>
      <c r="H22" s="6">
        <v>94</v>
      </c>
      <c r="I22" s="21">
        <f t="shared" si="0"/>
        <v>18.9333333333333</v>
      </c>
      <c r="J22" s="22">
        <v>74</v>
      </c>
      <c r="K22" s="22">
        <v>85</v>
      </c>
      <c r="L22" s="22">
        <v>97</v>
      </c>
      <c r="M22" s="22">
        <v>66</v>
      </c>
      <c r="N22" s="22">
        <v>84</v>
      </c>
      <c r="O22" s="22">
        <v>83</v>
      </c>
      <c r="P22" s="22">
        <v>55</v>
      </c>
      <c r="Q22" s="22">
        <v>74</v>
      </c>
      <c r="R22" s="9" t="s">
        <v>482</v>
      </c>
      <c r="S22" s="39">
        <v>69.205714</v>
      </c>
      <c r="T22" s="40">
        <f t="shared" si="1"/>
        <v>55.3645712</v>
      </c>
      <c r="U22" s="21">
        <f t="shared" si="2"/>
        <v>74.2979045333333</v>
      </c>
      <c r="V22" s="21">
        <v>-1.1</v>
      </c>
      <c r="W22" s="41">
        <f t="shared" si="3"/>
        <v>73.1979045333333</v>
      </c>
      <c r="X22" s="42">
        <v>18</v>
      </c>
      <c r="Y22" s="59"/>
      <c r="AA22" s="58"/>
    </row>
    <row r="23" s="1" customFormat="1" ht="16.5" customHeight="1" spans="1:27">
      <c r="A23" s="9" t="s">
        <v>746</v>
      </c>
      <c r="B23" s="9" t="s">
        <v>747</v>
      </c>
      <c r="C23" s="6">
        <v>95</v>
      </c>
      <c r="D23" s="6">
        <v>93</v>
      </c>
      <c r="E23" s="6">
        <v>93</v>
      </c>
      <c r="F23" s="6">
        <v>93</v>
      </c>
      <c r="G23" s="6">
        <v>93</v>
      </c>
      <c r="H23" s="6">
        <v>93</v>
      </c>
      <c r="I23" s="21">
        <f t="shared" si="0"/>
        <v>18.6666666666667</v>
      </c>
      <c r="J23" s="22">
        <v>87</v>
      </c>
      <c r="K23" s="22">
        <v>70</v>
      </c>
      <c r="L23" s="22">
        <v>60</v>
      </c>
      <c r="M23" s="22">
        <v>57</v>
      </c>
      <c r="N23" s="22">
        <v>76</v>
      </c>
      <c r="O23" s="22">
        <v>84</v>
      </c>
      <c r="P23" s="22">
        <v>73</v>
      </c>
      <c r="Q23" s="22">
        <v>76</v>
      </c>
      <c r="R23" s="9" t="s">
        <v>528</v>
      </c>
      <c r="S23" s="39">
        <v>66.24653</v>
      </c>
      <c r="T23" s="40">
        <f t="shared" si="1"/>
        <v>52.997224</v>
      </c>
      <c r="U23" s="21">
        <f t="shared" si="2"/>
        <v>71.6638906666667</v>
      </c>
      <c r="V23" s="21">
        <v>0</v>
      </c>
      <c r="W23" s="41">
        <f t="shared" si="3"/>
        <v>71.6638906666667</v>
      </c>
      <c r="X23" s="42">
        <v>19</v>
      </c>
      <c r="Y23" s="59"/>
      <c r="AA23" s="58"/>
    </row>
    <row r="24" s="1" customFormat="1" ht="16.5" customHeight="1" spans="1:27">
      <c r="A24" s="9" t="s">
        <v>748</v>
      </c>
      <c r="B24" s="9" t="s">
        <v>749</v>
      </c>
      <c r="C24" s="6">
        <v>97</v>
      </c>
      <c r="D24" s="6">
        <v>97</v>
      </c>
      <c r="E24" s="6">
        <v>97</v>
      </c>
      <c r="F24" s="6">
        <v>95</v>
      </c>
      <c r="G24" s="6">
        <v>95</v>
      </c>
      <c r="H24" s="6">
        <v>95</v>
      </c>
      <c r="I24" s="21">
        <f t="shared" si="0"/>
        <v>19.2</v>
      </c>
      <c r="J24" s="22">
        <v>86</v>
      </c>
      <c r="K24" s="22">
        <v>70</v>
      </c>
      <c r="L24" s="22">
        <v>51</v>
      </c>
      <c r="M24" s="22">
        <v>65</v>
      </c>
      <c r="N24" s="22">
        <v>72</v>
      </c>
      <c r="O24" s="22">
        <v>80</v>
      </c>
      <c r="P24" s="22">
        <v>66</v>
      </c>
      <c r="Q24" s="22">
        <v>70</v>
      </c>
      <c r="R24" s="9" t="s">
        <v>528</v>
      </c>
      <c r="S24" s="39">
        <v>63.307755</v>
      </c>
      <c r="T24" s="40">
        <f t="shared" si="1"/>
        <v>50.646204</v>
      </c>
      <c r="U24" s="21">
        <f t="shared" si="2"/>
        <v>69.846204</v>
      </c>
      <c r="V24" s="21">
        <v>-0.2</v>
      </c>
      <c r="W24" s="41">
        <f t="shared" si="3"/>
        <v>69.646204</v>
      </c>
      <c r="X24" s="42">
        <v>20</v>
      </c>
      <c r="Y24" s="59"/>
      <c r="AA24" s="58"/>
    </row>
    <row r="25" s="1" customFormat="1" ht="16.5" customHeight="1" spans="1:27">
      <c r="A25" s="9" t="s">
        <v>750</v>
      </c>
      <c r="B25" s="9" t="s">
        <v>751</v>
      </c>
      <c r="C25" s="6">
        <v>97</v>
      </c>
      <c r="D25" s="6">
        <v>97</v>
      </c>
      <c r="E25" s="6">
        <v>97</v>
      </c>
      <c r="F25" s="6">
        <v>95</v>
      </c>
      <c r="G25" s="6">
        <v>95</v>
      </c>
      <c r="H25" s="6">
        <v>95</v>
      </c>
      <c r="I25" s="21">
        <f t="shared" si="0"/>
        <v>19.2</v>
      </c>
      <c r="J25" s="22">
        <v>82</v>
      </c>
      <c r="K25" s="22">
        <v>71</v>
      </c>
      <c r="L25" s="22">
        <v>55</v>
      </c>
      <c r="M25" s="22">
        <v>58</v>
      </c>
      <c r="N25" s="22">
        <v>79</v>
      </c>
      <c r="O25" s="22">
        <v>82</v>
      </c>
      <c r="P25" s="22">
        <v>72</v>
      </c>
      <c r="Q25" s="22">
        <v>77</v>
      </c>
      <c r="R25" s="9" t="s">
        <v>492</v>
      </c>
      <c r="S25" s="39">
        <v>56.24653</v>
      </c>
      <c r="T25" s="40">
        <f t="shared" si="1"/>
        <v>44.997224</v>
      </c>
      <c r="U25" s="21">
        <f t="shared" si="2"/>
        <v>64.197224</v>
      </c>
      <c r="V25" s="21">
        <v>-2</v>
      </c>
      <c r="W25" s="41">
        <f t="shared" si="3"/>
        <v>62.197224</v>
      </c>
      <c r="X25" s="42">
        <v>21</v>
      </c>
      <c r="Y25" s="59"/>
      <c r="AA25" s="58"/>
    </row>
    <row r="26" s="1" customFormat="1" ht="16.5" customHeight="1" spans="1:27">
      <c r="A26" s="9" t="s">
        <v>752</v>
      </c>
      <c r="B26" s="9" t="s">
        <v>753</v>
      </c>
      <c r="C26" s="6">
        <v>95</v>
      </c>
      <c r="D26" s="6">
        <v>95</v>
      </c>
      <c r="E26" s="6">
        <v>96</v>
      </c>
      <c r="F26" s="6">
        <v>94</v>
      </c>
      <c r="G26" s="6">
        <v>94</v>
      </c>
      <c r="H26" s="6">
        <v>95</v>
      </c>
      <c r="I26" s="21">
        <f t="shared" si="0"/>
        <v>18.9666666666667</v>
      </c>
      <c r="J26" s="22">
        <v>84</v>
      </c>
      <c r="K26" s="22">
        <v>82</v>
      </c>
      <c r="L26" s="22">
        <v>57</v>
      </c>
      <c r="M26" s="22">
        <v>55</v>
      </c>
      <c r="N26" s="22">
        <v>60</v>
      </c>
      <c r="O26" s="22">
        <v>70</v>
      </c>
      <c r="P26" s="22">
        <v>67</v>
      </c>
      <c r="Q26" s="22">
        <v>81</v>
      </c>
      <c r="R26" s="9" t="s">
        <v>528</v>
      </c>
      <c r="S26" s="39">
        <v>54.981224</v>
      </c>
      <c r="T26" s="40">
        <f t="shared" si="1"/>
        <v>43.9849792</v>
      </c>
      <c r="U26" s="21">
        <f t="shared" si="2"/>
        <v>62.9516458666667</v>
      </c>
      <c r="V26" s="21">
        <v>-2.2</v>
      </c>
      <c r="W26" s="41">
        <f t="shared" si="3"/>
        <v>60.7516458666667</v>
      </c>
      <c r="X26" s="42">
        <v>22</v>
      </c>
      <c r="Y26" s="59"/>
      <c r="AA26" s="58"/>
    </row>
    <row r="27" s="1" customFormat="1" ht="16.5" customHeight="1" spans="1:27">
      <c r="A27" s="9" t="s">
        <v>754</v>
      </c>
      <c r="B27" s="9" t="s">
        <v>755</v>
      </c>
      <c r="C27" s="6">
        <v>96</v>
      </c>
      <c r="D27" s="6">
        <v>96</v>
      </c>
      <c r="E27" s="6">
        <v>94</v>
      </c>
      <c r="F27" s="6">
        <v>94</v>
      </c>
      <c r="G27" s="6">
        <v>94</v>
      </c>
      <c r="H27" s="6">
        <v>94</v>
      </c>
      <c r="I27" s="21">
        <f t="shared" si="0"/>
        <v>18.9333333333333</v>
      </c>
      <c r="J27" s="22">
        <v>80</v>
      </c>
      <c r="K27" s="22">
        <v>76</v>
      </c>
      <c r="L27" s="22">
        <v>51</v>
      </c>
      <c r="M27" s="22">
        <v>48</v>
      </c>
      <c r="N27" s="22">
        <v>63</v>
      </c>
      <c r="O27" s="22">
        <v>73</v>
      </c>
      <c r="P27" s="22">
        <v>60</v>
      </c>
      <c r="Q27" s="22">
        <v>86</v>
      </c>
      <c r="R27" s="9" t="s">
        <v>528</v>
      </c>
      <c r="S27" s="39">
        <v>53.430204</v>
      </c>
      <c r="T27" s="40">
        <f t="shared" si="1"/>
        <v>42.7441632</v>
      </c>
      <c r="U27" s="21">
        <f t="shared" si="2"/>
        <v>61.6774965333333</v>
      </c>
      <c r="V27" s="21">
        <v>-4.7</v>
      </c>
      <c r="W27" s="41">
        <f t="shared" si="3"/>
        <v>56.9774965333333</v>
      </c>
      <c r="X27" s="42">
        <v>23</v>
      </c>
      <c r="Y27" s="59"/>
      <c r="AA27" s="58"/>
    </row>
    <row r="28" s="1" customFormat="1" ht="16.5" customHeight="1" spans="1:27">
      <c r="A28" s="9" t="s">
        <v>756</v>
      </c>
      <c r="B28" s="9" t="s">
        <v>757</v>
      </c>
      <c r="C28" s="6">
        <v>95</v>
      </c>
      <c r="D28" s="6">
        <v>95</v>
      </c>
      <c r="E28" s="6">
        <v>93</v>
      </c>
      <c r="F28" s="6">
        <v>93</v>
      </c>
      <c r="G28" s="6">
        <v>93</v>
      </c>
      <c r="H28" s="6">
        <v>93</v>
      </c>
      <c r="I28" s="21">
        <f t="shared" si="0"/>
        <v>18.7333333333333</v>
      </c>
      <c r="J28" s="22">
        <v>86</v>
      </c>
      <c r="K28" s="22">
        <v>72</v>
      </c>
      <c r="L28" s="22">
        <v>53</v>
      </c>
      <c r="M28" s="22">
        <v>50</v>
      </c>
      <c r="N28" s="22">
        <v>60</v>
      </c>
      <c r="O28" s="22">
        <v>63</v>
      </c>
      <c r="P28" s="22">
        <v>44</v>
      </c>
      <c r="Q28" s="22">
        <v>80</v>
      </c>
      <c r="R28" s="9" t="s">
        <v>482</v>
      </c>
      <c r="S28" s="39">
        <v>42.981224</v>
      </c>
      <c r="T28" s="40">
        <f t="shared" si="1"/>
        <v>34.3849792</v>
      </c>
      <c r="U28" s="21">
        <f t="shared" si="2"/>
        <v>53.1183125333333</v>
      </c>
      <c r="V28" s="21">
        <v>-2.8</v>
      </c>
      <c r="W28" s="41">
        <f t="shared" si="3"/>
        <v>50.3183125333333</v>
      </c>
      <c r="X28" s="42">
        <v>24</v>
      </c>
      <c r="Y28" s="59"/>
      <c r="AA28" s="58"/>
    </row>
    <row r="29" s="1" customFormat="1" ht="16.5" customHeight="1" spans="1:27">
      <c r="A29" s="9" t="s">
        <v>758</v>
      </c>
      <c r="B29" s="10" t="s">
        <v>759</v>
      </c>
      <c r="C29" s="11">
        <v>93</v>
      </c>
      <c r="D29" s="11">
        <v>94</v>
      </c>
      <c r="E29" s="11">
        <v>92</v>
      </c>
      <c r="F29" s="11">
        <v>92</v>
      </c>
      <c r="G29" s="11">
        <v>92</v>
      </c>
      <c r="H29" s="11">
        <v>93</v>
      </c>
      <c r="I29" s="23">
        <f t="shared" si="0"/>
        <v>18.5333333333333</v>
      </c>
      <c r="J29" s="24">
        <v>60</v>
      </c>
      <c r="K29" s="24">
        <v>60</v>
      </c>
      <c r="L29" s="24">
        <v>40</v>
      </c>
      <c r="M29" s="24">
        <v>34</v>
      </c>
      <c r="N29" s="24">
        <v>34</v>
      </c>
      <c r="O29" s="24">
        <v>60</v>
      </c>
      <c r="P29" s="24">
        <v>47</v>
      </c>
      <c r="Q29" s="24">
        <v>83</v>
      </c>
      <c r="R29" s="10" t="s">
        <v>482</v>
      </c>
      <c r="S29" s="43">
        <v>33.185306</v>
      </c>
      <c r="T29" s="44">
        <f t="shared" si="1"/>
        <v>26.5482448</v>
      </c>
      <c r="U29" s="23">
        <f t="shared" si="2"/>
        <v>45.0815781333333</v>
      </c>
      <c r="V29" s="23">
        <v>-4.4</v>
      </c>
      <c r="W29" s="45">
        <f t="shared" si="3"/>
        <v>40.6815781333333</v>
      </c>
      <c r="X29" s="46">
        <v>25</v>
      </c>
      <c r="Y29" s="60"/>
      <c r="AA29" s="58"/>
    </row>
    <row r="30" s="1" customFormat="1" ht="16.5" customHeight="1" spans="1:27">
      <c r="A30" s="9" t="s">
        <v>760</v>
      </c>
      <c r="B30" s="12" t="s">
        <v>761</v>
      </c>
      <c r="C30" s="6">
        <v>95</v>
      </c>
      <c r="D30" s="6">
        <v>94</v>
      </c>
      <c r="E30" s="6">
        <v>93</v>
      </c>
      <c r="F30" s="6">
        <v>93</v>
      </c>
      <c r="G30" s="6">
        <v>93</v>
      </c>
      <c r="H30" s="6">
        <v>93</v>
      </c>
      <c r="I30" s="21">
        <f t="shared" si="0"/>
        <v>18.7</v>
      </c>
      <c r="J30" s="25">
        <v>80</v>
      </c>
      <c r="K30" s="25">
        <v>43</v>
      </c>
      <c r="L30" s="25">
        <v>47</v>
      </c>
      <c r="M30" s="25">
        <v>47</v>
      </c>
      <c r="N30" s="25">
        <v>51</v>
      </c>
      <c r="O30" s="25">
        <v>51</v>
      </c>
      <c r="P30" s="25">
        <v>65</v>
      </c>
      <c r="Q30" s="25">
        <v>78</v>
      </c>
      <c r="R30" s="12" t="s">
        <v>528</v>
      </c>
      <c r="S30" s="47">
        <v>30.532244</v>
      </c>
      <c r="T30" s="40">
        <f t="shared" si="1"/>
        <v>24.4257952</v>
      </c>
      <c r="U30" s="21">
        <f t="shared" si="2"/>
        <v>43.1257952</v>
      </c>
      <c r="V30" s="21">
        <v>-5.1</v>
      </c>
      <c r="W30" s="41">
        <f t="shared" si="3"/>
        <v>38.0257952</v>
      </c>
      <c r="X30" s="42">
        <v>26</v>
      </c>
      <c r="Y30" s="7"/>
      <c r="AA30" s="58"/>
    </row>
    <row r="31" s="1" customFormat="1" ht="16.5" customHeight="1" spans="1:27">
      <c r="A31" s="9" t="s">
        <v>762</v>
      </c>
      <c r="B31" s="12" t="s">
        <v>763</v>
      </c>
      <c r="C31" s="6">
        <v>91</v>
      </c>
      <c r="D31" s="6">
        <v>90</v>
      </c>
      <c r="E31" s="6">
        <v>92</v>
      </c>
      <c r="F31" s="6">
        <v>91</v>
      </c>
      <c r="G31" s="6">
        <v>92</v>
      </c>
      <c r="H31" s="6">
        <v>91</v>
      </c>
      <c r="I31" s="21">
        <f t="shared" si="0"/>
        <v>18.2333333333333</v>
      </c>
      <c r="J31" s="25">
        <v>73</v>
      </c>
      <c r="K31" s="25">
        <v>44</v>
      </c>
      <c r="L31" s="25">
        <v>47</v>
      </c>
      <c r="M31" s="25">
        <v>44</v>
      </c>
      <c r="N31" s="25">
        <v>46</v>
      </c>
      <c r="O31" s="25">
        <v>48</v>
      </c>
      <c r="P31" s="25">
        <v>60</v>
      </c>
      <c r="Q31" s="25">
        <v>60</v>
      </c>
      <c r="R31" s="12" t="s">
        <v>528</v>
      </c>
      <c r="S31" s="47">
        <v>28.124081</v>
      </c>
      <c r="T31" s="40">
        <f t="shared" si="1"/>
        <v>22.4992648</v>
      </c>
      <c r="U31" s="21">
        <f t="shared" si="2"/>
        <v>40.7325981333333</v>
      </c>
      <c r="V31" s="21">
        <v>-10.9</v>
      </c>
      <c r="W31" s="41">
        <f t="shared" si="3"/>
        <v>29.8325981333333</v>
      </c>
      <c r="X31" s="42">
        <v>27</v>
      </c>
      <c r="Y31" s="59"/>
      <c r="AA31" s="58"/>
    </row>
    <row r="32" s="1" customFormat="1" ht="16.5" customHeight="1" spans="1:27">
      <c r="A32" s="10" t="s">
        <v>764</v>
      </c>
      <c r="B32" s="12" t="s">
        <v>765</v>
      </c>
      <c r="C32" s="6">
        <v>93</v>
      </c>
      <c r="D32" s="6">
        <v>92</v>
      </c>
      <c r="E32" s="6">
        <v>92</v>
      </c>
      <c r="F32" s="6">
        <v>92</v>
      </c>
      <c r="G32" s="6">
        <v>91</v>
      </c>
      <c r="H32" s="6">
        <v>91</v>
      </c>
      <c r="I32" s="21">
        <f t="shared" si="0"/>
        <v>18.3666666666667</v>
      </c>
      <c r="J32" s="25">
        <v>62</v>
      </c>
      <c r="K32" s="25">
        <v>34</v>
      </c>
      <c r="L32" s="25">
        <v>40</v>
      </c>
      <c r="M32" s="25">
        <v>44</v>
      </c>
      <c r="N32" s="25">
        <v>30</v>
      </c>
      <c r="O32" s="25">
        <v>26</v>
      </c>
      <c r="P32" s="25">
        <v>49</v>
      </c>
      <c r="Q32" s="25">
        <v>79</v>
      </c>
      <c r="R32" s="12" t="s">
        <v>492</v>
      </c>
      <c r="S32" s="47">
        <v>16.940408</v>
      </c>
      <c r="T32" s="40">
        <f t="shared" si="1"/>
        <v>13.5523264</v>
      </c>
      <c r="U32" s="21">
        <f t="shared" si="2"/>
        <v>31.9189930666667</v>
      </c>
      <c r="V32" s="21">
        <v>-13.9</v>
      </c>
      <c r="W32" s="41">
        <f t="shared" si="3"/>
        <v>18.0189930666667</v>
      </c>
      <c r="X32" s="42">
        <v>28</v>
      </c>
      <c r="Y32" s="59"/>
      <c r="AA32" s="58"/>
    </row>
    <row r="33" s="1" customFormat="1" ht="16.5" customHeight="1" spans="1:27">
      <c r="A33" s="12" t="s">
        <v>766</v>
      </c>
      <c r="B33" s="12" t="s">
        <v>767</v>
      </c>
      <c r="C33" s="6">
        <v>93</v>
      </c>
      <c r="D33" s="6">
        <v>93</v>
      </c>
      <c r="E33" s="6">
        <v>91</v>
      </c>
      <c r="F33" s="6">
        <v>91</v>
      </c>
      <c r="G33" s="6">
        <v>91</v>
      </c>
      <c r="H33" s="6">
        <v>91</v>
      </c>
      <c r="I33" s="21">
        <f t="shared" si="0"/>
        <v>18.3333333333333</v>
      </c>
      <c r="J33" s="25">
        <v>42</v>
      </c>
      <c r="K33" s="25" t="s">
        <v>203</v>
      </c>
      <c r="L33" s="25">
        <v>59</v>
      </c>
      <c r="M33" s="25">
        <v>19</v>
      </c>
      <c r="N33" s="25">
        <v>5</v>
      </c>
      <c r="O33" s="25">
        <v>29</v>
      </c>
      <c r="P33" s="25">
        <v>49</v>
      </c>
      <c r="Q33" s="25">
        <v>83</v>
      </c>
      <c r="R33" s="12" t="s">
        <v>528</v>
      </c>
      <c r="S33" s="47">
        <v>10.328163</v>
      </c>
      <c r="T33" s="40">
        <f t="shared" si="1"/>
        <v>8.2625304</v>
      </c>
      <c r="U33" s="21">
        <f t="shared" si="2"/>
        <v>26.5958637333333</v>
      </c>
      <c r="V33" s="21">
        <v>-19.9</v>
      </c>
      <c r="W33" s="41">
        <f t="shared" si="3"/>
        <v>6.69586373333334</v>
      </c>
      <c r="X33" s="42">
        <v>29</v>
      </c>
      <c r="Y33" s="59"/>
      <c r="AA33" s="58"/>
    </row>
    <row r="34" ht="12.75" customHeight="1" spans="1:25">
      <c r="A34" s="13"/>
      <c r="B34" s="13"/>
      <c r="C34" s="14"/>
      <c r="D34" s="14"/>
      <c r="E34" s="15"/>
      <c r="F34" s="14"/>
      <c r="G34" s="14"/>
      <c r="H34" s="14"/>
      <c r="I34" s="26"/>
      <c r="J34" s="15"/>
      <c r="K34" s="15"/>
      <c r="L34" s="15"/>
      <c r="M34" s="15"/>
      <c r="N34" s="15"/>
      <c r="O34" s="15"/>
      <c r="P34" s="15"/>
      <c r="Q34" s="15"/>
      <c r="R34" s="15"/>
      <c r="S34" s="48"/>
      <c r="T34" s="49"/>
      <c r="U34" s="50"/>
      <c r="V34" s="51"/>
      <c r="W34" s="52"/>
      <c r="X34" s="53"/>
      <c r="Y34" s="61"/>
    </row>
    <row r="35" ht="13.5" spans="1:25">
      <c r="A35" s="13"/>
      <c r="B35" s="13"/>
      <c r="C35" s="14"/>
      <c r="D35" s="14"/>
      <c r="E35" s="15"/>
      <c r="F35" s="14"/>
      <c r="G35" s="14"/>
      <c r="H35" s="14"/>
      <c r="I35" s="26"/>
      <c r="J35" s="15"/>
      <c r="K35" s="15"/>
      <c r="L35" s="15"/>
      <c r="M35" s="15"/>
      <c r="N35" s="15"/>
      <c r="O35" s="15"/>
      <c r="P35" s="15"/>
      <c r="Q35" s="15"/>
      <c r="R35" s="15"/>
      <c r="S35" s="48"/>
      <c r="T35" s="49"/>
      <c r="U35" s="50"/>
      <c r="V35" s="51"/>
      <c r="W35" s="52"/>
      <c r="X35" s="53"/>
      <c r="Y35" s="61"/>
    </row>
    <row r="36" ht="13.5" spans="1:25">
      <c r="A36" s="13"/>
      <c r="B36" s="13"/>
      <c r="C36" s="14"/>
      <c r="D36" s="14"/>
      <c r="E36" s="15"/>
      <c r="F36" s="14"/>
      <c r="G36" s="14"/>
      <c r="H36" s="14"/>
      <c r="I36" s="26"/>
      <c r="J36" s="15"/>
      <c r="K36" s="15"/>
      <c r="L36" s="15"/>
      <c r="M36" s="15"/>
      <c r="N36" s="15"/>
      <c r="O36" s="15"/>
      <c r="P36" s="15"/>
      <c r="Q36" s="15"/>
      <c r="R36" s="15"/>
      <c r="S36" s="48"/>
      <c r="T36" s="49"/>
      <c r="U36" s="50"/>
      <c r="V36" s="51"/>
      <c r="W36" s="52"/>
      <c r="X36" s="53"/>
      <c r="Y36" s="61"/>
    </row>
  </sheetData>
  <mergeCells count="16">
    <mergeCell ref="A1:Y1"/>
    <mergeCell ref="A2:Y2"/>
    <mergeCell ref="C3:I3"/>
    <mergeCell ref="J3:T3"/>
    <mergeCell ref="C4:H4"/>
    <mergeCell ref="J4:R4"/>
    <mergeCell ref="A3:A5"/>
    <mergeCell ref="B3:B5"/>
    <mergeCell ref="I4:I5"/>
    <mergeCell ref="S4:S5"/>
    <mergeCell ref="T4:T5"/>
    <mergeCell ref="U3:U5"/>
    <mergeCell ref="V3:V5"/>
    <mergeCell ref="W3:W5"/>
    <mergeCell ref="X3:X5"/>
    <mergeCell ref="Y3:Y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zoomScale="72" zoomScaleNormal="72" workbookViewId="0">
      <selection activeCell="A1" sqref="A1:W1"/>
    </sheetView>
  </sheetViews>
  <sheetFormatPr defaultColWidth="8.25" defaultRowHeight="13.5"/>
  <cols>
    <col min="1" max="1" width="9.5" style="144" customWidth="1"/>
    <col min="2" max="2" width="6.5" style="144" customWidth="1"/>
    <col min="3" max="8" width="3.75" style="144" customWidth="1"/>
    <col min="9" max="9" width="7.5" style="144" customWidth="1"/>
    <col min="10" max="10" width="7" style="144" customWidth="1"/>
    <col min="11" max="11" width="6.625" style="144" customWidth="1"/>
    <col min="12" max="12" width="6.875" style="144" customWidth="1"/>
    <col min="13" max="14" width="7.25" style="144" customWidth="1"/>
    <col min="15" max="15" width="7.375" style="144" customWidth="1"/>
    <col min="16" max="16" width="6.375" style="144" customWidth="1"/>
    <col min="17" max="17" width="7.375" style="144" customWidth="1"/>
    <col min="18" max="18" width="7.625" style="144" customWidth="1"/>
    <col min="19" max="19" width="6.625" style="144" customWidth="1"/>
    <col min="20" max="20" width="5.75" style="144" customWidth="1"/>
    <col min="21" max="21" width="7.375" style="144" customWidth="1"/>
    <col min="22" max="22" width="5.125" style="144" customWidth="1"/>
    <col min="23" max="23" width="19.375" style="145" customWidth="1"/>
    <col min="24" max="24" width="22.125" style="144" customWidth="1"/>
    <col min="25" max="16384" width="8.25" style="144"/>
  </cols>
  <sheetData>
    <row r="1" ht="25.5" spans="1:23">
      <c r="A1" s="146" t="s">
        <v>127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50"/>
    </row>
    <row r="2" ht="15" customHeight="1" spans="1:23">
      <c r="A2" s="101" t="s">
        <v>128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19"/>
    </row>
    <row r="3" s="129" customFormat="1" ht="14.1" customHeight="1" spans="1:23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8" t="s">
        <v>5</v>
      </c>
      <c r="K3" s="19"/>
      <c r="L3" s="19"/>
      <c r="M3" s="19"/>
      <c r="N3" s="19"/>
      <c r="O3" s="19"/>
      <c r="P3" s="19"/>
      <c r="Q3" s="19"/>
      <c r="R3" s="32"/>
      <c r="S3" s="29" t="s">
        <v>6</v>
      </c>
      <c r="T3" s="29" t="s">
        <v>7</v>
      </c>
      <c r="U3" s="29" t="s">
        <v>8</v>
      </c>
      <c r="V3" s="29" t="s">
        <v>9</v>
      </c>
      <c r="W3" s="151" t="s">
        <v>10</v>
      </c>
    </row>
    <row r="4" s="129" customFormat="1" ht="15.6" customHeight="1" spans="1:23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32"/>
      <c r="Q4" s="12" t="s">
        <v>14</v>
      </c>
      <c r="R4" s="12" t="s">
        <v>15</v>
      </c>
      <c r="S4" s="33"/>
      <c r="T4" s="33"/>
      <c r="U4" s="33"/>
      <c r="V4" s="33"/>
      <c r="W4" s="152"/>
    </row>
    <row r="5" s="129" customFormat="1" ht="56.1" customHeight="1" spans="1:23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129</v>
      </c>
      <c r="L5" s="16" t="s">
        <v>18</v>
      </c>
      <c r="M5" s="16" t="s">
        <v>19</v>
      </c>
      <c r="N5" s="16" t="s">
        <v>20</v>
      </c>
      <c r="O5" s="16" t="s">
        <v>21</v>
      </c>
      <c r="P5" s="16" t="s">
        <v>22</v>
      </c>
      <c r="Q5" s="12"/>
      <c r="R5" s="12"/>
      <c r="S5" s="33"/>
      <c r="T5" s="33"/>
      <c r="U5" s="33"/>
      <c r="V5" s="33"/>
      <c r="W5" s="152"/>
    </row>
    <row r="6" s="143" customFormat="1" ht="16.5" customHeight="1" spans="1:23">
      <c r="A6" s="148" t="s">
        <v>130</v>
      </c>
      <c r="B6" s="12" t="s">
        <v>131</v>
      </c>
      <c r="C6" s="148">
        <v>99</v>
      </c>
      <c r="D6" s="148">
        <v>99</v>
      </c>
      <c r="E6" s="148">
        <v>99</v>
      </c>
      <c r="F6" s="148">
        <v>99</v>
      </c>
      <c r="G6" s="148">
        <v>99</v>
      </c>
      <c r="H6" s="148">
        <v>98</v>
      </c>
      <c r="I6" s="149">
        <f t="shared" ref="I6:I32" si="0">(C6+D6+E6+F6+G6+H6)/6*0.2</f>
        <v>19.7666666666667</v>
      </c>
      <c r="J6" s="148" t="s">
        <v>37</v>
      </c>
      <c r="K6" s="148" t="s">
        <v>132</v>
      </c>
      <c r="L6" s="148" t="s">
        <v>133</v>
      </c>
      <c r="M6" s="148" t="s">
        <v>36</v>
      </c>
      <c r="N6" s="148" t="s">
        <v>134</v>
      </c>
      <c r="O6" s="148" t="s">
        <v>135</v>
      </c>
      <c r="P6" s="148" t="s">
        <v>134</v>
      </c>
      <c r="Q6" s="153">
        <v>90.902439</v>
      </c>
      <c r="R6" s="149">
        <f t="shared" ref="R6:R32" si="1">Q6*0.8</f>
        <v>72.7219512</v>
      </c>
      <c r="S6" s="149">
        <f t="shared" ref="S6:S32" si="2">R6+I6</f>
        <v>92.4886178666667</v>
      </c>
      <c r="T6" s="154">
        <v>2.4</v>
      </c>
      <c r="U6" s="149">
        <f t="shared" ref="U6:U32" si="3">S6+T6</f>
        <v>94.8886178666667</v>
      </c>
      <c r="V6" s="148">
        <v>1</v>
      </c>
      <c r="W6" s="122" t="s">
        <v>136</v>
      </c>
    </row>
    <row r="7" s="143" customFormat="1" ht="16.5" customHeight="1" spans="1:23">
      <c r="A7" s="148" t="s">
        <v>137</v>
      </c>
      <c r="B7" s="12" t="s">
        <v>138</v>
      </c>
      <c r="C7" s="148">
        <v>99</v>
      </c>
      <c r="D7" s="148">
        <v>99</v>
      </c>
      <c r="E7" s="148">
        <v>98</v>
      </c>
      <c r="F7" s="148">
        <v>99</v>
      </c>
      <c r="G7" s="148">
        <v>98</v>
      </c>
      <c r="H7" s="148">
        <v>99</v>
      </c>
      <c r="I7" s="149">
        <f t="shared" si="0"/>
        <v>19.7333333333333</v>
      </c>
      <c r="J7" s="148" t="s">
        <v>44</v>
      </c>
      <c r="K7" s="148" t="s">
        <v>132</v>
      </c>
      <c r="L7" s="148" t="s">
        <v>133</v>
      </c>
      <c r="M7" s="148" t="s">
        <v>81</v>
      </c>
      <c r="N7" s="148" t="s">
        <v>133</v>
      </c>
      <c r="O7" s="148" t="s">
        <v>26</v>
      </c>
      <c r="P7" s="148" t="s">
        <v>31</v>
      </c>
      <c r="Q7" s="153">
        <v>90.219512</v>
      </c>
      <c r="R7" s="149">
        <f t="shared" si="1"/>
        <v>72.1756096</v>
      </c>
      <c r="S7" s="149">
        <f t="shared" si="2"/>
        <v>91.9089429333333</v>
      </c>
      <c r="T7" s="154">
        <v>2.9</v>
      </c>
      <c r="U7" s="149">
        <f t="shared" si="3"/>
        <v>94.8089429333333</v>
      </c>
      <c r="V7" s="148">
        <v>2</v>
      </c>
      <c r="W7" s="122" t="s">
        <v>139</v>
      </c>
    </row>
    <row r="8" s="143" customFormat="1" ht="16.5" customHeight="1" spans="1:23">
      <c r="A8" s="148" t="s">
        <v>140</v>
      </c>
      <c r="B8" s="12" t="s">
        <v>141</v>
      </c>
      <c r="C8" s="148">
        <v>99</v>
      </c>
      <c r="D8" s="148">
        <v>98</v>
      </c>
      <c r="E8" s="148">
        <v>99</v>
      </c>
      <c r="F8" s="148">
        <v>99</v>
      </c>
      <c r="G8" s="148">
        <v>98</v>
      </c>
      <c r="H8" s="148">
        <v>99</v>
      </c>
      <c r="I8" s="149">
        <f t="shared" si="0"/>
        <v>19.7333333333333</v>
      </c>
      <c r="J8" s="148" t="s">
        <v>35</v>
      </c>
      <c r="K8" s="148" t="s">
        <v>39</v>
      </c>
      <c r="L8" s="148" t="s">
        <v>133</v>
      </c>
      <c r="M8" s="148" t="s">
        <v>40</v>
      </c>
      <c r="N8" s="148" t="s">
        <v>29</v>
      </c>
      <c r="O8" s="148" t="s">
        <v>39</v>
      </c>
      <c r="P8" s="148" t="s">
        <v>35</v>
      </c>
      <c r="Q8" s="153">
        <v>89.04878</v>
      </c>
      <c r="R8" s="149">
        <f t="shared" si="1"/>
        <v>71.239024</v>
      </c>
      <c r="S8" s="149">
        <f t="shared" si="2"/>
        <v>90.9723573333333</v>
      </c>
      <c r="T8" s="154">
        <v>3.3</v>
      </c>
      <c r="U8" s="149">
        <f t="shared" si="3"/>
        <v>94.2723573333333</v>
      </c>
      <c r="V8" s="148">
        <v>3</v>
      </c>
      <c r="W8" s="56" t="s">
        <v>142</v>
      </c>
    </row>
    <row r="9" s="143" customFormat="1" ht="16.5" customHeight="1" spans="1:23">
      <c r="A9" s="148" t="s">
        <v>143</v>
      </c>
      <c r="B9" s="12" t="s">
        <v>144</v>
      </c>
      <c r="C9" s="148">
        <v>99</v>
      </c>
      <c r="D9" s="148">
        <v>98</v>
      </c>
      <c r="E9" s="148">
        <v>99</v>
      </c>
      <c r="F9" s="148">
        <v>98</v>
      </c>
      <c r="G9" s="148">
        <v>99</v>
      </c>
      <c r="H9" s="148">
        <v>98</v>
      </c>
      <c r="I9" s="149">
        <f t="shared" si="0"/>
        <v>19.7</v>
      </c>
      <c r="J9" s="148" t="s">
        <v>37</v>
      </c>
      <c r="K9" s="148" t="s">
        <v>27</v>
      </c>
      <c r="L9" s="148" t="s">
        <v>133</v>
      </c>
      <c r="M9" s="148" t="s">
        <v>81</v>
      </c>
      <c r="N9" s="148" t="s">
        <v>133</v>
      </c>
      <c r="O9" s="148" t="s">
        <v>39</v>
      </c>
      <c r="P9" s="148" t="s">
        <v>59</v>
      </c>
      <c r="Q9" s="153">
        <v>88.414634</v>
      </c>
      <c r="R9" s="149">
        <f t="shared" si="1"/>
        <v>70.7317072</v>
      </c>
      <c r="S9" s="149">
        <f t="shared" si="2"/>
        <v>90.4317072</v>
      </c>
      <c r="T9" s="154">
        <v>1.7</v>
      </c>
      <c r="U9" s="149">
        <f t="shared" si="3"/>
        <v>92.1317072</v>
      </c>
      <c r="V9" s="148">
        <v>4</v>
      </c>
      <c r="W9" s="56" t="s">
        <v>145</v>
      </c>
    </row>
    <row r="10" s="143" customFormat="1" ht="16.5" customHeight="1" spans="1:23">
      <c r="A10" s="148" t="s">
        <v>146</v>
      </c>
      <c r="B10" s="12" t="s">
        <v>147</v>
      </c>
      <c r="C10" s="148">
        <v>99</v>
      </c>
      <c r="D10" s="148">
        <v>98</v>
      </c>
      <c r="E10" s="148">
        <v>97</v>
      </c>
      <c r="F10" s="148">
        <v>99</v>
      </c>
      <c r="G10" s="148">
        <v>99</v>
      </c>
      <c r="H10" s="148">
        <v>99</v>
      </c>
      <c r="I10" s="149">
        <f t="shared" si="0"/>
        <v>19.7</v>
      </c>
      <c r="J10" s="148" t="s">
        <v>85</v>
      </c>
      <c r="K10" s="148" t="s">
        <v>54</v>
      </c>
      <c r="L10" s="148" t="s">
        <v>27</v>
      </c>
      <c r="M10" s="148" t="s">
        <v>72</v>
      </c>
      <c r="N10" s="148" t="s">
        <v>148</v>
      </c>
      <c r="O10" s="148" t="s">
        <v>30</v>
      </c>
      <c r="P10" s="148" t="s">
        <v>29</v>
      </c>
      <c r="Q10" s="153">
        <v>85.707317</v>
      </c>
      <c r="R10" s="149">
        <f t="shared" si="1"/>
        <v>68.5658536</v>
      </c>
      <c r="S10" s="149">
        <f t="shared" si="2"/>
        <v>88.2658536</v>
      </c>
      <c r="T10" s="154">
        <v>2.7</v>
      </c>
      <c r="U10" s="149">
        <f t="shared" si="3"/>
        <v>90.9658536</v>
      </c>
      <c r="V10" s="148">
        <v>5</v>
      </c>
      <c r="W10" s="56" t="s">
        <v>149</v>
      </c>
    </row>
    <row r="11" s="143" customFormat="1" ht="16.5" customHeight="1" spans="1:23">
      <c r="A11" s="148" t="s">
        <v>150</v>
      </c>
      <c r="B11" s="12" t="s">
        <v>151</v>
      </c>
      <c r="C11" s="148">
        <v>98</v>
      </c>
      <c r="D11" s="148">
        <v>99</v>
      </c>
      <c r="E11" s="148">
        <v>98</v>
      </c>
      <c r="F11" s="148">
        <v>99</v>
      </c>
      <c r="G11" s="148">
        <v>98</v>
      </c>
      <c r="H11" s="148">
        <v>99</v>
      </c>
      <c r="I11" s="149">
        <f t="shared" si="0"/>
        <v>19.7</v>
      </c>
      <c r="J11" s="148" t="s">
        <v>88</v>
      </c>
      <c r="K11" s="148" t="s">
        <v>88</v>
      </c>
      <c r="L11" s="148" t="s">
        <v>27</v>
      </c>
      <c r="M11" s="148" t="s">
        <v>60</v>
      </c>
      <c r="N11" s="148" t="s">
        <v>134</v>
      </c>
      <c r="O11" s="148" t="s">
        <v>25</v>
      </c>
      <c r="P11" s="148" t="s">
        <v>26</v>
      </c>
      <c r="Q11" s="153">
        <v>86.195121</v>
      </c>
      <c r="R11" s="149">
        <f t="shared" si="1"/>
        <v>68.9560968</v>
      </c>
      <c r="S11" s="149">
        <f t="shared" si="2"/>
        <v>88.6560968</v>
      </c>
      <c r="T11" s="154">
        <v>2</v>
      </c>
      <c r="U11" s="149">
        <f t="shared" si="3"/>
        <v>90.6560968</v>
      </c>
      <c r="V11" s="148">
        <v>6</v>
      </c>
      <c r="W11" s="56" t="s">
        <v>152</v>
      </c>
    </row>
    <row r="12" s="143" customFormat="1" ht="16.5" customHeight="1" spans="1:23">
      <c r="A12" s="148" t="s">
        <v>153</v>
      </c>
      <c r="B12" s="12" t="s">
        <v>154</v>
      </c>
      <c r="C12" s="148">
        <v>99</v>
      </c>
      <c r="D12" s="148">
        <v>98</v>
      </c>
      <c r="E12" s="148">
        <v>98</v>
      </c>
      <c r="F12" s="148">
        <v>98</v>
      </c>
      <c r="G12" s="148">
        <v>98</v>
      </c>
      <c r="H12" s="148">
        <v>99</v>
      </c>
      <c r="I12" s="149">
        <f t="shared" si="0"/>
        <v>19.6666666666667</v>
      </c>
      <c r="J12" s="148" t="s">
        <v>35</v>
      </c>
      <c r="K12" s="148" t="s">
        <v>36</v>
      </c>
      <c r="L12" s="148" t="s">
        <v>133</v>
      </c>
      <c r="M12" s="148" t="s">
        <v>48</v>
      </c>
      <c r="N12" s="148" t="s">
        <v>85</v>
      </c>
      <c r="O12" s="148" t="s">
        <v>31</v>
      </c>
      <c r="P12" s="148" t="s">
        <v>75</v>
      </c>
      <c r="Q12" s="153">
        <v>83</v>
      </c>
      <c r="R12" s="149">
        <f t="shared" si="1"/>
        <v>66.4</v>
      </c>
      <c r="S12" s="149">
        <f t="shared" si="2"/>
        <v>86.0666666666667</v>
      </c>
      <c r="T12" s="154">
        <v>1.7</v>
      </c>
      <c r="U12" s="149">
        <f t="shared" si="3"/>
        <v>87.7666666666667</v>
      </c>
      <c r="V12" s="148">
        <v>7</v>
      </c>
      <c r="W12" s="56" t="s">
        <v>155</v>
      </c>
    </row>
    <row r="13" s="143" customFormat="1" ht="16.5" customHeight="1" spans="1:23">
      <c r="A13" s="148" t="s">
        <v>156</v>
      </c>
      <c r="B13" s="12" t="s">
        <v>157</v>
      </c>
      <c r="C13" s="148">
        <v>98</v>
      </c>
      <c r="D13" s="148">
        <v>98</v>
      </c>
      <c r="E13" s="148">
        <v>99</v>
      </c>
      <c r="F13" s="148">
        <v>98</v>
      </c>
      <c r="G13" s="148">
        <v>99</v>
      </c>
      <c r="H13" s="148">
        <v>98</v>
      </c>
      <c r="I13" s="149">
        <f t="shared" si="0"/>
        <v>19.6666666666667</v>
      </c>
      <c r="J13" s="148" t="s">
        <v>54</v>
      </c>
      <c r="K13" s="148" t="s">
        <v>31</v>
      </c>
      <c r="L13" s="148" t="s">
        <v>55</v>
      </c>
      <c r="M13" s="148" t="s">
        <v>75</v>
      </c>
      <c r="N13" s="148" t="s">
        <v>148</v>
      </c>
      <c r="O13" s="148" t="s">
        <v>55</v>
      </c>
      <c r="P13" s="148" t="s">
        <v>132</v>
      </c>
      <c r="Q13" s="153">
        <v>83.634146</v>
      </c>
      <c r="R13" s="149">
        <f t="shared" si="1"/>
        <v>66.9073168</v>
      </c>
      <c r="S13" s="149">
        <f t="shared" si="2"/>
        <v>86.5739834666667</v>
      </c>
      <c r="T13" s="154">
        <v>1.1</v>
      </c>
      <c r="U13" s="149">
        <f t="shared" si="3"/>
        <v>87.6739834666667</v>
      </c>
      <c r="V13" s="148">
        <v>8</v>
      </c>
      <c r="W13" s="155"/>
    </row>
    <row r="14" s="143" customFormat="1" ht="16.5" customHeight="1" spans="1:23">
      <c r="A14" s="148" t="s">
        <v>158</v>
      </c>
      <c r="B14" s="12" t="s">
        <v>159</v>
      </c>
      <c r="C14" s="148">
        <v>99</v>
      </c>
      <c r="D14" s="148">
        <v>99</v>
      </c>
      <c r="E14" s="148">
        <v>99</v>
      </c>
      <c r="F14" s="148">
        <v>98</v>
      </c>
      <c r="G14" s="148">
        <v>98</v>
      </c>
      <c r="H14" s="148">
        <v>97</v>
      </c>
      <c r="I14" s="149">
        <f t="shared" si="0"/>
        <v>19.6666666666667</v>
      </c>
      <c r="J14" s="148" t="s">
        <v>25</v>
      </c>
      <c r="K14" s="148" t="s">
        <v>37</v>
      </c>
      <c r="L14" s="148" t="s">
        <v>135</v>
      </c>
      <c r="M14" s="148" t="s">
        <v>60</v>
      </c>
      <c r="N14" s="148" t="s">
        <v>39</v>
      </c>
      <c r="O14" s="148" t="s">
        <v>65</v>
      </c>
      <c r="P14" s="148" t="s">
        <v>31</v>
      </c>
      <c r="Q14" s="153">
        <v>82.951219</v>
      </c>
      <c r="R14" s="149">
        <f t="shared" si="1"/>
        <v>66.3609752</v>
      </c>
      <c r="S14" s="149">
        <f t="shared" si="2"/>
        <v>86.0276418666667</v>
      </c>
      <c r="T14" s="154">
        <v>0.4</v>
      </c>
      <c r="U14" s="149">
        <f t="shared" si="3"/>
        <v>86.4276418666667</v>
      </c>
      <c r="V14" s="148">
        <v>9</v>
      </c>
      <c r="W14" s="155"/>
    </row>
    <row r="15" s="143" customFormat="1" ht="16.5" customHeight="1" spans="1:23">
      <c r="A15" s="148" t="s">
        <v>160</v>
      </c>
      <c r="B15" s="12" t="s">
        <v>161</v>
      </c>
      <c r="C15" s="148">
        <v>98</v>
      </c>
      <c r="D15" s="148">
        <v>99</v>
      </c>
      <c r="E15" s="148">
        <v>98</v>
      </c>
      <c r="F15" s="148">
        <v>99</v>
      </c>
      <c r="G15" s="148">
        <v>99</v>
      </c>
      <c r="H15" s="148">
        <v>97</v>
      </c>
      <c r="I15" s="149">
        <f t="shared" si="0"/>
        <v>19.6666666666667</v>
      </c>
      <c r="J15" s="148" t="s">
        <v>31</v>
      </c>
      <c r="K15" s="148" t="s">
        <v>35</v>
      </c>
      <c r="L15" s="148" t="s">
        <v>36</v>
      </c>
      <c r="M15" s="148" t="s">
        <v>65</v>
      </c>
      <c r="N15" s="148" t="s">
        <v>30</v>
      </c>
      <c r="O15" s="148" t="s">
        <v>60</v>
      </c>
      <c r="P15" s="148" t="s">
        <v>31</v>
      </c>
      <c r="Q15" s="153">
        <v>81.463414</v>
      </c>
      <c r="R15" s="149">
        <f t="shared" si="1"/>
        <v>65.1707312</v>
      </c>
      <c r="S15" s="149">
        <f t="shared" si="2"/>
        <v>84.8373978666667</v>
      </c>
      <c r="T15" s="154">
        <v>0.4</v>
      </c>
      <c r="U15" s="149">
        <f t="shared" si="3"/>
        <v>85.2373978666667</v>
      </c>
      <c r="V15" s="148">
        <v>10</v>
      </c>
      <c r="W15" s="155"/>
    </row>
    <row r="16" s="143" customFormat="1" ht="16.5" customHeight="1" spans="1:23">
      <c r="A16" s="148" t="s">
        <v>162</v>
      </c>
      <c r="B16" s="12" t="s">
        <v>163</v>
      </c>
      <c r="C16" s="148">
        <v>97</v>
      </c>
      <c r="D16" s="148">
        <v>99</v>
      </c>
      <c r="E16" s="148">
        <v>99</v>
      </c>
      <c r="F16" s="148">
        <v>98</v>
      </c>
      <c r="G16" s="148">
        <v>98</v>
      </c>
      <c r="H16" s="148">
        <v>98</v>
      </c>
      <c r="I16" s="149">
        <f t="shared" si="0"/>
        <v>19.6333333333333</v>
      </c>
      <c r="J16" s="148" t="s">
        <v>25</v>
      </c>
      <c r="K16" s="148" t="s">
        <v>25</v>
      </c>
      <c r="L16" s="148" t="s">
        <v>39</v>
      </c>
      <c r="M16" s="148" t="s">
        <v>52</v>
      </c>
      <c r="N16" s="148" t="s">
        <v>37</v>
      </c>
      <c r="O16" s="148" t="s">
        <v>78</v>
      </c>
      <c r="P16" s="148" t="s">
        <v>31</v>
      </c>
      <c r="Q16" s="153">
        <v>80.09756</v>
      </c>
      <c r="R16" s="149">
        <f t="shared" si="1"/>
        <v>64.078048</v>
      </c>
      <c r="S16" s="149">
        <f t="shared" si="2"/>
        <v>83.7113813333333</v>
      </c>
      <c r="T16" s="154">
        <v>0.4</v>
      </c>
      <c r="U16" s="149">
        <f t="shared" si="3"/>
        <v>84.1113813333334</v>
      </c>
      <c r="V16" s="148">
        <v>11</v>
      </c>
      <c r="W16" s="155"/>
    </row>
    <row r="17" s="143" customFormat="1" ht="16.5" customHeight="1" spans="1:23">
      <c r="A17" s="148" t="s">
        <v>164</v>
      </c>
      <c r="B17" s="12" t="s">
        <v>165</v>
      </c>
      <c r="C17" s="148">
        <v>98</v>
      </c>
      <c r="D17" s="148">
        <v>98</v>
      </c>
      <c r="E17" s="148">
        <v>99</v>
      </c>
      <c r="F17" s="148">
        <v>97</v>
      </c>
      <c r="G17" s="148">
        <v>98</v>
      </c>
      <c r="H17" s="148">
        <v>99</v>
      </c>
      <c r="I17" s="149">
        <f t="shared" si="0"/>
        <v>19.6333333333333</v>
      </c>
      <c r="J17" s="148" t="s">
        <v>35</v>
      </c>
      <c r="K17" s="148" t="s">
        <v>48</v>
      </c>
      <c r="L17" s="148" t="s">
        <v>25</v>
      </c>
      <c r="M17" s="148" t="s">
        <v>75</v>
      </c>
      <c r="N17" s="148" t="s">
        <v>65</v>
      </c>
      <c r="O17" s="148" t="s">
        <v>94</v>
      </c>
      <c r="P17" s="148" t="s">
        <v>85</v>
      </c>
      <c r="Q17" s="153">
        <v>76.878048</v>
      </c>
      <c r="R17" s="149">
        <f t="shared" si="1"/>
        <v>61.5024384</v>
      </c>
      <c r="S17" s="149">
        <f t="shared" si="2"/>
        <v>81.1357717333333</v>
      </c>
      <c r="T17" s="154">
        <v>1.9</v>
      </c>
      <c r="U17" s="149">
        <f t="shared" si="3"/>
        <v>83.0357717333333</v>
      </c>
      <c r="V17" s="148">
        <v>12</v>
      </c>
      <c r="W17" s="155"/>
    </row>
    <row r="18" s="143" customFormat="1" ht="16.5" customHeight="1" spans="1:23">
      <c r="A18" s="148" t="s">
        <v>166</v>
      </c>
      <c r="B18" s="12" t="s">
        <v>167</v>
      </c>
      <c r="C18" s="148">
        <v>98</v>
      </c>
      <c r="D18" s="148">
        <v>98</v>
      </c>
      <c r="E18" s="148">
        <v>99</v>
      </c>
      <c r="F18" s="148">
        <v>97</v>
      </c>
      <c r="G18" s="148">
        <v>99</v>
      </c>
      <c r="H18" s="148">
        <v>98</v>
      </c>
      <c r="I18" s="149">
        <f t="shared" si="0"/>
        <v>19.6333333333333</v>
      </c>
      <c r="J18" s="148" t="s">
        <v>25</v>
      </c>
      <c r="K18" s="148" t="s">
        <v>55</v>
      </c>
      <c r="L18" s="148" t="s">
        <v>148</v>
      </c>
      <c r="M18" s="148" t="s">
        <v>84</v>
      </c>
      <c r="N18" s="148" t="s">
        <v>35</v>
      </c>
      <c r="O18" s="148" t="s">
        <v>60</v>
      </c>
      <c r="P18" s="148" t="s">
        <v>55</v>
      </c>
      <c r="Q18" s="153">
        <v>78.829268</v>
      </c>
      <c r="R18" s="149">
        <f t="shared" si="1"/>
        <v>63.0634144</v>
      </c>
      <c r="S18" s="149">
        <f t="shared" si="2"/>
        <v>82.6967477333333</v>
      </c>
      <c r="T18" s="154">
        <v>0.1</v>
      </c>
      <c r="U18" s="149">
        <f t="shared" si="3"/>
        <v>82.7967477333333</v>
      </c>
      <c r="V18" s="148">
        <v>13</v>
      </c>
      <c r="W18" s="155"/>
    </row>
    <row r="19" s="143" customFormat="1" ht="16.5" customHeight="1" spans="1:23">
      <c r="A19" s="148" t="s">
        <v>168</v>
      </c>
      <c r="B19" s="12" t="s">
        <v>169</v>
      </c>
      <c r="C19" s="148">
        <v>98</v>
      </c>
      <c r="D19" s="148">
        <v>98</v>
      </c>
      <c r="E19" s="148">
        <v>98</v>
      </c>
      <c r="F19" s="148">
        <v>98</v>
      </c>
      <c r="G19" s="148">
        <v>98</v>
      </c>
      <c r="H19" s="148">
        <v>99</v>
      </c>
      <c r="I19" s="149">
        <f t="shared" si="0"/>
        <v>19.6333333333333</v>
      </c>
      <c r="J19" s="148" t="s">
        <v>31</v>
      </c>
      <c r="K19" s="148" t="s">
        <v>37</v>
      </c>
      <c r="L19" s="148" t="s">
        <v>69</v>
      </c>
      <c r="M19" s="148" t="s">
        <v>65</v>
      </c>
      <c r="N19" s="148" t="s">
        <v>40</v>
      </c>
      <c r="O19" s="148" t="s">
        <v>79</v>
      </c>
      <c r="P19" s="148" t="s">
        <v>30</v>
      </c>
      <c r="Q19" s="153">
        <v>77.02439</v>
      </c>
      <c r="R19" s="149">
        <f t="shared" si="1"/>
        <v>61.619512</v>
      </c>
      <c r="S19" s="149">
        <f t="shared" si="2"/>
        <v>81.2528453333333</v>
      </c>
      <c r="T19" s="154">
        <v>0.7</v>
      </c>
      <c r="U19" s="149">
        <f t="shared" si="3"/>
        <v>81.9528453333333</v>
      </c>
      <c r="V19" s="148">
        <v>14</v>
      </c>
      <c r="W19" s="155"/>
    </row>
    <row r="20" s="143" customFormat="1" ht="16.5" customHeight="1" spans="1:23">
      <c r="A20" s="148" t="s">
        <v>170</v>
      </c>
      <c r="B20" s="12" t="s">
        <v>171</v>
      </c>
      <c r="C20" s="148">
        <v>99</v>
      </c>
      <c r="D20" s="148">
        <v>97</v>
      </c>
      <c r="E20" s="148">
        <v>98</v>
      </c>
      <c r="F20" s="148">
        <v>98</v>
      </c>
      <c r="G20" s="148">
        <v>98</v>
      </c>
      <c r="H20" s="148">
        <v>99</v>
      </c>
      <c r="I20" s="149">
        <f t="shared" si="0"/>
        <v>19.6333333333333</v>
      </c>
      <c r="J20" s="148" t="s">
        <v>44</v>
      </c>
      <c r="K20" s="148" t="s">
        <v>53</v>
      </c>
      <c r="L20" s="148" t="s">
        <v>52</v>
      </c>
      <c r="M20" s="148" t="s">
        <v>79</v>
      </c>
      <c r="N20" s="148" t="s">
        <v>69</v>
      </c>
      <c r="O20" s="148" t="s">
        <v>25</v>
      </c>
      <c r="P20" s="148" t="s">
        <v>54</v>
      </c>
      <c r="Q20" s="153">
        <v>76.292682</v>
      </c>
      <c r="R20" s="149">
        <f t="shared" si="1"/>
        <v>61.0341456</v>
      </c>
      <c r="S20" s="149">
        <f t="shared" si="2"/>
        <v>80.6674789333333</v>
      </c>
      <c r="T20" s="154">
        <v>1.1</v>
      </c>
      <c r="U20" s="149">
        <f t="shared" si="3"/>
        <v>81.7674789333333</v>
      </c>
      <c r="V20" s="148">
        <v>15</v>
      </c>
      <c r="W20" s="155"/>
    </row>
    <row r="21" s="143" customFormat="1" ht="16.5" customHeight="1" spans="1:23">
      <c r="A21" s="148" t="s">
        <v>172</v>
      </c>
      <c r="B21" s="12" t="s">
        <v>173</v>
      </c>
      <c r="C21" s="148">
        <v>99</v>
      </c>
      <c r="D21" s="148">
        <v>97</v>
      </c>
      <c r="E21" s="148">
        <v>99</v>
      </c>
      <c r="F21" s="148">
        <v>97</v>
      </c>
      <c r="G21" s="148">
        <v>98</v>
      </c>
      <c r="H21" s="148">
        <v>98</v>
      </c>
      <c r="I21" s="149">
        <f t="shared" si="0"/>
        <v>19.6</v>
      </c>
      <c r="J21" s="148" t="s">
        <v>35</v>
      </c>
      <c r="K21" s="148" t="s">
        <v>60</v>
      </c>
      <c r="L21" s="148" t="s">
        <v>38</v>
      </c>
      <c r="M21" s="148" t="s">
        <v>28</v>
      </c>
      <c r="N21" s="148" t="s">
        <v>48</v>
      </c>
      <c r="O21" s="148" t="s">
        <v>72</v>
      </c>
      <c r="P21" s="148" t="s">
        <v>44</v>
      </c>
      <c r="Q21" s="153">
        <v>74.560975</v>
      </c>
      <c r="R21" s="149">
        <f t="shared" si="1"/>
        <v>59.64878</v>
      </c>
      <c r="S21" s="149">
        <f t="shared" si="2"/>
        <v>79.24878</v>
      </c>
      <c r="T21" s="154">
        <v>1</v>
      </c>
      <c r="U21" s="149">
        <f t="shared" si="3"/>
        <v>80.24878</v>
      </c>
      <c r="V21" s="148">
        <v>16</v>
      </c>
      <c r="W21" s="155"/>
    </row>
    <row r="22" s="143" customFormat="1" ht="16.5" customHeight="1" spans="1:23">
      <c r="A22" s="148" t="s">
        <v>174</v>
      </c>
      <c r="B22" s="12" t="s">
        <v>175</v>
      </c>
      <c r="C22" s="148">
        <v>98</v>
      </c>
      <c r="D22" s="148">
        <v>99</v>
      </c>
      <c r="E22" s="148">
        <v>98</v>
      </c>
      <c r="F22" s="148">
        <v>97</v>
      </c>
      <c r="G22" s="148">
        <v>97</v>
      </c>
      <c r="H22" s="148">
        <v>99</v>
      </c>
      <c r="I22" s="149">
        <f t="shared" si="0"/>
        <v>19.6</v>
      </c>
      <c r="J22" s="148" t="s">
        <v>44</v>
      </c>
      <c r="K22" s="148" t="s">
        <v>48</v>
      </c>
      <c r="L22" s="148" t="s">
        <v>94</v>
      </c>
      <c r="M22" s="148" t="s">
        <v>28</v>
      </c>
      <c r="N22" s="148" t="s">
        <v>60</v>
      </c>
      <c r="O22" s="148" t="s">
        <v>52</v>
      </c>
      <c r="P22" s="148" t="s">
        <v>65</v>
      </c>
      <c r="Q22" s="153">
        <v>73.756097</v>
      </c>
      <c r="R22" s="149">
        <f t="shared" si="1"/>
        <v>59.0048776</v>
      </c>
      <c r="S22" s="149">
        <f t="shared" si="2"/>
        <v>78.6048776</v>
      </c>
      <c r="T22" s="154">
        <v>1</v>
      </c>
      <c r="U22" s="149">
        <f t="shared" si="3"/>
        <v>79.6048776</v>
      </c>
      <c r="V22" s="148">
        <v>17</v>
      </c>
      <c r="W22" s="155"/>
    </row>
    <row r="23" s="143" customFormat="1" ht="16.5" customHeight="1" spans="1:23">
      <c r="A23" s="148" t="s">
        <v>176</v>
      </c>
      <c r="B23" s="12" t="s">
        <v>177</v>
      </c>
      <c r="C23" s="148">
        <v>98</v>
      </c>
      <c r="D23" s="148">
        <v>98</v>
      </c>
      <c r="E23" s="148">
        <v>98</v>
      </c>
      <c r="F23" s="148">
        <v>98</v>
      </c>
      <c r="G23" s="148">
        <v>98</v>
      </c>
      <c r="H23" s="148">
        <v>98</v>
      </c>
      <c r="I23" s="149">
        <f t="shared" si="0"/>
        <v>19.6</v>
      </c>
      <c r="J23" s="148" t="s">
        <v>25</v>
      </c>
      <c r="K23" s="148" t="s">
        <v>53</v>
      </c>
      <c r="L23" s="148" t="s">
        <v>66</v>
      </c>
      <c r="M23" s="148" t="s">
        <v>72</v>
      </c>
      <c r="N23" s="148" t="s">
        <v>80</v>
      </c>
      <c r="O23" s="148" t="s">
        <v>69</v>
      </c>
      <c r="P23" s="148" t="s">
        <v>35</v>
      </c>
      <c r="Q23" s="153">
        <v>71.390243</v>
      </c>
      <c r="R23" s="149">
        <f t="shared" si="1"/>
        <v>57.1121944</v>
      </c>
      <c r="S23" s="149">
        <f t="shared" si="2"/>
        <v>76.7121944</v>
      </c>
      <c r="T23" s="154">
        <v>0</v>
      </c>
      <c r="U23" s="149">
        <f t="shared" si="3"/>
        <v>76.7121944</v>
      </c>
      <c r="V23" s="148">
        <v>18</v>
      </c>
      <c r="W23" s="155"/>
    </row>
    <row r="24" s="143" customFormat="1" ht="16.5" customHeight="1" spans="1:23">
      <c r="A24" s="148" t="s">
        <v>178</v>
      </c>
      <c r="B24" s="12" t="s">
        <v>179</v>
      </c>
      <c r="C24" s="148">
        <v>99</v>
      </c>
      <c r="D24" s="148">
        <v>99</v>
      </c>
      <c r="E24" s="148">
        <v>98</v>
      </c>
      <c r="F24" s="148">
        <v>97</v>
      </c>
      <c r="G24" s="148">
        <v>98</v>
      </c>
      <c r="H24" s="148">
        <v>97</v>
      </c>
      <c r="I24" s="149">
        <f t="shared" si="0"/>
        <v>19.6</v>
      </c>
      <c r="J24" s="148" t="s">
        <v>31</v>
      </c>
      <c r="K24" s="148" t="s">
        <v>80</v>
      </c>
      <c r="L24" s="148" t="s">
        <v>36</v>
      </c>
      <c r="M24" s="148" t="s">
        <v>84</v>
      </c>
      <c r="N24" s="148" t="s">
        <v>31</v>
      </c>
      <c r="O24" s="148" t="s">
        <v>80</v>
      </c>
      <c r="P24" s="148" t="s">
        <v>37</v>
      </c>
      <c r="Q24" s="153">
        <v>69.317073</v>
      </c>
      <c r="R24" s="149">
        <f t="shared" si="1"/>
        <v>55.4536584</v>
      </c>
      <c r="S24" s="149">
        <f t="shared" si="2"/>
        <v>75.0536584</v>
      </c>
      <c r="T24" s="154">
        <v>0.7</v>
      </c>
      <c r="U24" s="149">
        <f t="shared" si="3"/>
        <v>75.7536584</v>
      </c>
      <c r="V24" s="148">
        <v>19</v>
      </c>
      <c r="W24" s="155"/>
    </row>
    <row r="25" s="143" customFormat="1" ht="16.5" customHeight="1" spans="1:23">
      <c r="A25" s="148" t="s">
        <v>180</v>
      </c>
      <c r="B25" s="12" t="s">
        <v>181</v>
      </c>
      <c r="C25" s="148">
        <v>98</v>
      </c>
      <c r="D25" s="148">
        <v>99</v>
      </c>
      <c r="E25" s="148">
        <v>97</v>
      </c>
      <c r="F25" s="148">
        <v>98</v>
      </c>
      <c r="G25" s="148">
        <v>97</v>
      </c>
      <c r="H25" s="148">
        <v>99</v>
      </c>
      <c r="I25" s="149">
        <f t="shared" si="0"/>
        <v>19.6</v>
      </c>
      <c r="J25" s="148" t="s">
        <v>54</v>
      </c>
      <c r="K25" s="148" t="s">
        <v>84</v>
      </c>
      <c r="L25" s="148" t="s">
        <v>80</v>
      </c>
      <c r="M25" s="148" t="s">
        <v>69</v>
      </c>
      <c r="N25" s="148" t="s">
        <v>80</v>
      </c>
      <c r="O25" s="148" t="s">
        <v>80</v>
      </c>
      <c r="P25" s="148" t="s">
        <v>135</v>
      </c>
      <c r="Q25" s="153">
        <v>67.853658</v>
      </c>
      <c r="R25" s="149">
        <f t="shared" si="1"/>
        <v>54.2829264</v>
      </c>
      <c r="S25" s="149">
        <f t="shared" si="2"/>
        <v>73.8829264</v>
      </c>
      <c r="T25" s="154">
        <v>1.1</v>
      </c>
      <c r="U25" s="149">
        <f t="shared" si="3"/>
        <v>74.9829264</v>
      </c>
      <c r="V25" s="148">
        <v>20</v>
      </c>
      <c r="W25" s="155"/>
    </row>
    <row r="26" s="143" customFormat="1" ht="16.5" customHeight="1" spans="1:23">
      <c r="A26" s="148" t="s">
        <v>182</v>
      </c>
      <c r="B26" s="12" t="s">
        <v>183</v>
      </c>
      <c r="C26" s="148">
        <v>98</v>
      </c>
      <c r="D26" s="148">
        <v>97</v>
      </c>
      <c r="E26" s="148">
        <v>99</v>
      </c>
      <c r="F26" s="148">
        <v>99</v>
      </c>
      <c r="G26" s="148">
        <v>98</v>
      </c>
      <c r="H26" s="148">
        <v>97</v>
      </c>
      <c r="I26" s="149">
        <f t="shared" si="0"/>
        <v>19.6</v>
      </c>
      <c r="J26" s="148" t="s">
        <v>25</v>
      </c>
      <c r="K26" s="148" t="s">
        <v>28</v>
      </c>
      <c r="L26" s="148" t="s">
        <v>38</v>
      </c>
      <c r="M26" s="148" t="s">
        <v>66</v>
      </c>
      <c r="N26" s="148" t="s">
        <v>184</v>
      </c>
      <c r="O26" s="148" t="s">
        <v>80</v>
      </c>
      <c r="P26" s="148" t="s">
        <v>39</v>
      </c>
      <c r="Q26" s="153">
        <v>64.756097</v>
      </c>
      <c r="R26" s="149">
        <f t="shared" si="1"/>
        <v>51.8048776</v>
      </c>
      <c r="S26" s="149">
        <f t="shared" si="2"/>
        <v>71.4048776</v>
      </c>
      <c r="T26" s="154">
        <v>-1.7</v>
      </c>
      <c r="U26" s="149">
        <f t="shared" si="3"/>
        <v>69.7048776</v>
      </c>
      <c r="V26" s="148">
        <v>21</v>
      </c>
      <c r="W26" s="155"/>
    </row>
    <row r="27" s="143" customFormat="1" ht="16.5" customHeight="1" spans="1:23">
      <c r="A27" s="148" t="s">
        <v>185</v>
      </c>
      <c r="B27" s="12" t="s">
        <v>186</v>
      </c>
      <c r="C27" s="148">
        <v>97</v>
      </c>
      <c r="D27" s="148">
        <v>98</v>
      </c>
      <c r="E27" s="148">
        <v>98</v>
      </c>
      <c r="F27" s="148">
        <v>97</v>
      </c>
      <c r="G27" s="148">
        <v>99</v>
      </c>
      <c r="H27" s="148">
        <v>97</v>
      </c>
      <c r="I27" s="149">
        <f t="shared" si="0"/>
        <v>19.5333333333333</v>
      </c>
      <c r="J27" s="148" t="s">
        <v>54</v>
      </c>
      <c r="K27" s="148" t="s">
        <v>84</v>
      </c>
      <c r="L27" s="148" t="s">
        <v>80</v>
      </c>
      <c r="M27" s="148" t="s">
        <v>80</v>
      </c>
      <c r="N27" s="148" t="s">
        <v>80</v>
      </c>
      <c r="O27" s="148" t="s">
        <v>100</v>
      </c>
      <c r="P27" s="148" t="s">
        <v>55</v>
      </c>
      <c r="Q27" s="153">
        <v>56.439024</v>
      </c>
      <c r="R27" s="149">
        <f t="shared" si="1"/>
        <v>45.1512192</v>
      </c>
      <c r="S27" s="149">
        <f t="shared" si="2"/>
        <v>64.6845525333333</v>
      </c>
      <c r="T27" s="154">
        <v>-0.3</v>
      </c>
      <c r="U27" s="149">
        <f t="shared" si="3"/>
        <v>64.3845525333333</v>
      </c>
      <c r="V27" s="148">
        <v>22</v>
      </c>
      <c r="W27" s="155"/>
    </row>
    <row r="28" s="143" customFormat="1" ht="16.5" customHeight="1" spans="1:23">
      <c r="A28" s="148" t="s">
        <v>187</v>
      </c>
      <c r="B28" s="12" t="s">
        <v>188</v>
      </c>
      <c r="C28" s="148">
        <v>98</v>
      </c>
      <c r="D28" s="148">
        <v>98</v>
      </c>
      <c r="E28" s="148">
        <v>98</v>
      </c>
      <c r="F28" s="148">
        <v>96</v>
      </c>
      <c r="G28" s="148">
        <v>97</v>
      </c>
      <c r="H28" s="148">
        <v>99</v>
      </c>
      <c r="I28" s="149">
        <f t="shared" si="0"/>
        <v>19.5333333333333</v>
      </c>
      <c r="J28" s="148" t="s">
        <v>55</v>
      </c>
      <c r="K28" s="148" t="s">
        <v>126</v>
      </c>
      <c r="L28" s="148" t="s">
        <v>189</v>
      </c>
      <c r="M28" s="148" t="s">
        <v>80</v>
      </c>
      <c r="N28" s="148" t="s">
        <v>28</v>
      </c>
      <c r="O28" s="148" t="s">
        <v>80</v>
      </c>
      <c r="P28" s="148" t="s">
        <v>54</v>
      </c>
      <c r="Q28" s="153">
        <v>43.512195</v>
      </c>
      <c r="R28" s="149">
        <f t="shared" si="1"/>
        <v>34.809756</v>
      </c>
      <c r="S28" s="149">
        <f t="shared" si="2"/>
        <v>54.3430893333333</v>
      </c>
      <c r="T28" s="154">
        <v>-1.9</v>
      </c>
      <c r="U28" s="149">
        <f t="shared" si="3"/>
        <v>52.4430893333333</v>
      </c>
      <c r="V28" s="148">
        <v>23</v>
      </c>
      <c r="W28" s="155"/>
    </row>
    <row r="29" s="143" customFormat="1" ht="16.5" customHeight="1" spans="1:23">
      <c r="A29" s="148" t="s">
        <v>190</v>
      </c>
      <c r="B29" s="12" t="s">
        <v>191</v>
      </c>
      <c r="C29" s="148">
        <v>97</v>
      </c>
      <c r="D29" s="148">
        <v>98</v>
      </c>
      <c r="E29" s="148">
        <v>97</v>
      </c>
      <c r="F29" s="148">
        <v>97</v>
      </c>
      <c r="G29" s="148">
        <v>98</v>
      </c>
      <c r="H29" s="148">
        <v>99</v>
      </c>
      <c r="I29" s="149">
        <f t="shared" si="0"/>
        <v>19.5333333333333</v>
      </c>
      <c r="J29" s="148" t="s">
        <v>37</v>
      </c>
      <c r="K29" s="148" t="s">
        <v>115</v>
      </c>
      <c r="L29" s="148" t="s">
        <v>84</v>
      </c>
      <c r="M29" s="148" t="s">
        <v>84</v>
      </c>
      <c r="N29" s="148" t="s">
        <v>192</v>
      </c>
      <c r="O29" s="148" t="s">
        <v>84</v>
      </c>
      <c r="P29" s="148" t="s">
        <v>69</v>
      </c>
      <c r="Q29" s="153">
        <v>43.682926</v>
      </c>
      <c r="R29" s="149">
        <f t="shared" si="1"/>
        <v>34.9463408</v>
      </c>
      <c r="S29" s="149">
        <f t="shared" si="2"/>
        <v>54.4796741333333</v>
      </c>
      <c r="T29" s="154">
        <v>-3.5</v>
      </c>
      <c r="U29" s="149">
        <f t="shared" si="3"/>
        <v>50.9796741333333</v>
      </c>
      <c r="V29" s="148">
        <v>24</v>
      </c>
      <c r="W29" s="155"/>
    </row>
    <row r="30" s="143" customFormat="1" ht="16.5" customHeight="1" spans="1:23">
      <c r="A30" s="148" t="s">
        <v>193</v>
      </c>
      <c r="B30" s="12" t="s">
        <v>194</v>
      </c>
      <c r="C30" s="148">
        <v>96</v>
      </c>
      <c r="D30" s="148">
        <v>98</v>
      </c>
      <c r="E30" s="148">
        <v>99</v>
      </c>
      <c r="F30" s="148">
        <v>97</v>
      </c>
      <c r="G30" s="148">
        <v>98</v>
      </c>
      <c r="H30" s="148">
        <v>98</v>
      </c>
      <c r="I30" s="149">
        <f t="shared" si="0"/>
        <v>19.5333333333333</v>
      </c>
      <c r="J30" s="148" t="s">
        <v>36</v>
      </c>
      <c r="K30" s="148" t="s">
        <v>195</v>
      </c>
      <c r="L30" s="148" t="s">
        <v>107</v>
      </c>
      <c r="M30" s="148" t="s">
        <v>64</v>
      </c>
      <c r="N30" s="148" t="s">
        <v>28</v>
      </c>
      <c r="O30" s="148" t="s">
        <v>196</v>
      </c>
      <c r="P30" s="148" t="s">
        <v>75</v>
      </c>
      <c r="Q30" s="153">
        <v>34.439024</v>
      </c>
      <c r="R30" s="149">
        <f t="shared" si="1"/>
        <v>27.5512192</v>
      </c>
      <c r="S30" s="149">
        <f t="shared" si="2"/>
        <v>47.0845525333333</v>
      </c>
      <c r="T30" s="154">
        <v>-2.9</v>
      </c>
      <c r="U30" s="149">
        <f t="shared" si="3"/>
        <v>44.1845525333333</v>
      </c>
      <c r="V30" s="148">
        <v>25</v>
      </c>
      <c r="W30" s="155"/>
    </row>
    <row r="31" s="143" customFormat="1" ht="16.5" customHeight="1" spans="1:23">
      <c r="A31" s="148" t="s">
        <v>197</v>
      </c>
      <c r="B31" s="12" t="s">
        <v>198</v>
      </c>
      <c r="C31" s="148">
        <v>98</v>
      </c>
      <c r="D31" s="148">
        <v>99</v>
      </c>
      <c r="E31" s="148">
        <v>96</v>
      </c>
      <c r="F31" s="148">
        <v>99</v>
      </c>
      <c r="G31" s="148">
        <v>98</v>
      </c>
      <c r="H31" s="148">
        <v>96</v>
      </c>
      <c r="I31" s="149">
        <f t="shared" si="0"/>
        <v>19.5333333333333</v>
      </c>
      <c r="J31" s="148" t="s">
        <v>75</v>
      </c>
      <c r="K31" s="148" t="s">
        <v>195</v>
      </c>
      <c r="L31" s="148" t="s">
        <v>107</v>
      </c>
      <c r="M31" s="148" t="s">
        <v>110</v>
      </c>
      <c r="N31" s="148" t="s">
        <v>199</v>
      </c>
      <c r="O31" s="148" t="s">
        <v>200</v>
      </c>
      <c r="P31" s="148" t="s">
        <v>69</v>
      </c>
      <c r="Q31" s="153">
        <v>14.536585</v>
      </c>
      <c r="R31" s="149">
        <f t="shared" si="1"/>
        <v>11.629268</v>
      </c>
      <c r="S31" s="149">
        <f t="shared" si="2"/>
        <v>31.1626013333333</v>
      </c>
      <c r="T31" s="154">
        <v>-5</v>
      </c>
      <c r="U31" s="149">
        <f t="shared" si="3"/>
        <v>26.1626013333333</v>
      </c>
      <c r="V31" s="148">
        <v>26</v>
      </c>
      <c r="W31" s="155"/>
    </row>
    <row r="32" s="143" customFormat="1" ht="16.5" customHeight="1" spans="1:23">
      <c r="A32" s="148" t="s">
        <v>201</v>
      </c>
      <c r="B32" s="12" t="s">
        <v>202</v>
      </c>
      <c r="C32" s="148">
        <v>99</v>
      </c>
      <c r="D32" s="148">
        <v>97</v>
      </c>
      <c r="E32" s="148">
        <v>98</v>
      </c>
      <c r="F32" s="148">
        <v>97</v>
      </c>
      <c r="G32" s="148">
        <v>98</v>
      </c>
      <c r="H32" s="148">
        <v>97</v>
      </c>
      <c r="I32" s="149">
        <f t="shared" si="0"/>
        <v>19.5333333333333</v>
      </c>
      <c r="J32" s="148" t="s">
        <v>192</v>
      </c>
      <c r="K32" s="148" t="s">
        <v>119</v>
      </c>
      <c r="L32" s="148" t="s">
        <v>107</v>
      </c>
      <c r="M32" s="148" t="s">
        <v>203</v>
      </c>
      <c r="N32" s="148" t="s">
        <v>204</v>
      </c>
      <c r="O32" s="148" t="s">
        <v>107</v>
      </c>
      <c r="P32" s="148" t="s">
        <v>88</v>
      </c>
      <c r="Q32" s="153">
        <v>4.292682</v>
      </c>
      <c r="R32" s="149">
        <f t="shared" si="1"/>
        <v>3.4341456</v>
      </c>
      <c r="S32" s="149">
        <f t="shared" si="2"/>
        <v>22.9674789333333</v>
      </c>
      <c r="T32" s="154">
        <v>-6</v>
      </c>
      <c r="U32" s="149">
        <f t="shared" si="3"/>
        <v>16.9674789333333</v>
      </c>
      <c r="V32" s="148">
        <v>27</v>
      </c>
      <c r="W32" s="155"/>
    </row>
    <row r="33" ht="16.5" customHeight="1"/>
    <row r="34" ht="16.5" customHeight="1"/>
  </sheetData>
  <mergeCells count="16">
    <mergeCell ref="A1:W1"/>
    <mergeCell ref="A2:W2"/>
    <mergeCell ref="C3:I3"/>
    <mergeCell ref="J3:R3"/>
    <mergeCell ref="C4:H4"/>
    <mergeCell ref="J4:P4"/>
    <mergeCell ref="A3:A5"/>
    <mergeCell ref="B3:B5"/>
    <mergeCell ref="I4:I5"/>
    <mergeCell ref="Q4:Q5"/>
    <mergeCell ref="R4:R5"/>
    <mergeCell ref="S3:S5"/>
    <mergeCell ref="T3:T5"/>
    <mergeCell ref="U3:U5"/>
    <mergeCell ref="V3:V5"/>
    <mergeCell ref="W3:W5"/>
  </mergeCells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zoomScale="72" zoomScaleNormal="72" workbookViewId="0">
      <selection activeCell="A1" sqref="A1:X1"/>
    </sheetView>
  </sheetViews>
  <sheetFormatPr defaultColWidth="8.625" defaultRowHeight="14.25"/>
  <cols>
    <col min="1" max="1" width="9.625" style="130" customWidth="1"/>
    <col min="2" max="2" width="6.5" style="130" customWidth="1"/>
    <col min="3" max="8" width="4.125" style="130" customWidth="1"/>
    <col min="9" max="9" width="7.375" style="130" customWidth="1"/>
    <col min="10" max="10" width="7" style="130" customWidth="1"/>
    <col min="11" max="11" width="6.125" style="130" customWidth="1"/>
    <col min="12" max="12" width="6.875" style="130" customWidth="1"/>
    <col min="13" max="13" width="7.5" style="130" customWidth="1"/>
    <col min="14" max="14" width="7.625" style="130" customWidth="1"/>
    <col min="15" max="15" width="7.5" style="130" customWidth="1"/>
    <col min="16" max="16" width="6" style="130" customWidth="1"/>
    <col min="17" max="17" width="5.125" style="130" customWidth="1"/>
    <col min="18" max="18" width="7.375" style="130" customWidth="1"/>
    <col min="19" max="19" width="7.5" style="130" customWidth="1"/>
    <col min="20" max="20" width="5.875" style="130" customWidth="1"/>
    <col min="21" max="21" width="5.75" style="130" customWidth="1"/>
    <col min="22" max="22" width="7.25" style="130" customWidth="1"/>
    <col min="23" max="23" width="4.625" style="130" customWidth="1"/>
    <col min="24" max="24" width="18.625" style="130" customWidth="1"/>
    <col min="25" max="16384" width="8.625" style="130"/>
  </cols>
  <sheetData>
    <row r="1" ht="25.5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7"/>
      <c r="V1" s="141"/>
      <c r="W1" s="3"/>
      <c r="X1" s="3"/>
    </row>
    <row r="2" s="129" customFormat="1" ht="12" spans="1:24">
      <c r="A2" s="4" t="s">
        <v>205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8"/>
      <c r="V2" s="28"/>
      <c r="W2" s="4"/>
      <c r="X2" s="4"/>
    </row>
    <row r="3" s="129" customFormat="1" ht="16.5" customHeight="1" spans="1:24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29" t="s">
        <v>6</v>
      </c>
      <c r="U3" s="76" t="s">
        <v>7</v>
      </c>
      <c r="V3" s="76" t="s">
        <v>8</v>
      </c>
      <c r="W3" s="31" t="s">
        <v>9</v>
      </c>
      <c r="X3" s="54" t="s">
        <v>10</v>
      </c>
    </row>
    <row r="4" s="129" customFormat="1" ht="16.5" customHeight="1" spans="1:24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6" t="s">
        <v>13</v>
      </c>
      <c r="K4" s="6"/>
      <c r="L4" s="6"/>
      <c r="M4" s="6"/>
      <c r="N4" s="6"/>
      <c r="O4" s="6"/>
      <c r="P4" s="6"/>
      <c r="Q4" s="6"/>
      <c r="R4" s="12" t="s">
        <v>14</v>
      </c>
      <c r="S4" s="17" t="s">
        <v>15</v>
      </c>
      <c r="T4" s="33"/>
      <c r="U4" s="77"/>
      <c r="V4" s="77"/>
      <c r="W4" s="31"/>
      <c r="X4" s="54"/>
    </row>
    <row r="5" s="129" customFormat="1" ht="53.1" customHeight="1" spans="1:24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206</v>
      </c>
      <c r="L5" s="16" t="s">
        <v>207</v>
      </c>
      <c r="M5" s="16" t="s">
        <v>19</v>
      </c>
      <c r="N5" s="16" t="s">
        <v>20</v>
      </c>
      <c r="O5" s="16" t="s">
        <v>21</v>
      </c>
      <c r="P5" s="16" t="s">
        <v>208</v>
      </c>
      <c r="Q5" s="16" t="s">
        <v>22</v>
      </c>
      <c r="R5" s="12"/>
      <c r="S5" s="17"/>
      <c r="T5" s="33"/>
      <c r="U5" s="77"/>
      <c r="V5" s="77"/>
      <c r="W5" s="31"/>
      <c r="X5" s="54"/>
    </row>
    <row r="6" s="129" customFormat="1" ht="16.5" customHeight="1" spans="1:24">
      <c r="A6" s="9" t="s">
        <v>209</v>
      </c>
      <c r="B6" s="9" t="s">
        <v>210</v>
      </c>
      <c r="C6" s="6">
        <v>99</v>
      </c>
      <c r="D6" s="6">
        <v>95</v>
      </c>
      <c r="E6" s="17">
        <v>97</v>
      </c>
      <c r="F6" s="6">
        <v>96</v>
      </c>
      <c r="G6" s="6">
        <v>98</v>
      </c>
      <c r="H6" s="6">
        <v>97</v>
      </c>
      <c r="I6" s="21">
        <f t="shared" ref="I6:I32" si="0">(C6+D6+E6+F6+G6+H6)/6*0.2</f>
        <v>19.4</v>
      </c>
      <c r="J6" s="9" t="s">
        <v>54</v>
      </c>
      <c r="K6" s="9" t="s">
        <v>26</v>
      </c>
      <c r="L6" s="9" t="s">
        <v>132</v>
      </c>
      <c r="M6" s="9" t="s">
        <v>81</v>
      </c>
      <c r="N6" s="9" t="s">
        <v>133</v>
      </c>
      <c r="O6" s="9" t="s">
        <v>39</v>
      </c>
      <c r="P6" s="9" t="s">
        <v>148</v>
      </c>
      <c r="Q6" s="9" t="s">
        <v>31</v>
      </c>
      <c r="R6" s="39">
        <v>90.756097</v>
      </c>
      <c r="S6" s="40">
        <f t="shared" ref="S6:S32" si="1">R6*0.8</f>
        <v>72.6048776</v>
      </c>
      <c r="T6" s="6">
        <v>729</v>
      </c>
      <c r="U6" s="6">
        <v>3.4</v>
      </c>
      <c r="V6" s="21">
        <f t="shared" ref="V6:V32" si="2">I6+S6+U6</f>
        <v>95.4048776</v>
      </c>
      <c r="W6" s="6">
        <v>1</v>
      </c>
      <c r="X6" s="56" t="s">
        <v>211</v>
      </c>
    </row>
    <row r="7" s="129" customFormat="1" ht="16.5" customHeight="1" spans="1:24">
      <c r="A7" s="9" t="s">
        <v>212</v>
      </c>
      <c r="B7" s="9" t="s">
        <v>213</v>
      </c>
      <c r="C7" s="6">
        <v>98</v>
      </c>
      <c r="D7" s="6">
        <v>96</v>
      </c>
      <c r="E7" s="17">
        <v>99</v>
      </c>
      <c r="F7" s="6">
        <v>95</v>
      </c>
      <c r="G7" s="6">
        <v>98</v>
      </c>
      <c r="H7" s="6">
        <v>97</v>
      </c>
      <c r="I7" s="21">
        <f t="shared" si="0"/>
        <v>19.4333333333333</v>
      </c>
      <c r="J7" s="9" t="s">
        <v>26</v>
      </c>
      <c r="K7" s="9" t="s">
        <v>148</v>
      </c>
      <c r="L7" s="9" t="s">
        <v>148</v>
      </c>
      <c r="M7" s="9" t="s">
        <v>48</v>
      </c>
      <c r="N7" s="9" t="s">
        <v>30</v>
      </c>
      <c r="O7" s="9" t="s">
        <v>134</v>
      </c>
      <c r="P7" s="9" t="s">
        <v>134</v>
      </c>
      <c r="Q7" s="9" t="s">
        <v>65</v>
      </c>
      <c r="R7" s="39">
        <v>91.658536</v>
      </c>
      <c r="S7" s="40">
        <f t="shared" si="1"/>
        <v>73.3268288</v>
      </c>
      <c r="T7" s="6">
        <v>733</v>
      </c>
      <c r="U7" s="6">
        <v>2.6</v>
      </c>
      <c r="V7" s="21">
        <f t="shared" si="2"/>
        <v>95.3601621333333</v>
      </c>
      <c r="W7" s="6">
        <v>2</v>
      </c>
      <c r="X7" s="56" t="s">
        <v>214</v>
      </c>
    </row>
    <row r="8" s="129" customFormat="1" ht="16.5" customHeight="1" spans="1:24">
      <c r="A8" s="9" t="s">
        <v>215</v>
      </c>
      <c r="B8" s="9" t="s">
        <v>216</v>
      </c>
      <c r="C8" s="6">
        <v>98</v>
      </c>
      <c r="D8" s="6">
        <v>95</v>
      </c>
      <c r="E8" s="17">
        <v>98</v>
      </c>
      <c r="F8" s="6">
        <v>96</v>
      </c>
      <c r="G8" s="6">
        <v>98</v>
      </c>
      <c r="H8" s="6">
        <v>96</v>
      </c>
      <c r="I8" s="21">
        <f t="shared" si="0"/>
        <v>19.3666666666667</v>
      </c>
      <c r="J8" s="9" t="s">
        <v>35</v>
      </c>
      <c r="K8" s="9" t="s">
        <v>135</v>
      </c>
      <c r="L8" s="9" t="s">
        <v>39</v>
      </c>
      <c r="M8" s="9" t="s">
        <v>52</v>
      </c>
      <c r="N8" s="9" t="s">
        <v>133</v>
      </c>
      <c r="O8" s="9" t="s">
        <v>30</v>
      </c>
      <c r="P8" s="9" t="s">
        <v>148</v>
      </c>
      <c r="Q8" s="9" t="s">
        <v>37</v>
      </c>
      <c r="R8" s="39">
        <v>88.780487</v>
      </c>
      <c r="S8" s="40">
        <f t="shared" si="1"/>
        <v>71.0243896</v>
      </c>
      <c r="T8" s="6">
        <v>718</v>
      </c>
      <c r="U8" s="6">
        <v>3.4</v>
      </c>
      <c r="V8" s="21">
        <f t="shared" si="2"/>
        <v>93.7910562666667</v>
      </c>
      <c r="W8" s="6">
        <v>3</v>
      </c>
      <c r="X8" s="56" t="s">
        <v>217</v>
      </c>
    </row>
    <row r="9" s="129" customFormat="1" ht="16.5" customHeight="1" spans="1:24">
      <c r="A9" s="9" t="s">
        <v>218</v>
      </c>
      <c r="B9" s="9" t="s">
        <v>219</v>
      </c>
      <c r="C9" s="6">
        <v>97</v>
      </c>
      <c r="D9" s="6">
        <v>94</v>
      </c>
      <c r="E9" s="17">
        <v>96</v>
      </c>
      <c r="F9" s="6">
        <v>98</v>
      </c>
      <c r="G9" s="6">
        <v>99</v>
      </c>
      <c r="H9" s="6">
        <v>97</v>
      </c>
      <c r="I9" s="21">
        <f t="shared" si="0"/>
        <v>19.3666666666667</v>
      </c>
      <c r="J9" s="9" t="s">
        <v>44</v>
      </c>
      <c r="K9" s="9" t="s">
        <v>132</v>
      </c>
      <c r="L9" s="9" t="s">
        <v>135</v>
      </c>
      <c r="M9" s="9" t="s">
        <v>36</v>
      </c>
      <c r="N9" s="9" t="s">
        <v>148</v>
      </c>
      <c r="O9" s="9" t="s">
        <v>85</v>
      </c>
      <c r="P9" s="9" t="s">
        <v>220</v>
      </c>
      <c r="Q9" s="9" t="s">
        <v>88</v>
      </c>
      <c r="R9" s="39">
        <v>89.195121</v>
      </c>
      <c r="S9" s="40">
        <f t="shared" si="1"/>
        <v>71.3560968</v>
      </c>
      <c r="T9" s="6">
        <v>721</v>
      </c>
      <c r="U9" s="6">
        <v>2.5</v>
      </c>
      <c r="V9" s="21">
        <f t="shared" si="2"/>
        <v>93.2227634666667</v>
      </c>
      <c r="W9" s="6">
        <v>4</v>
      </c>
      <c r="X9" s="56" t="s">
        <v>221</v>
      </c>
    </row>
    <row r="10" s="129" customFormat="1" ht="16.5" customHeight="1" spans="1:24">
      <c r="A10" s="9" t="s">
        <v>222</v>
      </c>
      <c r="B10" s="9" t="s">
        <v>223</v>
      </c>
      <c r="C10" s="6">
        <v>96</v>
      </c>
      <c r="D10" s="6">
        <v>95</v>
      </c>
      <c r="E10" s="17">
        <v>94</v>
      </c>
      <c r="F10" s="6">
        <v>96</v>
      </c>
      <c r="G10" s="6">
        <v>98</v>
      </c>
      <c r="H10" s="6">
        <v>98</v>
      </c>
      <c r="I10" s="21">
        <f t="shared" si="0"/>
        <v>19.2333333333333</v>
      </c>
      <c r="J10" s="9" t="s">
        <v>35</v>
      </c>
      <c r="K10" s="9" t="s">
        <v>27</v>
      </c>
      <c r="L10" s="9" t="s">
        <v>54</v>
      </c>
      <c r="M10" s="9" t="s">
        <v>53</v>
      </c>
      <c r="N10" s="9" t="s">
        <v>220</v>
      </c>
      <c r="O10" s="9" t="s">
        <v>88</v>
      </c>
      <c r="P10" s="9" t="s">
        <v>148</v>
      </c>
      <c r="Q10" s="9" t="s">
        <v>31</v>
      </c>
      <c r="R10" s="39">
        <v>86.707317</v>
      </c>
      <c r="S10" s="40">
        <f t="shared" si="1"/>
        <v>69.3658536</v>
      </c>
      <c r="T10" s="6">
        <v>698</v>
      </c>
      <c r="U10" s="6">
        <v>3.8</v>
      </c>
      <c r="V10" s="21">
        <f t="shared" si="2"/>
        <v>92.3991869333333</v>
      </c>
      <c r="W10" s="6">
        <v>5</v>
      </c>
      <c r="X10" s="56" t="s">
        <v>224</v>
      </c>
    </row>
    <row r="11" s="129" customFormat="1" ht="16.5" customHeight="1" spans="1:24">
      <c r="A11" s="9" t="s">
        <v>225</v>
      </c>
      <c r="B11" s="9" t="s">
        <v>226</v>
      </c>
      <c r="C11" s="6">
        <v>95</v>
      </c>
      <c r="D11" s="6">
        <v>95</v>
      </c>
      <c r="E11" s="17">
        <v>96</v>
      </c>
      <c r="F11" s="6">
        <v>97</v>
      </c>
      <c r="G11" s="6">
        <v>98</v>
      </c>
      <c r="H11" s="6">
        <v>97</v>
      </c>
      <c r="I11" s="21">
        <f t="shared" si="0"/>
        <v>19.2666666666667</v>
      </c>
      <c r="J11" s="9" t="s">
        <v>85</v>
      </c>
      <c r="K11" s="9" t="s">
        <v>27</v>
      </c>
      <c r="L11" s="9" t="s">
        <v>26</v>
      </c>
      <c r="M11" s="9" t="s">
        <v>48</v>
      </c>
      <c r="N11" s="9" t="s">
        <v>39</v>
      </c>
      <c r="O11" s="9" t="s">
        <v>48</v>
      </c>
      <c r="P11" s="9" t="s">
        <v>39</v>
      </c>
      <c r="Q11" s="9" t="s">
        <v>37</v>
      </c>
      <c r="R11" s="39">
        <v>85.951219</v>
      </c>
      <c r="S11" s="40">
        <f t="shared" si="1"/>
        <v>68.7609752</v>
      </c>
      <c r="T11" s="6">
        <v>695</v>
      </c>
      <c r="U11" s="6">
        <v>2.5</v>
      </c>
      <c r="V11" s="21">
        <f t="shared" si="2"/>
        <v>90.5276418666667</v>
      </c>
      <c r="W11" s="6">
        <v>6</v>
      </c>
      <c r="X11" s="56" t="s">
        <v>227</v>
      </c>
    </row>
    <row r="12" s="129" customFormat="1" ht="16.5" customHeight="1" spans="1:24">
      <c r="A12" s="9" t="s">
        <v>228</v>
      </c>
      <c r="B12" s="9" t="s">
        <v>229</v>
      </c>
      <c r="C12" s="6">
        <v>95</v>
      </c>
      <c r="D12" s="6">
        <v>96</v>
      </c>
      <c r="E12" s="17">
        <v>99</v>
      </c>
      <c r="F12" s="6">
        <v>96</v>
      </c>
      <c r="G12" s="6">
        <v>98</v>
      </c>
      <c r="H12" s="6">
        <v>97</v>
      </c>
      <c r="I12" s="21">
        <f t="shared" si="0"/>
        <v>19.3666666666667</v>
      </c>
      <c r="J12" s="9" t="s">
        <v>44</v>
      </c>
      <c r="K12" s="9" t="s">
        <v>88</v>
      </c>
      <c r="L12" s="9" t="s">
        <v>135</v>
      </c>
      <c r="M12" s="9" t="s">
        <v>65</v>
      </c>
      <c r="N12" s="9" t="s">
        <v>31</v>
      </c>
      <c r="O12" s="9" t="s">
        <v>81</v>
      </c>
      <c r="P12" s="9" t="s">
        <v>44</v>
      </c>
      <c r="Q12" s="9" t="s">
        <v>88</v>
      </c>
      <c r="R12" s="39">
        <v>84.512195</v>
      </c>
      <c r="S12" s="40">
        <f t="shared" si="1"/>
        <v>67.609756</v>
      </c>
      <c r="T12" s="6">
        <v>683</v>
      </c>
      <c r="U12" s="6">
        <v>2.7</v>
      </c>
      <c r="V12" s="21">
        <f t="shared" si="2"/>
        <v>89.6764226666667</v>
      </c>
      <c r="W12" s="6">
        <v>7</v>
      </c>
      <c r="X12" s="56" t="s">
        <v>230</v>
      </c>
    </row>
    <row r="13" s="129" customFormat="1" ht="16.5" customHeight="1" spans="1:24">
      <c r="A13" s="9" t="s">
        <v>231</v>
      </c>
      <c r="B13" s="9" t="s">
        <v>232</v>
      </c>
      <c r="C13" s="6">
        <v>94</v>
      </c>
      <c r="D13" s="6">
        <v>95</v>
      </c>
      <c r="E13" s="17">
        <v>97</v>
      </c>
      <c r="F13" s="6">
        <v>96</v>
      </c>
      <c r="G13" s="6">
        <v>98</v>
      </c>
      <c r="H13" s="6">
        <v>96</v>
      </c>
      <c r="I13" s="21">
        <f t="shared" si="0"/>
        <v>19.2</v>
      </c>
      <c r="J13" s="9" t="s">
        <v>85</v>
      </c>
      <c r="K13" s="9" t="s">
        <v>31</v>
      </c>
      <c r="L13" s="9" t="s">
        <v>135</v>
      </c>
      <c r="M13" s="9" t="s">
        <v>38</v>
      </c>
      <c r="N13" s="9" t="s">
        <v>27</v>
      </c>
      <c r="O13" s="9" t="s">
        <v>38</v>
      </c>
      <c r="P13" s="9" t="s">
        <v>35</v>
      </c>
      <c r="Q13" s="9" t="s">
        <v>30</v>
      </c>
      <c r="R13" s="39">
        <v>84.658536</v>
      </c>
      <c r="S13" s="40">
        <f t="shared" si="1"/>
        <v>67.7268288</v>
      </c>
      <c r="T13" s="6">
        <v>687</v>
      </c>
      <c r="U13" s="6">
        <v>1.6</v>
      </c>
      <c r="V13" s="21">
        <f t="shared" si="2"/>
        <v>88.5268288</v>
      </c>
      <c r="W13" s="6">
        <v>8</v>
      </c>
      <c r="X13" s="9"/>
    </row>
    <row r="14" s="129" customFormat="1" ht="16.5" customHeight="1" spans="1:24">
      <c r="A14" s="9" t="s">
        <v>233</v>
      </c>
      <c r="B14" s="9" t="s">
        <v>234</v>
      </c>
      <c r="C14" s="6">
        <v>95</v>
      </c>
      <c r="D14" s="6">
        <v>95</v>
      </c>
      <c r="E14" s="17">
        <v>96</v>
      </c>
      <c r="F14" s="6">
        <v>97</v>
      </c>
      <c r="G14" s="6">
        <v>98</v>
      </c>
      <c r="H14" s="6">
        <v>96</v>
      </c>
      <c r="I14" s="21">
        <f t="shared" si="0"/>
        <v>19.2333333333333</v>
      </c>
      <c r="J14" s="9" t="s">
        <v>30</v>
      </c>
      <c r="K14" s="9" t="s">
        <v>27</v>
      </c>
      <c r="L14" s="9" t="s">
        <v>135</v>
      </c>
      <c r="M14" s="9" t="s">
        <v>69</v>
      </c>
      <c r="N14" s="9" t="s">
        <v>220</v>
      </c>
      <c r="O14" s="9" t="s">
        <v>48</v>
      </c>
      <c r="P14" s="9" t="s">
        <v>35</v>
      </c>
      <c r="Q14" s="9" t="s">
        <v>65</v>
      </c>
      <c r="R14" s="39">
        <v>83.390243</v>
      </c>
      <c r="S14" s="40">
        <f t="shared" si="1"/>
        <v>66.7121944</v>
      </c>
      <c r="T14" s="6">
        <v>675</v>
      </c>
      <c r="U14" s="6">
        <v>2</v>
      </c>
      <c r="V14" s="21">
        <f t="shared" si="2"/>
        <v>87.9455277333333</v>
      </c>
      <c r="W14" s="6">
        <v>9</v>
      </c>
      <c r="X14" s="9"/>
    </row>
    <row r="15" s="129" customFormat="1" ht="16.5" customHeight="1" spans="1:24">
      <c r="A15" s="9" t="s">
        <v>235</v>
      </c>
      <c r="B15" s="9" t="s">
        <v>236</v>
      </c>
      <c r="C15" s="6">
        <v>96</v>
      </c>
      <c r="D15" s="6">
        <v>96</v>
      </c>
      <c r="E15" s="17">
        <v>96</v>
      </c>
      <c r="F15" s="6">
        <v>98</v>
      </c>
      <c r="G15" s="6">
        <v>96</v>
      </c>
      <c r="H15" s="6">
        <v>98</v>
      </c>
      <c r="I15" s="21">
        <f t="shared" si="0"/>
        <v>19.3333333333333</v>
      </c>
      <c r="J15" s="9" t="s">
        <v>25</v>
      </c>
      <c r="K15" s="9" t="s">
        <v>220</v>
      </c>
      <c r="L15" s="9" t="s">
        <v>220</v>
      </c>
      <c r="M15" s="9" t="s">
        <v>53</v>
      </c>
      <c r="N15" s="9" t="s">
        <v>37</v>
      </c>
      <c r="O15" s="9" t="s">
        <v>53</v>
      </c>
      <c r="P15" s="9" t="s">
        <v>54</v>
      </c>
      <c r="Q15" s="9" t="s">
        <v>31</v>
      </c>
      <c r="R15" s="39">
        <v>82.878048</v>
      </c>
      <c r="S15" s="40">
        <f t="shared" si="1"/>
        <v>66.3024384</v>
      </c>
      <c r="T15" s="6">
        <v>670</v>
      </c>
      <c r="U15" s="6">
        <v>0.3</v>
      </c>
      <c r="V15" s="21">
        <f t="shared" si="2"/>
        <v>85.9357717333333</v>
      </c>
      <c r="W15" s="6">
        <v>10</v>
      </c>
      <c r="X15" s="9"/>
    </row>
    <row r="16" s="129" customFormat="1" ht="16.5" customHeight="1" spans="1:24">
      <c r="A16" s="9" t="s">
        <v>237</v>
      </c>
      <c r="B16" s="9" t="s">
        <v>238</v>
      </c>
      <c r="C16" s="6">
        <v>97</v>
      </c>
      <c r="D16" s="6">
        <v>97</v>
      </c>
      <c r="E16" s="17">
        <v>95</v>
      </c>
      <c r="F16" s="6">
        <v>97</v>
      </c>
      <c r="G16" s="6">
        <v>98</v>
      </c>
      <c r="H16" s="6">
        <v>98</v>
      </c>
      <c r="I16" s="21">
        <f t="shared" si="0"/>
        <v>19.4</v>
      </c>
      <c r="J16" s="9" t="s">
        <v>88</v>
      </c>
      <c r="K16" s="9" t="s">
        <v>37</v>
      </c>
      <c r="L16" s="9" t="s">
        <v>37</v>
      </c>
      <c r="M16" s="9" t="s">
        <v>40</v>
      </c>
      <c r="N16" s="9" t="s">
        <v>69</v>
      </c>
      <c r="O16" s="9" t="s">
        <v>55</v>
      </c>
      <c r="P16" s="9" t="s">
        <v>135</v>
      </c>
      <c r="Q16" s="9" t="s">
        <v>36</v>
      </c>
      <c r="R16" s="39">
        <v>80.829268</v>
      </c>
      <c r="S16" s="40">
        <f t="shared" si="1"/>
        <v>64.6634144</v>
      </c>
      <c r="T16" s="6">
        <v>647</v>
      </c>
      <c r="U16" s="6">
        <v>1.4</v>
      </c>
      <c r="V16" s="21">
        <f t="shared" si="2"/>
        <v>85.4634144</v>
      </c>
      <c r="W16" s="6">
        <v>11</v>
      </c>
      <c r="X16" s="9"/>
    </row>
    <row r="17" s="129" customFormat="1" ht="16.5" customHeight="1" spans="1:24">
      <c r="A17" s="9" t="s">
        <v>239</v>
      </c>
      <c r="B17" s="9" t="s">
        <v>240</v>
      </c>
      <c r="C17" s="6">
        <v>95</v>
      </c>
      <c r="D17" s="6">
        <v>98</v>
      </c>
      <c r="E17" s="17">
        <v>96</v>
      </c>
      <c r="F17" s="6">
        <v>97</v>
      </c>
      <c r="G17" s="6">
        <v>96</v>
      </c>
      <c r="H17" s="6">
        <v>98</v>
      </c>
      <c r="I17" s="21">
        <f t="shared" si="0"/>
        <v>19.3333333333333</v>
      </c>
      <c r="J17" s="9" t="s">
        <v>54</v>
      </c>
      <c r="K17" s="9" t="s">
        <v>55</v>
      </c>
      <c r="L17" s="9" t="s">
        <v>44</v>
      </c>
      <c r="M17" s="9" t="s">
        <v>72</v>
      </c>
      <c r="N17" s="9" t="s">
        <v>44</v>
      </c>
      <c r="O17" s="9" t="s">
        <v>72</v>
      </c>
      <c r="P17" s="9" t="s">
        <v>85</v>
      </c>
      <c r="Q17" s="9" t="s">
        <v>27</v>
      </c>
      <c r="R17" s="39">
        <v>79.463414</v>
      </c>
      <c r="S17" s="40">
        <f t="shared" si="1"/>
        <v>63.5707312</v>
      </c>
      <c r="T17" s="6">
        <v>651</v>
      </c>
      <c r="U17" s="6">
        <v>2.1</v>
      </c>
      <c r="V17" s="21">
        <f t="shared" si="2"/>
        <v>85.0040645333333</v>
      </c>
      <c r="W17" s="6">
        <v>12</v>
      </c>
      <c r="X17" s="9"/>
    </row>
    <row r="18" s="129" customFormat="1" ht="16.5" customHeight="1" spans="1:24">
      <c r="A18" s="9" t="s">
        <v>241</v>
      </c>
      <c r="B18" s="9" t="s">
        <v>242</v>
      </c>
      <c r="C18" s="6">
        <v>96</v>
      </c>
      <c r="D18" s="6">
        <v>95</v>
      </c>
      <c r="E18" s="17">
        <v>96</v>
      </c>
      <c r="F18" s="6">
        <v>98</v>
      </c>
      <c r="G18" s="6">
        <v>96</v>
      </c>
      <c r="H18" s="6">
        <v>97</v>
      </c>
      <c r="I18" s="21">
        <f t="shared" si="0"/>
        <v>19.2666666666667</v>
      </c>
      <c r="J18" s="9" t="s">
        <v>35</v>
      </c>
      <c r="K18" s="9" t="s">
        <v>53</v>
      </c>
      <c r="L18" s="9" t="s">
        <v>88</v>
      </c>
      <c r="M18" s="9" t="s">
        <v>80</v>
      </c>
      <c r="N18" s="9" t="s">
        <v>35</v>
      </c>
      <c r="O18" s="9" t="s">
        <v>72</v>
      </c>
      <c r="P18" s="9" t="s">
        <v>85</v>
      </c>
      <c r="Q18" s="9" t="s">
        <v>44</v>
      </c>
      <c r="R18" s="39">
        <v>77.365853</v>
      </c>
      <c r="S18" s="40">
        <f t="shared" si="1"/>
        <v>61.8926824</v>
      </c>
      <c r="T18" s="6">
        <v>634</v>
      </c>
      <c r="U18" s="6">
        <v>2.6</v>
      </c>
      <c r="V18" s="21">
        <f t="shared" si="2"/>
        <v>83.7593490666667</v>
      </c>
      <c r="W18" s="6">
        <v>13</v>
      </c>
      <c r="X18" s="9"/>
    </row>
    <row r="19" s="129" customFormat="1" ht="16.5" customHeight="1" spans="1:24">
      <c r="A19" s="9" t="s">
        <v>243</v>
      </c>
      <c r="B19" s="9" t="s">
        <v>244</v>
      </c>
      <c r="C19" s="6">
        <v>95</v>
      </c>
      <c r="D19" s="6">
        <v>97</v>
      </c>
      <c r="E19" s="17">
        <v>96</v>
      </c>
      <c r="F19" s="6">
        <v>97</v>
      </c>
      <c r="G19" s="6">
        <v>96</v>
      </c>
      <c r="H19" s="6">
        <v>98</v>
      </c>
      <c r="I19" s="21">
        <f t="shared" si="0"/>
        <v>19.3</v>
      </c>
      <c r="J19" s="9" t="s">
        <v>54</v>
      </c>
      <c r="K19" s="9" t="s">
        <v>48</v>
      </c>
      <c r="L19" s="9" t="s">
        <v>88</v>
      </c>
      <c r="M19" s="9" t="s">
        <v>72</v>
      </c>
      <c r="N19" s="9" t="s">
        <v>28</v>
      </c>
      <c r="O19" s="9" t="s">
        <v>59</v>
      </c>
      <c r="P19" s="9" t="s">
        <v>88</v>
      </c>
      <c r="Q19" s="9" t="s">
        <v>31</v>
      </c>
      <c r="R19" s="39">
        <v>77.219512</v>
      </c>
      <c r="S19" s="40">
        <f t="shared" si="1"/>
        <v>61.7756096</v>
      </c>
      <c r="T19" s="6">
        <v>624</v>
      </c>
      <c r="U19" s="6">
        <v>1.1</v>
      </c>
      <c r="V19" s="21">
        <f t="shared" si="2"/>
        <v>82.1756096</v>
      </c>
      <c r="W19" s="6">
        <v>14</v>
      </c>
      <c r="X19" s="9"/>
    </row>
    <row r="20" s="129" customFormat="1" ht="16.5" customHeight="1" spans="1:24">
      <c r="A20" s="9" t="s">
        <v>245</v>
      </c>
      <c r="B20" s="9" t="s">
        <v>246</v>
      </c>
      <c r="C20" s="6">
        <v>95</v>
      </c>
      <c r="D20" s="6">
        <v>95</v>
      </c>
      <c r="E20" s="17">
        <v>96</v>
      </c>
      <c r="F20" s="6">
        <v>97</v>
      </c>
      <c r="G20" s="6">
        <v>98</v>
      </c>
      <c r="H20" s="6">
        <v>97</v>
      </c>
      <c r="I20" s="21">
        <f t="shared" si="0"/>
        <v>19.2666666666667</v>
      </c>
      <c r="J20" s="9" t="s">
        <v>44</v>
      </c>
      <c r="K20" s="9" t="s">
        <v>52</v>
      </c>
      <c r="L20" s="9" t="s">
        <v>37</v>
      </c>
      <c r="M20" s="9" t="s">
        <v>79</v>
      </c>
      <c r="N20" s="9" t="s">
        <v>65</v>
      </c>
      <c r="O20" s="9" t="s">
        <v>94</v>
      </c>
      <c r="P20" s="9" t="s">
        <v>35</v>
      </c>
      <c r="Q20" s="9" t="s">
        <v>36</v>
      </c>
      <c r="R20" s="39">
        <v>76.195121</v>
      </c>
      <c r="S20" s="40">
        <f t="shared" si="1"/>
        <v>60.9560968</v>
      </c>
      <c r="T20" s="6">
        <v>615</v>
      </c>
      <c r="U20" s="6">
        <v>1.9</v>
      </c>
      <c r="V20" s="21">
        <f t="shared" si="2"/>
        <v>82.1227634666667</v>
      </c>
      <c r="W20" s="6">
        <v>15</v>
      </c>
      <c r="X20" s="9"/>
    </row>
    <row r="21" s="129" customFormat="1" ht="16.5" customHeight="1" spans="1:24">
      <c r="A21" s="9" t="s">
        <v>247</v>
      </c>
      <c r="B21" s="9" t="s">
        <v>248</v>
      </c>
      <c r="C21" s="6">
        <v>94</v>
      </c>
      <c r="D21" s="6">
        <v>95</v>
      </c>
      <c r="E21" s="17">
        <v>98</v>
      </c>
      <c r="F21" s="6">
        <v>96</v>
      </c>
      <c r="G21" s="6">
        <v>98</v>
      </c>
      <c r="H21" s="6">
        <v>97</v>
      </c>
      <c r="I21" s="21">
        <f t="shared" si="0"/>
        <v>19.2666666666667</v>
      </c>
      <c r="J21" s="9" t="s">
        <v>27</v>
      </c>
      <c r="K21" s="9" t="s">
        <v>31</v>
      </c>
      <c r="L21" s="9" t="s">
        <v>31</v>
      </c>
      <c r="M21" s="9" t="s">
        <v>78</v>
      </c>
      <c r="N21" s="9" t="s">
        <v>78</v>
      </c>
      <c r="O21" s="9" t="s">
        <v>40</v>
      </c>
      <c r="P21" s="9" t="s">
        <v>38</v>
      </c>
      <c r="Q21" s="9" t="s">
        <v>81</v>
      </c>
      <c r="R21" s="39">
        <v>75.634146</v>
      </c>
      <c r="S21" s="40">
        <f t="shared" si="1"/>
        <v>60.5073168</v>
      </c>
      <c r="T21" s="6">
        <v>611</v>
      </c>
      <c r="U21" s="6">
        <v>1</v>
      </c>
      <c r="V21" s="21">
        <f t="shared" si="2"/>
        <v>80.7739834666667</v>
      </c>
      <c r="W21" s="6">
        <v>16</v>
      </c>
      <c r="X21" s="9"/>
    </row>
    <row r="22" s="129" customFormat="1" ht="16.5" customHeight="1" spans="1:24">
      <c r="A22" s="9" t="s">
        <v>249</v>
      </c>
      <c r="B22" s="9" t="s">
        <v>250</v>
      </c>
      <c r="C22" s="6">
        <v>96</v>
      </c>
      <c r="D22" s="6">
        <v>94</v>
      </c>
      <c r="E22" s="17">
        <v>96</v>
      </c>
      <c r="F22" s="6">
        <v>98</v>
      </c>
      <c r="G22" s="6">
        <v>97</v>
      </c>
      <c r="H22" s="6">
        <v>96</v>
      </c>
      <c r="I22" s="21">
        <f t="shared" si="0"/>
        <v>19.2333333333333</v>
      </c>
      <c r="J22" s="9" t="s">
        <v>31</v>
      </c>
      <c r="K22" s="9" t="s">
        <v>36</v>
      </c>
      <c r="L22" s="9" t="s">
        <v>31</v>
      </c>
      <c r="M22" s="9" t="s">
        <v>28</v>
      </c>
      <c r="N22" s="9" t="s">
        <v>59</v>
      </c>
      <c r="O22" s="9" t="s">
        <v>79</v>
      </c>
      <c r="P22" s="9" t="s">
        <v>65</v>
      </c>
      <c r="Q22" s="9" t="s">
        <v>44</v>
      </c>
      <c r="R22" s="39">
        <v>76.02439</v>
      </c>
      <c r="S22" s="40">
        <f t="shared" si="1"/>
        <v>60.819512</v>
      </c>
      <c r="T22" s="6">
        <v>616</v>
      </c>
      <c r="U22" s="6">
        <v>0.4</v>
      </c>
      <c r="V22" s="21">
        <f t="shared" si="2"/>
        <v>80.4528453333333</v>
      </c>
      <c r="W22" s="6">
        <v>17</v>
      </c>
      <c r="X22" s="9"/>
    </row>
    <row r="23" s="129" customFormat="1" ht="16.5" customHeight="1" spans="1:24">
      <c r="A23" s="9" t="s">
        <v>251</v>
      </c>
      <c r="B23" s="9" t="s">
        <v>252</v>
      </c>
      <c r="C23" s="6">
        <v>95</v>
      </c>
      <c r="D23" s="6">
        <v>95</v>
      </c>
      <c r="E23" s="17">
        <v>96</v>
      </c>
      <c r="F23" s="6">
        <v>98</v>
      </c>
      <c r="G23" s="6">
        <v>97</v>
      </c>
      <c r="H23" s="6">
        <v>95</v>
      </c>
      <c r="I23" s="21">
        <f t="shared" si="0"/>
        <v>19.2</v>
      </c>
      <c r="J23" s="9" t="s">
        <v>54</v>
      </c>
      <c r="K23" s="9" t="s">
        <v>78</v>
      </c>
      <c r="L23" s="9" t="s">
        <v>65</v>
      </c>
      <c r="M23" s="9" t="s">
        <v>84</v>
      </c>
      <c r="N23" s="9" t="s">
        <v>80</v>
      </c>
      <c r="O23" s="9" t="s">
        <v>64</v>
      </c>
      <c r="P23" s="9" t="s">
        <v>44</v>
      </c>
      <c r="Q23" s="9" t="s">
        <v>27</v>
      </c>
      <c r="R23" s="39">
        <v>72.390243</v>
      </c>
      <c r="S23" s="40">
        <f t="shared" si="1"/>
        <v>57.9121944</v>
      </c>
      <c r="T23" s="6">
        <v>589</v>
      </c>
      <c r="U23" s="6">
        <v>1</v>
      </c>
      <c r="V23" s="21">
        <f t="shared" si="2"/>
        <v>78.1121944</v>
      </c>
      <c r="W23" s="6">
        <v>18</v>
      </c>
      <c r="X23" s="9"/>
    </row>
    <row r="24" s="129" customFormat="1" ht="16.5" customHeight="1" spans="1:24">
      <c r="A24" s="9" t="s">
        <v>253</v>
      </c>
      <c r="B24" s="9" t="s">
        <v>254</v>
      </c>
      <c r="C24" s="6">
        <v>94</v>
      </c>
      <c r="D24" s="6">
        <v>95</v>
      </c>
      <c r="E24" s="17">
        <v>94</v>
      </c>
      <c r="F24" s="6">
        <v>96</v>
      </c>
      <c r="G24" s="6">
        <v>98</v>
      </c>
      <c r="H24" s="6">
        <v>97</v>
      </c>
      <c r="I24" s="21">
        <f t="shared" si="0"/>
        <v>19.1333333333333</v>
      </c>
      <c r="J24" s="9" t="s">
        <v>31</v>
      </c>
      <c r="K24" s="9" t="s">
        <v>31</v>
      </c>
      <c r="L24" s="9" t="s">
        <v>54</v>
      </c>
      <c r="M24" s="9" t="s">
        <v>66</v>
      </c>
      <c r="N24" s="9" t="s">
        <v>80</v>
      </c>
      <c r="O24" s="9" t="s">
        <v>78</v>
      </c>
      <c r="P24" s="9" t="s">
        <v>38</v>
      </c>
      <c r="Q24" s="9" t="s">
        <v>36</v>
      </c>
      <c r="R24" s="39">
        <v>73.682926</v>
      </c>
      <c r="S24" s="40">
        <f t="shared" si="1"/>
        <v>58.9463408</v>
      </c>
      <c r="T24" s="6">
        <v>598</v>
      </c>
      <c r="U24" s="6">
        <v>0</v>
      </c>
      <c r="V24" s="21">
        <f t="shared" si="2"/>
        <v>78.0796741333333</v>
      </c>
      <c r="W24" s="6">
        <v>19</v>
      </c>
      <c r="X24" s="9"/>
    </row>
    <row r="25" s="129" customFormat="1" ht="16.5" customHeight="1" spans="1:24">
      <c r="A25" s="9" t="s">
        <v>255</v>
      </c>
      <c r="B25" s="9" t="s">
        <v>256</v>
      </c>
      <c r="C25" s="6">
        <v>96</v>
      </c>
      <c r="D25" s="6">
        <v>94</v>
      </c>
      <c r="E25" s="17">
        <v>96</v>
      </c>
      <c r="F25" s="6">
        <v>97</v>
      </c>
      <c r="G25" s="6">
        <v>96</v>
      </c>
      <c r="H25" s="6">
        <v>95</v>
      </c>
      <c r="I25" s="21">
        <f t="shared" si="0"/>
        <v>19.1333333333333</v>
      </c>
      <c r="J25" s="9" t="s">
        <v>25</v>
      </c>
      <c r="K25" s="9" t="s">
        <v>48</v>
      </c>
      <c r="L25" s="9" t="s">
        <v>75</v>
      </c>
      <c r="M25" s="9" t="s">
        <v>64</v>
      </c>
      <c r="N25" s="9" t="s">
        <v>257</v>
      </c>
      <c r="O25" s="9" t="s">
        <v>59</v>
      </c>
      <c r="P25" s="9" t="s">
        <v>79</v>
      </c>
      <c r="Q25" s="9" t="s">
        <v>36</v>
      </c>
      <c r="R25" s="39">
        <v>64.536585</v>
      </c>
      <c r="S25" s="40">
        <f t="shared" si="1"/>
        <v>51.629268</v>
      </c>
      <c r="T25" s="6">
        <v>549</v>
      </c>
      <c r="U25" s="6">
        <v>-0.6</v>
      </c>
      <c r="V25" s="21">
        <f t="shared" si="2"/>
        <v>70.1626013333333</v>
      </c>
      <c r="W25" s="6">
        <v>20</v>
      </c>
      <c r="X25" s="9"/>
    </row>
    <row r="26" s="129" customFormat="1" ht="16.5" customHeight="1" spans="1:24">
      <c r="A26" s="9" t="s">
        <v>258</v>
      </c>
      <c r="B26" s="9" t="s">
        <v>259</v>
      </c>
      <c r="C26" s="6">
        <v>95</v>
      </c>
      <c r="D26" s="6">
        <v>94</v>
      </c>
      <c r="E26" s="17">
        <v>94</v>
      </c>
      <c r="F26" s="6">
        <v>96</v>
      </c>
      <c r="G26" s="6">
        <v>97</v>
      </c>
      <c r="H26" s="6">
        <v>98</v>
      </c>
      <c r="I26" s="21">
        <f t="shared" si="0"/>
        <v>19.1333333333333</v>
      </c>
      <c r="J26" s="9" t="s">
        <v>36</v>
      </c>
      <c r="K26" s="9" t="s">
        <v>52</v>
      </c>
      <c r="L26" s="9" t="s">
        <v>69</v>
      </c>
      <c r="M26" s="9" t="s">
        <v>66</v>
      </c>
      <c r="N26" s="9" t="s">
        <v>104</v>
      </c>
      <c r="O26" s="9" t="s">
        <v>66</v>
      </c>
      <c r="P26" s="9" t="s">
        <v>60</v>
      </c>
      <c r="Q26" s="9" t="s">
        <v>44</v>
      </c>
      <c r="R26" s="39">
        <v>63.658536</v>
      </c>
      <c r="S26" s="40">
        <f t="shared" si="1"/>
        <v>50.9268288</v>
      </c>
      <c r="T26" s="6">
        <v>556</v>
      </c>
      <c r="U26" s="6">
        <v>-1</v>
      </c>
      <c r="V26" s="21">
        <f t="shared" si="2"/>
        <v>69.0601621333333</v>
      </c>
      <c r="W26" s="6">
        <v>21</v>
      </c>
      <c r="X26" s="9"/>
    </row>
    <row r="27" s="129" customFormat="1" ht="16.5" customHeight="1" spans="1:24">
      <c r="A27" s="9" t="s">
        <v>260</v>
      </c>
      <c r="B27" s="9" t="s">
        <v>261</v>
      </c>
      <c r="C27" s="6">
        <v>92</v>
      </c>
      <c r="D27" s="6">
        <v>96</v>
      </c>
      <c r="E27" s="17">
        <v>95</v>
      </c>
      <c r="F27" s="6">
        <v>96</v>
      </c>
      <c r="G27" s="6">
        <v>97</v>
      </c>
      <c r="H27" s="6">
        <v>96</v>
      </c>
      <c r="I27" s="21">
        <f t="shared" si="0"/>
        <v>19.0666666666667</v>
      </c>
      <c r="J27" s="9" t="s">
        <v>55</v>
      </c>
      <c r="K27" s="9" t="s">
        <v>72</v>
      </c>
      <c r="L27" s="9" t="s">
        <v>66</v>
      </c>
      <c r="M27" s="9" t="s">
        <v>69</v>
      </c>
      <c r="N27" s="9" t="s">
        <v>69</v>
      </c>
      <c r="O27" s="9" t="s">
        <v>119</v>
      </c>
      <c r="P27" s="9" t="s">
        <v>66</v>
      </c>
      <c r="Q27" s="9" t="s">
        <v>26</v>
      </c>
      <c r="R27" s="39">
        <v>60.268292</v>
      </c>
      <c r="S27" s="40">
        <f t="shared" si="1"/>
        <v>48.2146336</v>
      </c>
      <c r="T27" s="6">
        <v>554</v>
      </c>
      <c r="U27" s="6">
        <v>-1</v>
      </c>
      <c r="V27" s="21">
        <f t="shared" si="2"/>
        <v>66.2813002666667</v>
      </c>
      <c r="W27" s="6">
        <v>22</v>
      </c>
      <c r="X27" s="9"/>
    </row>
    <row r="28" s="129" customFormat="1" ht="16.5" customHeight="1" spans="1:24">
      <c r="A28" s="9" t="s">
        <v>262</v>
      </c>
      <c r="B28" s="9" t="s">
        <v>263</v>
      </c>
      <c r="C28" s="6">
        <v>98</v>
      </c>
      <c r="D28" s="6">
        <v>95</v>
      </c>
      <c r="E28" s="17">
        <v>95</v>
      </c>
      <c r="F28" s="6">
        <v>96</v>
      </c>
      <c r="G28" s="6">
        <v>97</v>
      </c>
      <c r="H28" s="6">
        <v>96</v>
      </c>
      <c r="I28" s="21">
        <f t="shared" si="0"/>
        <v>19.2333333333333</v>
      </c>
      <c r="J28" s="9" t="s">
        <v>36</v>
      </c>
      <c r="K28" s="9" t="s">
        <v>48</v>
      </c>
      <c r="L28" s="9" t="s">
        <v>28</v>
      </c>
      <c r="M28" s="9" t="s">
        <v>80</v>
      </c>
      <c r="N28" s="9" t="s">
        <v>119</v>
      </c>
      <c r="O28" s="9" t="s">
        <v>264</v>
      </c>
      <c r="P28" s="9" t="s">
        <v>81</v>
      </c>
      <c r="Q28" s="9" t="s">
        <v>37</v>
      </c>
      <c r="R28" s="39">
        <v>54.853658</v>
      </c>
      <c r="S28" s="40">
        <f t="shared" si="1"/>
        <v>43.8829264</v>
      </c>
      <c r="T28" s="6">
        <v>543</v>
      </c>
      <c r="U28" s="6">
        <v>-0.8</v>
      </c>
      <c r="V28" s="21">
        <f t="shared" si="2"/>
        <v>62.3162597333333</v>
      </c>
      <c r="W28" s="6">
        <v>23</v>
      </c>
      <c r="X28" s="9"/>
    </row>
    <row r="29" s="129" customFormat="1" ht="16.5" customHeight="1" spans="1:24">
      <c r="A29" s="9" t="s">
        <v>265</v>
      </c>
      <c r="B29" s="9" t="s">
        <v>266</v>
      </c>
      <c r="C29" s="6">
        <v>95</v>
      </c>
      <c r="D29" s="6">
        <v>98</v>
      </c>
      <c r="E29" s="17">
        <v>96</v>
      </c>
      <c r="F29" s="6">
        <v>98</v>
      </c>
      <c r="G29" s="6">
        <v>97</v>
      </c>
      <c r="H29" s="6">
        <v>95</v>
      </c>
      <c r="I29" s="21">
        <f t="shared" si="0"/>
        <v>19.3</v>
      </c>
      <c r="J29" s="9" t="s">
        <v>52</v>
      </c>
      <c r="K29" s="9" t="s">
        <v>60</v>
      </c>
      <c r="L29" s="9" t="s">
        <v>25</v>
      </c>
      <c r="M29" s="9" t="s">
        <v>267</v>
      </c>
      <c r="N29" s="9" t="s">
        <v>44</v>
      </c>
      <c r="O29" s="9" t="s">
        <v>103</v>
      </c>
      <c r="P29" s="9" t="s">
        <v>80</v>
      </c>
      <c r="Q29" s="9" t="s">
        <v>94</v>
      </c>
      <c r="R29" s="39">
        <v>48.195121</v>
      </c>
      <c r="S29" s="40">
        <f t="shared" si="1"/>
        <v>38.5560968</v>
      </c>
      <c r="T29" s="6">
        <v>517</v>
      </c>
      <c r="U29" s="6">
        <v>-2</v>
      </c>
      <c r="V29" s="21">
        <f t="shared" si="2"/>
        <v>55.8560968</v>
      </c>
      <c r="W29" s="6">
        <v>24</v>
      </c>
      <c r="X29" s="9"/>
    </row>
    <row r="30" s="129" customFormat="1" ht="16.5" customHeight="1" spans="1:24">
      <c r="A30" s="9" t="s">
        <v>268</v>
      </c>
      <c r="B30" s="9" t="s">
        <v>269</v>
      </c>
      <c r="C30" s="6">
        <v>96</v>
      </c>
      <c r="D30" s="6">
        <v>94</v>
      </c>
      <c r="E30" s="17">
        <v>95</v>
      </c>
      <c r="F30" s="6">
        <v>96</v>
      </c>
      <c r="G30" s="6">
        <v>95</v>
      </c>
      <c r="H30" s="6">
        <v>98</v>
      </c>
      <c r="I30" s="21">
        <f t="shared" si="0"/>
        <v>19.1333333333333</v>
      </c>
      <c r="J30" s="9" t="s">
        <v>35</v>
      </c>
      <c r="K30" s="9" t="s">
        <v>36</v>
      </c>
      <c r="L30" s="9" t="s">
        <v>81</v>
      </c>
      <c r="M30" s="9" t="s">
        <v>80</v>
      </c>
      <c r="N30" s="9" t="s">
        <v>125</v>
      </c>
      <c r="O30" s="9" t="s">
        <v>184</v>
      </c>
      <c r="P30" s="9" t="s">
        <v>118</v>
      </c>
      <c r="Q30" s="9" t="s">
        <v>37</v>
      </c>
      <c r="R30" s="39">
        <v>45.585365</v>
      </c>
      <c r="S30" s="40">
        <f t="shared" si="1"/>
        <v>36.468292</v>
      </c>
      <c r="T30" s="6">
        <v>515</v>
      </c>
      <c r="U30" s="6">
        <v>-2</v>
      </c>
      <c r="V30" s="21">
        <f t="shared" si="2"/>
        <v>53.6016253333333</v>
      </c>
      <c r="W30" s="6">
        <v>25</v>
      </c>
      <c r="X30" s="9"/>
    </row>
    <row r="31" s="129" customFormat="1" ht="16.5" customHeight="1" spans="1:24">
      <c r="A31" s="9" t="s">
        <v>270</v>
      </c>
      <c r="B31" s="9" t="s">
        <v>271</v>
      </c>
      <c r="C31" s="6">
        <v>95</v>
      </c>
      <c r="D31" s="6">
        <v>96</v>
      </c>
      <c r="E31" s="17">
        <v>98</v>
      </c>
      <c r="F31" s="6">
        <v>95</v>
      </c>
      <c r="G31" s="6">
        <v>98</v>
      </c>
      <c r="H31" s="6">
        <v>97</v>
      </c>
      <c r="I31" s="21">
        <f t="shared" si="0"/>
        <v>19.3</v>
      </c>
      <c r="J31" s="9" t="s">
        <v>60</v>
      </c>
      <c r="K31" s="9" t="s">
        <v>78</v>
      </c>
      <c r="L31" s="9" t="s">
        <v>272</v>
      </c>
      <c r="M31" s="9" t="s">
        <v>80</v>
      </c>
      <c r="N31" s="9" t="s">
        <v>119</v>
      </c>
      <c r="O31" s="9" t="s">
        <v>272</v>
      </c>
      <c r="P31" s="9" t="s">
        <v>66</v>
      </c>
      <c r="Q31" s="9" t="s">
        <v>55</v>
      </c>
      <c r="R31" s="39">
        <v>41.902439</v>
      </c>
      <c r="S31" s="40">
        <f t="shared" si="1"/>
        <v>33.5219512</v>
      </c>
      <c r="T31" s="6">
        <v>479</v>
      </c>
      <c r="U31" s="6">
        <v>-3</v>
      </c>
      <c r="V31" s="21">
        <f t="shared" si="2"/>
        <v>49.8219512</v>
      </c>
      <c r="W31" s="11">
        <v>26</v>
      </c>
      <c r="X31" s="9"/>
    </row>
    <row r="32" s="129" customFormat="1" ht="16.5" customHeight="1" spans="1:24">
      <c r="A32" s="9" t="s">
        <v>273</v>
      </c>
      <c r="B32" s="9" t="s">
        <v>274</v>
      </c>
      <c r="C32" s="6">
        <v>95</v>
      </c>
      <c r="D32" s="6">
        <v>97</v>
      </c>
      <c r="E32" s="17">
        <v>96</v>
      </c>
      <c r="F32" s="6">
        <v>98</v>
      </c>
      <c r="G32" s="6">
        <v>95</v>
      </c>
      <c r="H32" s="6">
        <v>97</v>
      </c>
      <c r="I32" s="21">
        <f t="shared" si="0"/>
        <v>19.2666666666667</v>
      </c>
      <c r="J32" s="9" t="s">
        <v>69</v>
      </c>
      <c r="K32" s="9" t="s">
        <v>195</v>
      </c>
      <c r="L32" s="9" t="s">
        <v>275</v>
      </c>
      <c r="M32" s="9" t="s">
        <v>276</v>
      </c>
      <c r="N32" s="9" t="s">
        <v>267</v>
      </c>
      <c r="O32" s="9" t="s">
        <v>277</v>
      </c>
      <c r="P32" s="9" t="s">
        <v>126</v>
      </c>
      <c r="Q32" s="9" t="s">
        <v>59</v>
      </c>
      <c r="R32" s="39">
        <v>13.512195</v>
      </c>
      <c r="S32" s="40">
        <f t="shared" si="1"/>
        <v>10.809756</v>
      </c>
      <c r="T32" s="6">
        <v>356</v>
      </c>
      <c r="U32" s="6">
        <v>-5.7</v>
      </c>
      <c r="V32" s="142">
        <f t="shared" si="2"/>
        <v>24.3764226666667</v>
      </c>
      <c r="W32" s="6">
        <v>27</v>
      </c>
      <c r="X32" s="137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zoomScale="74" zoomScaleNormal="74" workbookViewId="0">
      <selection activeCell="Z25" sqref="Z25"/>
    </sheetView>
  </sheetViews>
  <sheetFormatPr defaultColWidth="9" defaultRowHeight="14.25"/>
  <cols>
    <col min="1" max="1" width="9.5" style="2" customWidth="1"/>
    <col min="2" max="2" width="6" style="2" customWidth="1"/>
    <col min="3" max="3" width="4.125" style="2" customWidth="1"/>
    <col min="4" max="4" width="4.25" style="2" customWidth="1"/>
    <col min="5" max="5" width="3.75" style="2" customWidth="1"/>
    <col min="6" max="6" width="4.25" style="2" customWidth="1"/>
    <col min="7" max="7" width="3.875" style="2" customWidth="1"/>
    <col min="8" max="8" width="4.5" style="2" customWidth="1"/>
    <col min="9" max="9" width="7.375" style="2" customWidth="1"/>
    <col min="10" max="10" width="6.625" style="2" customWidth="1"/>
    <col min="11" max="11" width="6.875" style="2" customWidth="1"/>
    <col min="12" max="12" width="6.75" style="2" customWidth="1"/>
    <col min="13" max="14" width="5.625" style="2" customWidth="1"/>
    <col min="15" max="15" width="6.75" style="2" customWidth="1"/>
    <col min="16" max="16" width="6.375" style="2" customWidth="1"/>
    <col min="17" max="17" width="6.125" style="2" customWidth="1"/>
    <col min="18" max="19" width="7.375" style="2" customWidth="1"/>
    <col min="20" max="20" width="6.625" style="2" customWidth="1"/>
    <col min="21" max="21" width="5.875" style="2" customWidth="1"/>
    <col min="22" max="22" width="5.75" style="2" customWidth="1"/>
    <col min="23" max="23" width="4.25" style="2" customWidth="1"/>
    <col min="24" max="24" width="18.75" style="2" customWidth="1"/>
    <col min="25" max="16384" width="9" style="2"/>
  </cols>
  <sheetData>
    <row r="1" ht="25.5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7"/>
      <c r="V1" s="3"/>
      <c r="W1" s="3"/>
      <c r="X1" s="3"/>
    </row>
    <row r="2" ht="13.5" spans="1:24">
      <c r="A2" s="4" t="s">
        <v>278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8"/>
      <c r="V2" s="4"/>
      <c r="W2" s="4"/>
      <c r="X2" s="4"/>
    </row>
    <row r="3" s="1" customFormat="1" ht="12" spans="1:24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29" t="s">
        <v>6</v>
      </c>
      <c r="U3" s="76" t="s">
        <v>7</v>
      </c>
      <c r="V3" s="16" t="s">
        <v>8</v>
      </c>
      <c r="W3" s="31" t="s">
        <v>9</v>
      </c>
      <c r="X3" s="54" t="s">
        <v>10</v>
      </c>
    </row>
    <row r="4" s="1" customFormat="1" ht="12" spans="1:24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6" t="s">
        <v>13</v>
      </c>
      <c r="K4" s="6"/>
      <c r="L4" s="6"/>
      <c r="M4" s="6"/>
      <c r="N4" s="6"/>
      <c r="O4" s="6"/>
      <c r="P4" s="6"/>
      <c r="Q4" s="6"/>
      <c r="R4" s="12" t="s">
        <v>14</v>
      </c>
      <c r="S4" s="17" t="s">
        <v>15</v>
      </c>
      <c r="T4" s="33"/>
      <c r="U4" s="77"/>
      <c r="V4" s="17"/>
      <c r="W4" s="31"/>
      <c r="X4" s="54"/>
    </row>
    <row r="5" s="1" customFormat="1" ht="55.15" customHeight="1" spans="1:24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206</v>
      </c>
      <c r="L5" s="16" t="s">
        <v>279</v>
      </c>
      <c r="M5" s="16" t="s">
        <v>19</v>
      </c>
      <c r="N5" s="16" t="s">
        <v>20</v>
      </c>
      <c r="O5" s="16" t="s">
        <v>21</v>
      </c>
      <c r="P5" s="16" t="s">
        <v>208</v>
      </c>
      <c r="Q5" s="16" t="s">
        <v>22</v>
      </c>
      <c r="R5" s="12"/>
      <c r="S5" s="17"/>
      <c r="T5" s="33"/>
      <c r="U5" s="77"/>
      <c r="V5" s="17"/>
      <c r="W5" s="31"/>
      <c r="X5" s="54"/>
    </row>
    <row r="6" s="57" customFormat="1" ht="16.5" customHeight="1" spans="1:24">
      <c r="A6" s="9" t="s">
        <v>280</v>
      </c>
      <c r="B6" s="9" t="s">
        <v>281</v>
      </c>
      <c r="C6" s="6">
        <v>95</v>
      </c>
      <c r="D6" s="6">
        <v>99</v>
      </c>
      <c r="E6" s="17">
        <v>99</v>
      </c>
      <c r="F6" s="6">
        <v>99</v>
      </c>
      <c r="G6" s="6">
        <v>97</v>
      </c>
      <c r="H6" s="6">
        <v>95</v>
      </c>
      <c r="I6" s="21">
        <f t="shared" ref="I6:I30" si="0">(C6+D6+E6+F6+G6+H6)/30</f>
        <v>19.4666666666667</v>
      </c>
      <c r="J6" s="9" t="s">
        <v>132</v>
      </c>
      <c r="K6" s="9" t="s">
        <v>148</v>
      </c>
      <c r="L6" s="9" t="s">
        <v>39</v>
      </c>
      <c r="M6" s="9" t="s">
        <v>81</v>
      </c>
      <c r="N6" s="9" t="s">
        <v>29</v>
      </c>
      <c r="O6" s="9" t="s">
        <v>135</v>
      </c>
      <c r="P6" s="9" t="s">
        <v>148</v>
      </c>
      <c r="Q6" s="9" t="s">
        <v>36</v>
      </c>
      <c r="R6" s="39">
        <v>91.902439</v>
      </c>
      <c r="S6" s="40">
        <f t="shared" ref="S6:S30" si="1">R6*0.8</f>
        <v>73.5219512</v>
      </c>
      <c r="T6" s="128">
        <f t="shared" ref="T6:T30" si="2">S6+I6</f>
        <v>92.9886178666667</v>
      </c>
      <c r="U6" s="139">
        <v>2.9</v>
      </c>
      <c r="V6" s="41">
        <f t="shared" ref="V6:V30" si="3">U6+T6</f>
        <v>95.8886178666667</v>
      </c>
      <c r="W6" s="42">
        <v>1</v>
      </c>
      <c r="X6" s="157" t="s">
        <v>282</v>
      </c>
    </row>
    <row r="7" s="57" customFormat="1" ht="16.5" customHeight="1" spans="1:24">
      <c r="A7" s="9" t="s">
        <v>283</v>
      </c>
      <c r="B7" s="9" t="s">
        <v>284</v>
      </c>
      <c r="C7" s="6">
        <v>96</v>
      </c>
      <c r="D7" s="6">
        <v>97</v>
      </c>
      <c r="E7" s="17">
        <v>99</v>
      </c>
      <c r="F7" s="6">
        <v>98</v>
      </c>
      <c r="G7" s="6">
        <v>97</v>
      </c>
      <c r="H7" s="6">
        <v>97</v>
      </c>
      <c r="I7" s="21">
        <f t="shared" si="0"/>
        <v>19.4666666666667</v>
      </c>
      <c r="J7" s="9" t="s">
        <v>44</v>
      </c>
      <c r="K7" s="9" t="s">
        <v>135</v>
      </c>
      <c r="L7" s="9" t="s">
        <v>135</v>
      </c>
      <c r="M7" s="9" t="s">
        <v>81</v>
      </c>
      <c r="N7" s="9" t="s">
        <v>133</v>
      </c>
      <c r="O7" s="9" t="s">
        <v>36</v>
      </c>
      <c r="P7" s="9" t="s">
        <v>135</v>
      </c>
      <c r="Q7" s="9" t="s">
        <v>25</v>
      </c>
      <c r="R7" s="39">
        <v>88.219512</v>
      </c>
      <c r="S7" s="40">
        <f t="shared" si="1"/>
        <v>70.5756096</v>
      </c>
      <c r="T7" s="128">
        <f t="shared" si="2"/>
        <v>90.0422762666667</v>
      </c>
      <c r="U7" s="139">
        <v>2.8</v>
      </c>
      <c r="V7" s="41">
        <f t="shared" si="3"/>
        <v>92.8422762666667</v>
      </c>
      <c r="W7" s="42">
        <v>2</v>
      </c>
      <c r="X7" s="157" t="s">
        <v>285</v>
      </c>
    </row>
    <row r="8" s="57" customFormat="1" ht="16.5" customHeight="1" spans="1:24">
      <c r="A8" s="9" t="s">
        <v>286</v>
      </c>
      <c r="B8" s="9" t="s">
        <v>287</v>
      </c>
      <c r="C8" s="6">
        <v>98</v>
      </c>
      <c r="D8" s="6">
        <v>98</v>
      </c>
      <c r="E8" s="17">
        <v>99</v>
      </c>
      <c r="F8" s="6">
        <v>98</v>
      </c>
      <c r="G8" s="6">
        <v>98</v>
      </c>
      <c r="H8" s="6">
        <v>98</v>
      </c>
      <c r="I8" s="21">
        <f t="shared" si="0"/>
        <v>19.6333333333333</v>
      </c>
      <c r="J8" s="9" t="s">
        <v>85</v>
      </c>
      <c r="K8" s="9" t="s">
        <v>55</v>
      </c>
      <c r="L8" s="9" t="s">
        <v>36</v>
      </c>
      <c r="M8" s="9" t="s">
        <v>37</v>
      </c>
      <c r="N8" s="9" t="s">
        <v>148</v>
      </c>
      <c r="O8" s="9" t="s">
        <v>85</v>
      </c>
      <c r="P8" s="9" t="s">
        <v>39</v>
      </c>
      <c r="Q8" s="9" t="s">
        <v>88</v>
      </c>
      <c r="R8" s="39">
        <v>87.609756</v>
      </c>
      <c r="S8" s="40">
        <f t="shared" si="1"/>
        <v>70.0878048</v>
      </c>
      <c r="T8" s="128">
        <f t="shared" si="2"/>
        <v>89.7211381333333</v>
      </c>
      <c r="U8" s="139">
        <v>3</v>
      </c>
      <c r="V8" s="41">
        <f t="shared" si="3"/>
        <v>92.7211381333333</v>
      </c>
      <c r="W8" s="42">
        <v>3</v>
      </c>
      <c r="X8" s="157" t="s">
        <v>288</v>
      </c>
    </row>
    <row r="9" s="57" customFormat="1" ht="16.5" customHeight="1" spans="1:24">
      <c r="A9" s="9" t="s">
        <v>289</v>
      </c>
      <c r="B9" s="9" t="s">
        <v>290</v>
      </c>
      <c r="C9" s="6">
        <v>96</v>
      </c>
      <c r="D9" s="6">
        <v>96</v>
      </c>
      <c r="E9" s="17">
        <v>98</v>
      </c>
      <c r="F9" s="6">
        <v>97</v>
      </c>
      <c r="G9" s="6">
        <v>94</v>
      </c>
      <c r="H9" s="6">
        <v>95</v>
      </c>
      <c r="I9" s="21">
        <f t="shared" si="0"/>
        <v>19.2</v>
      </c>
      <c r="J9" s="9" t="s">
        <v>220</v>
      </c>
      <c r="K9" s="9" t="s">
        <v>30</v>
      </c>
      <c r="L9" s="9" t="s">
        <v>132</v>
      </c>
      <c r="M9" s="9" t="s">
        <v>72</v>
      </c>
      <c r="N9" s="9" t="s">
        <v>25</v>
      </c>
      <c r="O9" s="9" t="s">
        <v>55</v>
      </c>
      <c r="P9" s="9" t="s">
        <v>132</v>
      </c>
      <c r="Q9" s="9" t="s">
        <v>291</v>
      </c>
      <c r="R9" s="39">
        <v>84.975609</v>
      </c>
      <c r="S9" s="40">
        <f t="shared" si="1"/>
        <v>67.9804872</v>
      </c>
      <c r="T9" s="128">
        <f t="shared" si="2"/>
        <v>87.1804872</v>
      </c>
      <c r="U9" s="139">
        <v>1.6</v>
      </c>
      <c r="V9" s="41">
        <f t="shared" si="3"/>
        <v>88.7804872</v>
      </c>
      <c r="W9" s="42">
        <v>4</v>
      </c>
      <c r="X9" s="157" t="s">
        <v>292</v>
      </c>
    </row>
    <row r="10" s="57" customFormat="1" ht="16.5" customHeight="1" spans="1:24">
      <c r="A10" s="9" t="s">
        <v>293</v>
      </c>
      <c r="B10" s="9" t="s">
        <v>294</v>
      </c>
      <c r="C10" s="6">
        <v>94</v>
      </c>
      <c r="D10" s="6">
        <v>95</v>
      </c>
      <c r="E10" s="17">
        <v>98</v>
      </c>
      <c r="F10" s="6">
        <v>96</v>
      </c>
      <c r="G10" s="6">
        <v>95</v>
      </c>
      <c r="H10" s="6">
        <v>94</v>
      </c>
      <c r="I10" s="21">
        <f t="shared" si="0"/>
        <v>19.0666666666667</v>
      </c>
      <c r="J10" s="9" t="s">
        <v>35</v>
      </c>
      <c r="K10" s="9" t="s">
        <v>54</v>
      </c>
      <c r="L10" s="9" t="s">
        <v>135</v>
      </c>
      <c r="M10" s="9" t="s">
        <v>79</v>
      </c>
      <c r="N10" s="9" t="s">
        <v>31</v>
      </c>
      <c r="O10" s="9" t="s">
        <v>54</v>
      </c>
      <c r="P10" s="9" t="s">
        <v>135</v>
      </c>
      <c r="Q10" s="9" t="s">
        <v>53</v>
      </c>
      <c r="R10" s="39">
        <v>84.170731</v>
      </c>
      <c r="S10" s="40">
        <f t="shared" si="1"/>
        <v>67.3365848</v>
      </c>
      <c r="T10" s="128">
        <f t="shared" si="2"/>
        <v>86.4032514666667</v>
      </c>
      <c r="U10" s="139">
        <v>1.8</v>
      </c>
      <c r="V10" s="41">
        <f t="shared" si="3"/>
        <v>88.2032514666667</v>
      </c>
      <c r="W10" s="42">
        <v>5</v>
      </c>
      <c r="X10" s="157" t="s">
        <v>295</v>
      </c>
    </row>
    <row r="11" s="57" customFormat="1" ht="16.5" customHeight="1" spans="1:24">
      <c r="A11" s="9" t="s">
        <v>296</v>
      </c>
      <c r="B11" s="9" t="s">
        <v>297</v>
      </c>
      <c r="C11" s="6">
        <v>95</v>
      </c>
      <c r="D11" s="6">
        <v>96</v>
      </c>
      <c r="E11" s="17">
        <v>98</v>
      </c>
      <c r="F11" s="6">
        <v>96</v>
      </c>
      <c r="G11" s="6">
        <v>96</v>
      </c>
      <c r="H11" s="6">
        <v>92</v>
      </c>
      <c r="I11" s="21">
        <f t="shared" si="0"/>
        <v>19.1</v>
      </c>
      <c r="J11" s="9" t="s">
        <v>35</v>
      </c>
      <c r="K11" s="9" t="s">
        <v>27</v>
      </c>
      <c r="L11" s="9" t="s">
        <v>35</v>
      </c>
      <c r="M11" s="9" t="s">
        <v>75</v>
      </c>
      <c r="N11" s="9" t="s">
        <v>27</v>
      </c>
      <c r="O11" s="9" t="s">
        <v>75</v>
      </c>
      <c r="P11" s="9" t="s">
        <v>132</v>
      </c>
      <c r="Q11" s="9" t="s">
        <v>65</v>
      </c>
      <c r="R11" s="39">
        <v>83.731707</v>
      </c>
      <c r="S11" s="40">
        <f t="shared" si="1"/>
        <v>66.9853656</v>
      </c>
      <c r="T11" s="128">
        <f t="shared" si="2"/>
        <v>86.0853656</v>
      </c>
      <c r="U11" s="139">
        <v>1.8</v>
      </c>
      <c r="V11" s="41">
        <f t="shared" si="3"/>
        <v>87.8853656</v>
      </c>
      <c r="W11" s="42">
        <v>6</v>
      </c>
      <c r="X11" s="157" t="s">
        <v>298</v>
      </c>
    </row>
    <row r="12" s="57" customFormat="1" ht="16.5" customHeight="1" spans="1:24">
      <c r="A12" s="9" t="s">
        <v>299</v>
      </c>
      <c r="B12" s="9" t="s">
        <v>300</v>
      </c>
      <c r="C12" s="6">
        <v>95</v>
      </c>
      <c r="D12" s="6">
        <v>96</v>
      </c>
      <c r="E12" s="17">
        <v>98</v>
      </c>
      <c r="F12" s="6">
        <v>97</v>
      </c>
      <c r="G12" s="6">
        <v>96</v>
      </c>
      <c r="H12" s="6">
        <v>94</v>
      </c>
      <c r="I12" s="21">
        <f t="shared" si="0"/>
        <v>19.2</v>
      </c>
      <c r="J12" s="9" t="s">
        <v>54</v>
      </c>
      <c r="K12" s="9" t="s">
        <v>88</v>
      </c>
      <c r="L12" s="9" t="s">
        <v>25</v>
      </c>
      <c r="M12" s="9" t="s">
        <v>60</v>
      </c>
      <c r="N12" s="9" t="s">
        <v>39</v>
      </c>
      <c r="O12" s="9" t="s">
        <v>84</v>
      </c>
      <c r="P12" s="9" t="s">
        <v>220</v>
      </c>
      <c r="Q12" s="9" t="s">
        <v>35</v>
      </c>
      <c r="R12" s="39">
        <v>81.707317</v>
      </c>
      <c r="S12" s="40">
        <f t="shared" si="1"/>
        <v>65.3658536</v>
      </c>
      <c r="T12" s="128">
        <f t="shared" si="2"/>
        <v>84.5658536</v>
      </c>
      <c r="U12" s="139">
        <v>1.1</v>
      </c>
      <c r="V12" s="41">
        <f t="shared" si="3"/>
        <v>85.6658536</v>
      </c>
      <c r="W12" s="42">
        <v>7</v>
      </c>
      <c r="X12" s="157" t="s">
        <v>301</v>
      </c>
    </row>
    <row r="13" s="57" customFormat="1" ht="16.5" customHeight="1" spans="1:24">
      <c r="A13" s="9" t="s">
        <v>302</v>
      </c>
      <c r="B13" s="9" t="s">
        <v>303</v>
      </c>
      <c r="C13" s="6">
        <v>95</v>
      </c>
      <c r="D13" s="6">
        <v>94</v>
      </c>
      <c r="E13" s="17">
        <v>97</v>
      </c>
      <c r="F13" s="6">
        <v>97</v>
      </c>
      <c r="G13" s="6">
        <v>98</v>
      </c>
      <c r="H13" s="6">
        <v>93</v>
      </c>
      <c r="I13" s="21">
        <f t="shared" si="0"/>
        <v>19.1333333333333</v>
      </c>
      <c r="J13" s="9" t="s">
        <v>27</v>
      </c>
      <c r="K13" s="9" t="s">
        <v>55</v>
      </c>
      <c r="L13" s="9" t="s">
        <v>36</v>
      </c>
      <c r="M13" s="9" t="s">
        <v>59</v>
      </c>
      <c r="N13" s="9" t="s">
        <v>35</v>
      </c>
      <c r="O13" s="9" t="s">
        <v>53</v>
      </c>
      <c r="P13" s="9" t="s">
        <v>135</v>
      </c>
      <c r="Q13" s="9" t="s">
        <v>65</v>
      </c>
      <c r="R13" s="39">
        <v>80.878048</v>
      </c>
      <c r="S13" s="40">
        <f t="shared" si="1"/>
        <v>64.7024384</v>
      </c>
      <c r="T13" s="128">
        <f t="shared" si="2"/>
        <v>83.8357717333333</v>
      </c>
      <c r="U13" s="139">
        <v>1.1</v>
      </c>
      <c r="V13" s="41">
        <f t="shared" si="3"/>
        <v>84.9357717333333</v>
      </c>
      <c r="W13" s="42">
        <v>8</v>
      </c>
      <c r="X13" s="6"/>
    </row>
    <row r="14" s="57" customFormat="1" ht="16.5" customHeight="1" spans="1:24">
      <c r="A14" s="9" t="s">
        <v>304</v>
      </c>
      <c r="B14" s="9" t="s">
        <v>305</v>
      </c>
      <c r="C14" s="6">
        <v>94</v>
      </c>
      <c r="D14" s="6">
        <v>95</v>
      </c>
      <c r="E14" s="17">
        <v>98</v>
      </c>
      <c r="F14" s="6">
        <v>97</v>
      </c>
      <c r="G14" s="6">
        <v>92</v>
      </c>
      <c r="H14" s="6">
        <v>92</v>
      </c>
      <c r="I14" s="21">
        <f t="shared" si="0"/>
        <v>18.9333333333333</v>
      </c>
      <c r="J14" s="9" t="s">
        <v>27</v>
      </c>
      <c r="K14" s="9" t="s">
        <v>65</v>
      </c>
      <c r="L14" s="9" t="s">
        <v>55</v>
      </c>
      <c r="M14" s="9" t="s">
        <v>65</v>
      </c>
      <c r="N14" s="9" t="s">
        <v>44</v>
      </c>
      <c r="O14" s="9" t="s">
        <v>64</v>
      </c>
      <c r="P14" s="9" t="s">
        <v>54</v>
      </c>
      <c r="Q14" s="9" t="s">
        <v>88</v>
      </c>
      <c r="R14" s="39">
        <v>80.365853</v>
      </c>
      <c r="S14" s="40">
        <f t="shared" si="1"/>
        <v>64.2926824</v>
      </c>
      <c r="T14" s="128">
        <f t="shared" si="2"/>
        <v>83.2260157333333</v>
      </c>
      <c r="U14" s="139">
        <v>1</v>
      </c>
      <c r="V14" s="41">
        <f t="shared" si="3"/>
        <v>84.2260157333333</v>
      </c>
      <c r="W14" s="42">
        <v>9</v>
      </c>
      <c r="X14" s="6"/>
    </row>
    <row r="15" s="57" customFormat="1" ht="16.5" customHeight="1" spans="1:24">
      <c r="A15" s="9" t="s">
        <v>306</v>
      </c>
      <c r="B15" s="9" t="s">
        <v>307</v>
      </c>
      <c r="C15" s="6">
        <v>95</v>
      </c>
      <c r="D15" s="6">
        <v>95</v>
      </c>
      <c r="E15" s="17">
        <v>97</v>
      </c>
      <c r="F15" s="6">
        <v>96</v>
      </c>
      <c r="G15" s="6">
        <v>95</v>
      </c>
      <c r="H15" s="6">
        <v>95</v>
      </c>
      <c r="I15" s="21">
        <f t="shared" si="0"/>
        <v>19.1</v>
      </c>
      <c r="J15" s="9" t="s">
        <v>25</v>
      </c>
      <c r="K15" s="9" t="s">
        <v>88</v>
      </c>
      <c r="L15" s="9" t="s">
        <v>36</v>
      </c>
      <c r="M15" s="9" t="s">
        <v>28</v>
      </c>
      <c r="N15" s="9" t="s">
        <v>80</v>
      </c>
      <c r="O15" s="9" t="s">
        <v>38</v>
      </c>
      <c r="P15" s="9" t="s">
        <v>88</v>
      </c>
      <c r="Q15" s="9" t="s">
        <v>85</v>
      </c>
      <c r="R15" s="39">
        <v>78.829268</v>
      </c>
      <c r="S15" s="40">
        <f t="shared" si="1"/>
        <v>63.0634144</v>
      </c>
      <c r="T15" s="128">
        <f t="shared" si="2"/>
        <v>82.1634144</v>
      </c>
      <c r="U15" s="139">
        <v>0</v>
      </c>
      <c r="V15" s="41">
        <f t="shared" si="3"/>
        <v>82.1634144</v>
      </c>
      <c r="W15" s="42">
        <v>10</v>
      </c>
      <c r="X15" s="56"/>
    </row>
    <row r="16" s="57" customFormat="1" ht="16.5" customHeight="1" spans="1:24">
      <c r="A16" s="9" t="s">
        <v>308</v>
      </c>
      <c r="B16" s="9" t="s">
        <v>309</v>
      </c>
      <c r="C16" s="6">
        <v>94</v>
      </c>
      <c r="D16" s="6">
        <v>95</v>
      </c>
      <c r="E16" s="17">
        <v>98</v>
      </c>
      <c r="F16" s="6">
        <v>95</v>
      </c>
      <c r="G16" s="6">
        <v>93</v>
      </c>
      <c r="H16" s="6">
        <v>96</v>
      </c>
      <c r="I16" s="21">
        <f t="shared" si="0"/>
        <v>19.0333333333333</v>
      </c>
      <c r="J16" s="9" t="s">
        <v>35</v>
      </c>
      <c r="K16" s="9" t="s">
        <v>66</v>
      </c>
      <c r="L16" s="9" t="s">
        <v>48</v>
      </c>
      <c r="M16" s="9" t="s">
        <v>48</v>
      </c>
      <c r="N16" s="9" t="s">
        <v>35</v>
      </c>
      <c r="O16" s="9" t="s">
        <v>55</v>
      </c>
      <c r="P16" s="9" t="s">
        <v>35</v>
      </c>
      <c r="Q16" s="9" t="s">
        <v>65</v>
      </c>
      <c r="R16" s="39">
        <v>78.439024</v>
      </c>
      <c r="S16" s="40">
        <f t="shared" si="1"/>
        <v>62.7512192</v>
      </c>
      <c r="T16" s="128">
        <f t="shared" si="2"/>
        <v>81.7845525333333</v>
      </c>
      <c r="U16" s="139">
        <v>1.8</v>
      </c>
      <c r="V16" s="41">
        <f t="shared" si="3"/>
        <v>83.5845525333333</v>
      </c>
      <c r="W16" s="42">
        <v>11</v>
      </c>
      <c r="X16" s="56"/>
    </row>
    <row r="17" s="57" customFormat="1" ht="16.5" customHeight="1" spans="1:24">
      <c r="A17" s="9" t="s">
        <v>310</v>
      </c>
      <c r="B17" s="9" t="s">
        <v>311</v>
      </c>
      <c r="C17" s="6">
        <v>94</v>
      </c>
      <c r="D17" s="6">
        <v>93</v>
      </c>
      <c r="E17" s="17">
        <v>97</v>
      </c>
      <c r="F17" s="6">
        <v>96</v>
      </c>
      <c r="G17" s="6">
        <v>95</v>
      </c>
      <c r="H17" s="6">
        <v>95</v>
      </c>
      <c r="I17" s="21">
        <f t="shared" si="0"/>
        <v>19</v>
      </c>
      <c r="J17" s="9" t="s">
        <v>35</v>
      </c>
      <c r="K17" s="9" t="s">
        <v>36</v>
      </c>
      <c r="L17" s="9" t="s">
        <v>65</v>
      </c>
      <c r="M17" s="9" t="s">
        <v>79</v>
      </c>
      <c r="N17" s="9" t="s">
        <v>80</v>
      </c>
      <c r="O17" s="9" t="s">
        <v>36</v>
      </c>
      <c r="P17" s="9" t="s">
        <v>81</v>
      </c>
      <c r="Q17" s="9" t="s">
        <v>54</v>
      </c>
      <c r="R17" s="39">
        <v>76.390243</v>
      </c>
      <c r="S17" s="40">
        <f t="shared" si="1"/>
        <v>61.1121944</v>
      </c>
      <c r="T17" s="128">
        <f t="shared" si="2"/>
        <v>80.1121944</v>
      </c>
      <c r="U17" s="139">
        <v>1.8</v>
      </c>
      <c r="V17" s="41">
        <f t="shared" si="3"/>
        <v>81.9121944</v>
      </c>
      <c r="W17" s="42">
        <v>12</v>
      </c>
      <c r="X17" s="56"/>
    </row>
    <row r="18" s="57" customFormat="1" ht="16.5" customHeight="1" spans="1:24">
      <c r="A18" s="9" t="s">
        <v>312</v>
      </c>
      <c r="B18" s="9" t="s">
        <v>313</v>
      </c>
      <c r="C18" s="6">
        <v>98</v>
      </c>
      <c r="D18" s="6">
        <v>96</v>
      </c>
      <c r="E18" s="17">
        <v>98</v>
      </c>
      <c r="F18" s="6">
        <v>98</v>
      </c>
      <c r="G18" s="6">
        <v>98</v>
      </c>
      <c r="H18" s="6">
        <v>98</v>
      </c>
      <c r="I18" s="21">
        <f t="shared" si="0"/>
        <v>19.5333333333333</v>
      </c>
      <c r="J18" s="9" t="s">
        <v>54</v>
      </c>
      <c r="K18" s="9" t="s">
        <v>38</v>
      </c>
      <c r="L18" s="9" t="s">
        <v>35</v>
      </c>
      <c r="M18" s="9" t="s">
        <v>66</v>
      </c>
      <c r="N18" s="9" t="s">
        <v>79</v>
      </c>
      <c r="O18" s="9" t="s">
        <v>53</v>
      </c>
      <c r="P18" s="9" t="s">
        <v>60</v>
      </c>
      <c r="Q18" s="9" t="s">
        <v>29</v>
      </c>
      <c r="R18" s="39">
        <v>75.926829</v>
      </c>
      <c r="S18" s="40">
        <f t="shared" si="1"/>
        <v>60.7414632</v>
      </c>
      <c r="T18" s="128">
        <f t="shared" si="2"/>
        <v>80.2747965333333</v>
      </c>
      <c r="U18" s="139">
        <v>1.6</v>
      </c>
      <c r="V18" s="41">
        <f t="shared" si="3"/>
        <v>81.8747965333333</v>
      </c>
      <c r="W18" s="42">
        <v>13</v>
      </c>
      <c r="X18" s="56"/>
    </row>
    <row r="19" s="57" customFormat="1" ht="16.5" customHeight="1" spans="1:24">
      <c r="A19" s="9" t="s">
        <v>314</v>
      </c>
      <c r="B19" s="9" t="s">
        <v>315</v>
      </c>
      <c r="C19" s="6">
        <v>96</v>
      </c>
      <c r="D19" s="6">
        <v>95</v>
      </c>
      <c r="E19" s="17">
        <v>97</v>
      </c>
      <c r="F19" s="6">
        <v>96</v>
      </c>
      <c r="G19" s="6">
        <v>95</v>
      </c>
      <c r="H19" s="6">
        <v>94</v>
      </c>
      <c r="I19" s="21">
        <f t="shared" si="0"/>
        <v>19.1</v>
      </c>
      <c r="J19" s="9" t="s">
        <v>81</v>
      </c>
      <c r="K19" s="9" t="s">
        <v>60</v>
      </c>
      <c r="L19" s="9" t="s">
        <v>69</v>
      </c>
      <c r="M19" s="9" t="s">
        <v>59</v>
      </c>
      <c r="N19" s="9" t="s">
        <v>94</v>
      </c>
      <c r="O19" s="9" t="s">
        <v>36</v>
      </c>
      <c r="P19" s="9" t="s">
        <v>65</v>
      </c>
      <c r="Q19" s="9" t="s">
        <v>54</v>
      </c>
      <c r="R19" s="39">
        <v>73.902439</v>
      </c>
      <c r="S19" s="40">
        <f t="shared" si="1"/>
        <v>59.1219512</v>
      </c>
      <c r="T19" s="128">
        <f t="shared" si="2"/>
        <v>78.2219512</v>
      </c>
      <c r="U19" s="139">
        <v>0</v>
      </c>
      <c r="V19" s="41">
        <f t="shared" si="3"/>
        <v>78.2219512</v>
      </c>
      <c r="W19" s="42">
        <v>14</v>
      </c>
      <c r="X19" s="56"/>
    </row>
    <row r="20" s="57" customFormat="1" ht="16.5" customHeight="1" spans="1:24">
      <c r="A20" s="9" t="s">
        <v>316</v>
      </c>
      <c r="B20" s="9" t="s">
        <v>317</v>
      </c>
      <c r="C20" s="6">
        <v>94</v>
      </c>
      <c r="D20" s="6">
        <v>95</v>
      </c>
      <c r="E20" s="17">
        <v>98</v>
      </c>
      <c r="F20" s="6">
        <v>96</v>
      </c>
      <c r="G20" s="6">
        <v>94</v>
      </c>
      <c r="H20" s="6">
        <v>95</v>
      </c>
      <c r="I20" s="21">
        <f t="shared" si="0"/>
        <v>19.0666666666667</v>
      </c>
      <c r="J20" s="9" t="s">
        <v>36</v>
      </c>
      <c r="K20" s="9" t="s">
        <v>65</v>
      </c>
      <c r="L20" s="9" t="s">
        <v>59</v>
      </c>
      <c r="M20" s="9" t="s">
        <v>78</v>
      </c>
      <c r="N20" s="9" t="s">
        <v>40</v>
      </c>
      <c r="O20" s="9" t="s">
        <v>59</v>
      </c>
      <c r="P20" s="9" t="s">
        <v>25</v>
      </c>
      <c r="Q20" s="9" t="s">
        <v>65</v>
      </c>
      <c r="R20" s="39">
        <v>72.804878</v>
      </c>
      <c r="S20" s="40">
        <f t="shared" si="1"/>
        <v>58.2439024</v>
      </c>
      <c r="T20" s="128">
        <f t="shared" si="2"/>
        <v>77.3105690666667</v>
      </c>
      <c r="U20" s="139">
        <v>0</v>
      </c>
      <c r="V20" s="41">
        <f t="shared" si="3"/>
        <v>77.3105690666667</v>
      </c>
      <c r="W20" s="42">
        <v>15</v>
      </c>
      <c r="X20" s="56"/>
    </row>
    <row r="21" s="57" customFormat="1" ht="16.5" customHeight="1" spans="1:24">
      <c r="A21" s="9" t="s">
        <v>318</v>
      </c>
      <c r="B21" s="9" t="s">
        <v>319</v>
      </c>
      <c r="C21" s="6">
        <v>96</v>
      </c>
      <c r="D21" s="6">
        <v>94</v>
      </c>
      <c r="E21" s="17">
        <v>96</v>
      </c>
      <c r="F21" s="6">
        <v>95</v>
      </c>
      <c r="G21" s="6">
        <v>95</v>
      </c>
      <c r="H21" s="6">
        <v>94</v>
      </c>
      <c r="I21" s="21">
        <f t="shared" si="0"/>
        <v>19</v>
      </c>
      <c r="J21" s="9" t="s">
        <v>44</v>
      </c>
      <c r="K21" s="9" t="s">
        <v>35</v>
      </c>
      <c r="L21" s="9" t="s">
        <v>65</v>
      </c>
      <c r="M21" s="9" t="s">
        <v>79</v>
      </c>
      <c r="N21" s="9" t="s">
        <v>80</v>
      </c>
      <c r="O21" s="9" t="s">
        <v>104</v>
      </c>
      <c r="P21" s="9" t="s">
        <v>48</v>
      </c>
      <c r="Q21" s="9" t="s">
        <v>31</v>
      </c>
      <c r="R21" s="39">
        <v>64.390243</v>
      </c>
      <c r="S21" s="40">
        <f t="shared" si="1"/>
        <v>51.5121944</v>
      </c>
      <c r="T21" s="128">
        <f t="shared" si="2"/>
        <v>70.5121944</v>
      </c>
      <c r="U21" s="139">
        <v>0</v>
      </c>
      <c r="V21" s="41">
        <f t="shared" si="3"/>
        <v>70.5121944</v>
      </c>
      <c r="W21" s="42">
        <v>16</v>
      </c>
      <c r="X21" s="56"/>
    </row>
    <row r="22" s="57" customFormat="1" ht="16.5" customHeight="1" spans="1:24">
      <c r="A22" s="9" t="s">
        <v>320</v>
      </c>
      <c r="B22" s="9" t="s">
        <v>321</v>
      </c>
      <c r="C22" s="6">
        <v>96</v>
      </c>
      <c r="D22" s="6">
        <v>94</v>
      </c>
      <c r="E22" s="17">
        <v>95</v>
      </c>
      <c r="F22" s="6">
        <v>96</v>
      </c>
      <c r="G22" s="6">
        <v>95</v>
      </c>
      <c r="H22" s="6">
        <v>95</v>
      </c>
      <c r="I22" s="21">
        <f t="shared" si="0"/>
        <v>19.0333333333333</v>
      </c>
      <c r="J22" s="9" t="s">
        <v>31</v>
      </c>
      <c r="K22" s="9" t="s">
        <v>94</v>
      </c>
      <c r="L22" s="9" t="s">
        <v>79</v>
      </c>
      <c r="M22" s="9" t="s">
        <v>53</v>
      </c>
      <c r="N22" s="9" t="s">
        <v>195</v>
      </c>
      <c r="O22" s="9" t="s">
        <v>80</v>
      </c>
      <c r="P22" s="9" t="s">
        <v>75</v>
      </c>
      <c r="Q22" s="140"/>
      <c r="R22" s="39">
        <v>64.358974</v>
      </c>
      <c r="S22" s="40">
        <f t="shared" si="1"/>
        <v>51.4871792</v>
      </c>
      <c r="T22" s="128">
        <f t="shared" si="2"/>
        <v>70.5205125333333</v>
      </c>
      <c r="U22" s="139">
        <v>-1</v>
      </c>
      <c r="V22" s="41">
        <f t="shared" si="3"/>
        <v>69.5205125333333</v>
      </c>
      <c r="W22" s="42">
        <v>17</v>
      </c>
      <c r="X22" s="56"/>
    </row>
    <row r="23" s="57" customFormat="1" ht="16.5" customHeight="1" spans="1:24">
      <c r="A23" s="9" t="s">
        <v>322</v>
      </c>
      <c r="B23" s="9" t="s">
        <v>323</v>
      </c>
      <c r="C23" s="6">
        <v>94</v>
      </c>
      <c r="D23" s="6">
        <v>95</v>
      </c>
      <c r="E23" s="17">
        <v>95</v>
      </c>
      <c r="F23" s="6">
        <v>95</v>
      </c>
      <c r="G23" s="6">
        <v>94</v>
      </c>
      <c r="H23" s="6">
        <v>96</v>
      </c>
      <c r="I23" s="21">
        <f t="shared" si="0"/>
        <v>18.9666666666667</v>
      </c>
      <c r="J23" s="9" t="s">
        <v>81</v>
      </c>
      <c r="K23" s="9" t="s">
        <v>52</v>
      </c>
      <c r="L23" s="9" t="s">
        <v>53</v>
      </c>
      <c r="M23" s="9" t="s">
        <v>80</v>
      </c>
      <c r="N23" s="9" t="s">
        <v>272</v>
      </c>
      <c r="O23" s="9" t="s">
        <v>84</v>
      </c>
      <c r="P23" s="9" t="s">
        <v>38</v>
      </c>
      <c r="Q23" s="9" t="s">
        <v>27</v>
      </c>
      <c r="R23" s="39">
        <v>64.02439</v>
      </c>
      <c r="S23" s="40">
        <f t="shared" si="1"/>
        <v>51.219512</v>
      </c>
      <c r="T23" s="128">
        <f t="shared" si="2"/>
        <v>70.1861786666667</v>
      </c>
      <c r="U23" s="139">
        <v>-1</v>
      </c>
      <c r="V23" s="41">
        <f t="shared" si="3"/>
        <v>69.1861786666667</v>
      </c>
      <c r="W23" s="42">
        <v>18</v>
      </c>
      <c r="X23" s="56"/>
    </row>
    <row r="24" s="57" customFormat="1" ht="16.5" customHeight="1" spans="1:24">
      <c r="A24" s="9" t="s">
        <v>324</v>
      </c>
      <c r="B24" s="9" t="s">
        <v>325</v>
      </c>
      <c r="C24" s="6">
        <v>95</v>
      </c>
      <c r="D24" s="6">
        <v>93</v>
      </c>
      <c r="E24" s="17">
        <v>95</v>
      </c>
      <c r="F24" s="6">
        <v>94</v>
      </c>
      <c r="G24" s="6">
        <v>95</v>
      </c>
      <c r="H24" s="6">
        <v>95</v>
      </c>
      <c r="I24" s="21">
        <f t="shared" si="0"/>
        <v>18.9</v>
      </c>
      <c r="J24" s="9" t="s">
        <v>48</v>
      </c>
      <c r="K24" s="9" t="s">
        <v>75</v>
      </c>
      <c r="L24" s="9" t="s">
        <v>69</v>
      </c>
      <c r="M24" s="9" t="s">
        <v>79</v>
      </c>
      <c r="N24" s="9" t="s">
        <v>275</v>
      </c>
      <c r="O24" s="9" t="s">
        <v>94</v>
      </c>
      <c r="P24" s="9" t="s">
        <v>326</v>
      </c>
      <c r="Q24" s="9" t="s">
        <v>44</v>
      </c>
      <c r="R24" s="39">
        <v>53.609756</v>
      </c>
      <c r="S24" s="40">
        <f t="shared" si="1"/>
        <v>42.8878048</v>
      </c>
      <c r="T24" s="128">
        <f t="shared" si="2"/>
        <v>61.7878048</v>
      </c>
      <c r="U24" s="139">
        <v>-1.9</v>
      </c>
      <c r="V24" s="41">
        <f t="shared" si="3"/>
        <v>59.8878048</v>
      </c>
      <c r="W24" s="42">
        <v>19</v>
      </c>
      <c r="X24" s="56"/>
    </row>
    <row r="25" s="57" customFormat="1" ht="16.5" customHeight="1" spans="1:24">
      <c r="A25" s="9" t="s">
        <v>327</v>
      </c>
      <c r="B25" s="9" t="s">
        <v>328</v>
      </c>
      <c r="C25" s="6">
        <v>95</v>
      </c>
      <c r="D25" s="6">
        <v>94</v>
      </c>
      <c r="E25" s="17">
        <v>95</v>
      </c>
      <c r="F25" s="6">
        <v>94</v>
      </c>
      <c r="G25" s="6">
        <v>95</v>
      </c>
      <c r="H25" s="6">
        <v>94</v>
      </c>
      <c r="I25" s="21">
        <f t="shared" si="0"/>
        <v>18.9</v>
      </c>
      <c r="J25" s="9" t="s">
        <v>44</v>
      </c>
      <c r="K25" s="9" t="s">
        <v>189</v>
      </c>
      <c r="L25" s="9" t="s">
        <v>28</v>
      </c>
      <c r="M25" s="9" t="s">
        <v>72</v>
      </c>
      <c r="N25" s="9" t="s">
        <v>103</v>
      </c>
      <c r="O25" s="9" t="s">
        <v>104</v>
      </c>
      <c r="P25" s="9" t="s">
        <v>84</v>
      </c>
      <c r="Q25" s="9" t="s">
        <v>88</v>
      </c>
      <c r="R25" s="39">
        <v>47.341463</v>
      </c>
      <c r="S25" s="40">
        <f t="shared" si="1"/>
        <v>37.8731704</v>
      </c>
      <c r="T25" s="128">
        <f t="shared" si="2"/>
        <v>56.7731704</v>
      </c>
      <c r="U25" s="139">
        <v>-1.7</v>
      </c>
      <c r="V25" s="41">
        <f t="shared" si="3"/>
        <v>55.0731704</v>
      </c>
      <c r="W25" s="42">
        <v>20</v>
      </c>
      <c r="X25" s="56"/>
    </row>
    <row r="26" s="57" customFormat="1" ht="16.5" customHeight="1" spans="1:24">
      <c r="A26" s="9" t="s">
        <v>329</v>
      </c>
      <c r="B26" s="9" t="s">
        <v>330</v>
      </c>
      <c r="C26" s="6">
        <v>94</v>
      </c>
      <c r="D26" s="6">
        <v>93</v>
      </c>
      <c r="E26" s="17">
        <v>94</v>
      </c>
      <c r="F26" s="6">
        <v>93</v>
      </c>
      <c r="G26" s="6">
        <v>93</v>
      </c>
      <c r="H26" s="6">
        <v>93</v>
      </c>
      <c r="I26" s="21">
        <f t="shared" si="0"/>
        <v>18.6666666666667</v>
      </c>
      <c r="J26" s="9" t="s">
        <v>53</v>
      </c>
      <c r="K26" s="9" t="s">
        <v>60</v>
      </c>
      <c r="L26" s="9" t="s">
        <v>81</v>
      </c>
      <c r="M26" s="9" t="s">
        <v>79</v>
      </c>
      <c r="N26" s="9" t="s">
        <v>277</v>
      </c>
      <c r="O26" s="9" t="s">
        <v>184</v>
      </c>
      <c r="P26" s="9" t="s">
        <v>123</v>
      </c>
      <c r="Q26" s="9" t="s">
        <v>220</v>
      </c>
      <c r="R26" s="39">
        <v>45.487804</v>
      </c>
      <c r="S26" s="40">
        <f t="shared" si="1"/>
        <v>36.3902432</v>
      </c>
      <c r="T26" s="128">
        <f t="shared" si="2"/>
        <v>55.0569098666667</v>
      </c>
      <c r="U26" s="139">
        <v>-2.9</v>
      </c>
      <c r="V26" s="41">
        <f t="shared" si="3"/>
        <v>52.1569098666667</v>
      </c>
      <c r="W26" s="42">
        <v>21</v>
      </c>
      <c r="X26" s="56"/>
    </row>
    <row r="27" s="57" customFormat="1" ht="16.5" customHeight="1" spans="1:24">
      <c r="A27" s="9" t="s">
        <v>331</v>
      </c>
      <c r="B27" s="9" t="s">
        <v>332</v>
      </c>
      <c r="C27" s="6">
        <v>95</v>
      </c>
      <c r="D27" s="6">
        <v>93</v>
      </c>
      <c r="E27" s="17">
        <v>93</v>
      </c>
      <c r="F27" s="6">
        <v>93</v>
      </c>
      <c r="G27" s="6">
        <v>94</v>
      </c>
      <c r="H27" s="6">
        <v>92</v>
      </c>
      <c r="I27" s="21">
        <f t="shared" si="0"/>
        <v>18.6666666666667</v>
      </c>
      <c r="J27" s="9" t="s">
        <v>31</v>
      </c>
      <c r="K27" s="9" t="s">
        <v>80</v>
      </c>
      <c r="L27" s="9" t="s">
        <v>80</v>
      </c>
      <c r="M27" s="9" t="s">
        <v>36</v>
      </c>
      <c r="N27" s="9" t="s">
        <v>195</v>
      </c>
      <c r="O27" s="9" t="s">
        <v>275</v>
      </c>
      <c r="P27" s="9" t="s">
        <v>118</v>
      </c>
      <c r="Q27" s="9" t="s">
        <v>36</v>
      </c>
      <c r="R27" s="39">
        <v>44.829268</v>
      </c>
      <c r="S27" s="40">
        <f t="shared" si="1"/>
        <v>35.8634144</v>
      </c>
      <c r="T27" s="128">
        <f t="shared" si="2"/>
        <v>54.5300810666667</v>
      </c>
      <c r="U27" s="139">
        <v>-3</v>
      </c>
      <c r="V27" s="41">
        <f t="shared" si="3"/>
        <v>51.5300810666667</v>
      </c>
      <c r="W27" s="42">
        <v>22</v>
      </c>
      <c r="X27" s="56"/>
    </row>
    <row r="28" s="57" customFormat="1" ht="16.5" customHeight="1" spans="1:24">
      <c r="A28" s="9" t="s">
        <v>333</v>
      </c>
      <c r="B28" s="9" t="s">
        <v>334</v>
      </c>
      <c r="C28" s="6">
        <v>92</v>
      </c>
      <c r="D28" s="6">
        <v>92</v>
      </c>
      <c r="E28" s="17">
        <v>93</v>
      </c>
      <c r="F28" s="6">
        <v>92</v>
      </c>
      <c r="G28" s="6">
        <v>92</v>
      </c>
      <c r="H28" s="6">
        <v>94</v>
      </c>
      <c r="I28" s="21">
        <f t="shared" si="0"/>
        <v>18.5</v>
      </c>
      <c r="J28" s="9" t="s">
        <v>79</v>
      </c>
      <c r="K28" s="9" t="s">
        <v>204</v>
      </c>
      <c r="L28" s="9" t="s">
        <v>80</v>
      </c>
      <c r="M28" s="9" t="s">
        <v>52</v>
      </c>
      <c r="N28" s="9" t="s">
        <v>335</v>
      </c>
      <c r="O28" s="9" t="s">
        <v>192</v>
      </c>
      <c r="P28" s="9" t="s">
        <v>184</v>
      </c>
      <c r="Q28" s="9" t="s">
        <v>75</v>
      </c>
      <c r="R28" s="39">
        <v>35.02439</v>
      </c>
      <c r="S28" s="40">
        <f t="shared" si="1"/>
        <v>28.019512</v>
      </c>
      <c r="T28" s="128">
        <f t="shared" si="2"/>
        <v>46.519512</v>
      </c>
      <c r="U28" s="139">
        <v>-4</v>
      </c>
      <c r="V28" s="41">
        <f t="shared" si="3"/>
        <v>42.519512</v>
      </c>
      <c r="W28" s="42">
        <v>23</v>
      </c>
      <c r="X28" s="56"/>
    </row>
    <row r="29" s="57" customFormat="1" ht="16.5" customHeight="1" spans="1:24">
      <c r="A29" s="9" t="s">
        <v>336</v>
      </c>
      <c r="B29" s="9" t="s">
        <v>337</v>
      </c>
      <c r="C29" s="6">
        <v>93</v>
      </c>
      <c r="D29" s="6">
        <v>92</v>
      </c>
      <c r="E29" s="17">
        <v>93</v>
      </c>
      <c r="F29" s="6">
        <v>92</v>
      </c>
      <c r="G29" s="6">
        <v>92</v>
      </c>
      <c r="H29" s="6">
        <v>95</v>
      </c>
      <c r="I29" s="21">
        <f t="shared" si="0"/>
        <v>18.5666666666667</v>
      </c>
      <c r="J29" s="9" t="s">
        <v>97</v>
      </c>
      <c r="K29" s="9" t="s">
        <v>195</v>
      </c>
      <c r="L29" s="9" t="s">
        <v>80</v>
      </c>
      <c r="M29" s="9" t="s">
        <v>66</v>
      </c>
      <c r="N29" s="9" t="s">
        <v>80</v>
      </c>
      <c r="O29" s="9" t="s">
        <v>184</v>
      </c>
      <c r="P29" s="9" t="s">
        <v>97</v>
      </c>
      <c r="Q29" s="9" t="s">
        <v>30</v>
      </c>
      <c r="R29" s="39">
        <v>29.902439</v>
      </c>
      <c r="S29" s="40">
        <f t="shared" si="1"/>
        <v>23.9219512</v>
      </c>
      <c r="T29" s="128">
        <f t="shared" si="2"/>
        <v>42.4886178666667</v>
      </c>
      <c r="U29" s="139">
        <v>-3.6</v>
      </c>
      <c r="V29" s="41">
        <f t="shared" si="3"/>
        <v>38.8886178666667</v>
      </c>
      <c r="W29" s="42">
        <v>24</v>
      </c>
      <c r="X29" s="56"/>
    </row>
    <row r="30" s="57" customFormat="1" ht="16.5" customHeight="1" spans="1:24">
      <c r="A30" s="9" t="s">
        <v>338</v>
      </c>
      <c r="B30" s="9" t="s">
        <v>339</v>
      </c>
      <c r="C30" s="6">
        <v>92</v>
      </c>
      <c r="D30" s="6">
        <v>92</v>
      </c>
      <c r="E30" s="17">
        <v>93</v>
      </c>
      <c r="F30" s="6">
        <v>92</v>
      </c>
      <c r="G30" s="6">
        <v>94</v>
      </c>
      <c r="H30" s="6">
        <v>92</v>
      </c>
      <c r="I30" s="21">
        <f t="shared" si="0"/>
        <v>18.5</v>
      </c>
      <c r="J30" s="9" t="s">
        <v>65</v>
      </c>
      <c r="K30" s="9" t="s">
        <v>53</v>
      </c>
      <c r="L30" s="9" t="s">
        <v>340</v>
      </c>
      <c r="M30" s="9" t="s">
        <v>341</v>
      </c>
      <c r="N30" s="9" t="s">
        <v>80</v>
      </c>
      <c r="O30" s="9" t="s">
        <v>100</v>
      </c>
      <c r="P30" s="9" t="s">
        <v>326</v>
      </c>
      <c r="Q30" s="9" t="s">
        <v>55</v>
      </c>
      <c r="R30" s="39">
        <v>28.536585</v>
      </c>
      <c r="S30" s="40">
        <f t="shared" si="1"/>
        <v>22.829268</v>
      </c>
      <c r="T30" s="128">
        <f t="shared" si="2"/>
        <v>41.329268</v>
      </c>
      <c r="U30" s="139">
        <v>-3.9</v>
      </c>
      <c r="V30" s="41">
        <f t="shared" si="3"/>
        <v>37.429268</v>
      </c>
      <c r="W30" s="42">
        <v>25</v>
      </c>
      <c r="X30" s="6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zoomScale="68" zoomScaleNormal="68" workbookViewId="0">
      <selection activeCell="A1" sqref="A1:X1"/>
    </sheetView>
  </sheetViews>
  <sheetFormatPr defaultColWidth="9" defaultRowHeight="14.25"/>
  <cols>
    <col min="1" max="1" width="9.625" style="130" customWidth="1"/>
    <col min="2" max="2" width="6.5" style="130" customWidth="1"/>
    <col min="3" max="8" width="3.625" style="129" customWidth="1"/>
    <col min="9" max="9" width="7.375" style="129" customWidth="1"/>
    <col min="10" max="10" width="6.625" style="129" customWidth="1"/>
    <col min="11" max="11" width="6.875" style="129" customWidth="1"/>
    <col min="12" max="14" width="5.625" style="129" customWidth="1"/>
    <col min="15" max="15" width="6.75" style="129" customWidth="1"/>
    <col min="16" max="16" width="6.375" style="129" customWidth="1"/>
    <col min="17" max="17" width="6.125" style="129" customWidth="1"/>
    <col min="18" max="19" width="7.375" style="129" customWidth="1"/>
    <col min="20" max="20" width="6.5" style="129" customWidth="1"/>
    <col min="21" max="21" width="6" style="129" customWidth="1"/>
    <col min="22" max="22" width="7.5" style="129" customWidth="1"/>
    <col min="23" max="23" width="4.875" style="130" customWidth="1"/>
    <col min="24" max="24" width="18.625" style="130" customWidth="1"/>
    <col min="25" max="16384" width="9" style="130"/>
  </cols>
  <sheetData>
    <row r="1" ht="25.5" spans="1:24">
      <c r="A1" s="3" t="s">
        <v>0</v>
      </c>
      <c r="B1" s="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138"/>
      <c r="V1" s="75"/>
      <c r="W1" s="3"/>
      <c r="X1" s="3"/>
    </row>
    <row r="2" ht="13.5" spans="1:24">
      <c r="A2" s="4" t="s">
        <v>342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8"/>
      <c r="V2" s="4"/>
      <c r="W2" s="4"/>
      <c r="X2" s="4"/>
    </row>
    <row r="3" s="133" customFormat="1" ht="12" spans="1:24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29" t="s">
        <v>6</v>
      </c>
      <c r="U3" s="76" t="s">
        <v>7</v>
      </c>
      <c r="V3" s="16" t="s">
        <v>8</v>
      </c>
      <c r="W3" s="31" t="s">
        <v>9</v>
      </c>
      <c r="X3" s="54" t="s">
        <v>10</v>
      </c>
    </row>
    <row r="4" s="133" customFormat="1" ht="12" spans="1:24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6" t="s">
        <v>13</v>
      </c>
      <c r="K4" s="6"/>
      <c r="L4" s="6"/>
      <c r="M4" s="6"/>
      <c r="N4" s="6"/>
      <c r="O4" s="6"/>
      <c r="P4" s="6"/>
      <c r="Q4" s="6"/>
      <c r="R4" s="12" t="s">
        <v>14</v>
      </c>
      <c r="S4" s="17" t="s">
        <v>15</v>
      </c>
      <c r="T4" s="33"/>
      <c r="U4" s="77"/>
      <c r="V4" s="17"/>
      <c r="W4" s="31"/>
      <c r="X4" s="54"/>
    </row>
    <row r="5" s="133" customFormat="1" ht="54.95" customHeight="1" spans="1:24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20" t="s">
        <v>16</v>
      </c>
      <c r="K5" s="20" t="s">
        <v>129</v>
      </c>
      <c r="L5" s="20" t="s">
        <v>343</v>
      </c>
      <c r="M5" s="20" t="s">
        <v>344</v>
      </c>
      <c r="N5" s="20" t="s">
        <v>19</v>
      </c>
      <c r="O5" s="20" t="s">
        <v>20</v>
      </c>
      <c r="P5" s="20" t="s">
        <v>21</v>
      </c>
      <c r="Q5" s="20" t="s">
        <v>22</v>
      </c>
      <c r="R5" s="12"/>
      <c r="S5" s="17"/>
      <c r="T5" s="33"/>
      <c r="U5" s="77"/>
      <c r="V5" s="17"/>
      <c r="W5" s="31"/>
      <c r="X5" s="54"/>
    </row>
    <row r="6" s="133" customFormat="1" ht="16.5" customHeight="1" spans="1:25">
      <c r="A6" s="9">
        <v>1608114111</v>
      </c>
      <c r="B6" s="9" t="s">
        <v>345</v>
      </c>
      <c r="C6" s="134">
        <v>97</v>
      </c>
      <c r="D6" s="6">
        <v>98</v>
      </c>
      <c r="E6" s="17">
        <v>97</v>
      </c>
      <c r="F6" s="6">
        <v>98</v>
      </c>
      <c r="G6" s="6">
        <v>98</v>
      </c>
      <c r="H6" s="6">
        <v>99</v>
      </c>
      <c r="I6" s="21">
        <f t="shared" ref="I6:I33" si="0">(C6+D6+E6+F6+G6+H6)/6*0.2</f>
        <v>19.5666666666667</v>
      </c>
      <c r="J6" s="137" t="s">
        <v>220</v>
      </c>
      <c r="K6" s="9" t="s">
        <v>30</v>
      </c>
      <c r="L6" s="9" t="s">
        <v>25</v>
      </c>
      <c r="M6" s="9" t="s">
        <v>29</v>
      </c>
      <c r="N6" s="9" t="s">
        <v>25</v>
      </c>
      <c r="O6" s="9" t="s">
        <v>220</v>
      </c>
      <c r="P6" s="9" t="s">
        <v>27</v>
      </c>
      <c r="Q6" s="9" t="s">
        <v>36</v>
      </c>
      <c r="R6" s="39">
        <v>89.16279</v>
      </c>
      <c r="S6" s="40">
        <f t="shared" ref="S6:S33" si="1">R6*0.8</f>
        <v>71.330232</v>
      </c>
      <c r="T6" s="128">
        <f t="shared" ref="T6:T33" si="2">S6+I6</f>
        <v>90.8968986666667</v>
      </c>
      <c r="U6" s="6">
        <v>3.1</v>
      </c>
      <c r="V6" s="132">
        <f t="shared" ref="V6:V33" si="3">T6+U6</f>
        <v>93.9968986666667</v>
      </c>
      <c r="W6" s="42">
        <v>1</v>
      </c>
      <c r="X6" s="122" t="s">
        <v>346</v>
      </c>
      <c r="Y6" s="74"/>
    </row>
    <row r="7" s="133" customFormat="1" ht="16.5" customHeight="1" spans="1:25">
      <c r="A7" s="9" t="s">
        <v>347</v>
      </c>
      <c r="B7" s="9" t="s">
        <v>348</v>
      </c>
      <c r="C7" s="135">
        <v>97</v>
      </c>
      <c r="D7" s="6">
        <v>98</v>
      </c>
      <c r="E7" s="17">
        <v>97</v>
      </c>
      <c r="F7" s="6">
        <v>98</v>
      </c>
      <c r="G7" s="6">
        <v>99</v>
      </c>
      <c r="H7" s="6">
        <v>98</v>
      </c>
      <c r="I7" s="21">
        <f t="shared" si="0"/>
        <v>19.5666666666667</v>
      </c>
      <c r="J7" s="137" t="s">
        <v>88</v>
      </c>
      <c r="K7" s="9" t="s">
        <v>26</v>
      </c>
      <c r="L7" s="9" t="s">
        <v>30</v>
      </c>
      <c r="M7" s="9" t="s">
        <v>148</v>
      </c>
      <c r="N7" s="9" t="s">
        <v>60</v>
      </c>
      <c r="O7" s="9" t="s">
        <v>133</v>
      </c>
      <c r="P7" s="9" t="s">
        <v>85</v>
      </c>
      <c r="Q7" s="9" t="s">
        <v>60</v>
      </c>
      <c r="R7" s="39">
        <v>88.16279</v>
      </c>
      <c r="S7" s="40">
        <f t="shared" si="1"/>
        <v>70.530232</v>
      </c>
      <c r="T7" s="128">
        <f t="shared" si="2"/>
        <v>90.0968986666667</v>
      </c>
      <c r="U7" s="6">
        <v>2.6</v>
      </c>
      <c r="V7" s="132">
        <f t="shared" si="3"/>
        <v>92.6968986666667</v>
      </c>
      <c r="W7" s="42">
        <v>2</v>
      </c>
      <c r="X7" s="122" t="s">
        <v>349</v>
      </c>
      <c r="Y7" s="74"/>
    </row>
    <row r="8" s="133" customFormat="1" ht="16.5" customHeight="1" spans="1:25">
      <c r="A8" s="9" t="s">
        <v>350</v>
      </c>
      <c r="B8" s="9" t="s">
        <v>351</v>
      </c>
      <c r="C8" s="135">
        <v>96</v>
      </c>
      <c r="D8" s="6">
        <v>99</v>
      </c>
      <c r="E8" s="17">
        <v>99</v>
      </c>
      <c r="F8" s="6">
        <v>99</v>
      </c>
      <c r="G8" s="6">
        <v>99</v>
      </c>
      <c r="H8" s="6">
        <v>99</v>
      </c>
      <c r="I8" s="21">
        <f t="shared" si="0"/>
        <v>19.7</v>
      </c>
      <c r="J8" s="137" t="s">
        <v>35</v>
      </c>
      <c r="K8" s="9" t="s">
        <v>31</v>
      </c>
      <c r="L8" s="9" t="s">
        <v>44</v>
      </c>
      <c r="M8" s="9" t="s">
        <v>39</v>
      </c>
      <c r="N8" s="9" t="s">
        <v>28</v>
      </c>
      <c r="O8" s="9" t="s">
        <v>29</v>
      </c>
      <c r="P8" s="9" t="s">
        <v>27</v>
      </c>
      <c r="Q8" s="9" t="s">
        <v>48</v>
      </c>
      <c r="R8" s="39">
        <v>84.767441</v>
      </c>
      <c r="S8" s="40">
        <f t="shared" si="1"/>
        <v>67.8139528</v>
      </c>
      <c r="T8" s="128">
        <f t="shared" si="2"/>
        <v>87.5139528</v>
      </c>
      <c r="U8" s="6">
        <v>2</v>
      </c>
      <c r="V8" s="132">
        <f t="shared" si="3"/>
        <v>89.5139528</v>
      </c>
      <c r="W8" s="42">
        <v>3</v>
      </c>
      <c r="X8" s="56" t="s">
        <v>352</v>
      </c>
      <c r="Y8" s="74"/>
    </row>
    <row r="9" s="133" customFormat="1" ht="16.5" customHeight="1" spans="1:25">
      <c r="A9" s="9" t="s">
        <v>353</v>
      </c>
      <c r="B9" s="9" t="s">
        <v>354</v>
      </c>
      <c r="C9" s="135">
        <v>97</v>
      </c>
      <c r="D9" s="6">
        <v>99</v>
      </c>
      <c r="E9" s="17">
        <v>99</v>
      </c>
      <c r="F9" s="6">
        <v>99</v>
      </c>
      <c r="G9" s="6">
        <v>99</v>
      </c>
      <c r="H9" s="6">
        <v>98</v>
      </c>
      <c r="I9" s="21">
        <f t="shared" si="0"/>
        <v>19.7</v>
      </c>
      <c r="J9" s="137" t="s">
        <v>54</v>
      </c>
      <c r="K9" s="9" t="s">
        <v>31</v>
      </c>
      <c r="L9" s="9" t="s">
        <v>29</v>
      </c>
      <c r="M9" s="9" t="s">
        <v>55</v>
      </c>
      <c r="N9" s="9" t="s">
        <v>72</v>
      </c>
      <c r="O9" s="9" t="s">
        <v>148</v>
      </c>
      <c r="P9" s="9" t="s">
        <v>85</v>
      </c>
      <c r="Q9" s="9" t="s">
        <v>38</v>
      </c>
      <c r="R9" s="39">
        <v>83.744186</v>
      </c>
      <c r="S9" s="40">
        <f t="shared" si="1"/>
        <v>66.9953488</v>
      </c>
      <c r="T9" s="128">
        <f t="shared" si="2"/>
        <v>86.6953488</v>
      </c>
      <c r="U9" s="6">
        <v>2</v>
      </c>
      <c r="V9" s="132">
        <f t="shared" si="3"/>
        <v>88.6953488</v>
      </c>
      <c r="W9" s="42">
        <v>4</v>
      </c>
      <c r="X9" s="56" t="s">
        <v>355</v>
      </c>
      <c r="Y9" s="74"/>
    </row>
    <row r="10" s="133" customFormat="1" ht="16.5" customHeight="1" spans="1:25">
      <c r="A10" s="9" t="s">
        <v>356</v>
      </c>
      <c r="B10" s="9" t="s">
        <v>357</v>
      </c>
      <c r="C10" s="135">
        <v>98</v>
      </c>
      <c r="D10" s="6">
        <v>98</v>
      </c>
      <c r="E10" s="17">
        <v>97</v>
      </c>
      <c r="F10" s="6">
        <v>98</v>
      </c>
      <c r="G10" s="6">
        <v>97</v>
      </c>
      <c r="H10" s="6">
        <v>98</v>
      </c>
      <c r="I10" s="21">
        <f t="shared" si="0"/>
        <v>19.5333333333333</v>
      </c>
      <c r="J10" s="137" t="s">
        <v>85</v>
      </c>
      <c r="K10" s="9" t="s">
        <v>25</v>
      </c>
      <c r="L10" s="9" t="s">
        <v>88</v>
      </c>
      <c r="M10" s="9" t="s">
        <v>132</v>
      </c>
      <c r="N10" s="9" t="s">
        <v>75</v>
      </c>
      <c r="O10" s="9" t="s">
        <v>30</v>
      </c>
      <c r="P10" s="9" t="s">
        <v>75</v>
      </c>
      <c r="Q10" s="9" t="s">
        <v>88</v>
      </c>
      <c r="R10" s="39">
        <v>84.44186</v>
      </c>
      <c r="S10" s="40">
        <f t="shared" si="1"/>
        <v>67.553488</v>
      </c>
      <c r="T10" s="128">
        <f t="shared" si="2"/>
        <v>87.0868213333333</v>
      </c>
      <c r="U10" s="6">
        <v>1</v>
      </c>
      <c r="V10" s="132">
        <f t="shared" si="3"/>
        <v>88.0868213333333</v>
      </c>
      <c r="W10" s="42">
        <v>5</v>
      </c>
      <c r="X10" s="56" t="s">
        <v>358</v>
      </c>
      <c r="Y10" s="74"/>
    </row>
    <row r="11" s="133" customFormat="1" ht="16.5" customHeight="1" spans="1:25">
      <c r="A11" s="9" t="s">
        <v>359</v>
      </c>
      <c r="B11" s="9" t="s">
        <v>360</v>
      </c>
      <c r="C11" s="135">
        <v>95</v>
      </c>
      <c r="D11" s="6">
        <v>98</v>
      </c>
      <c r="E11" s="17">
        <v>97</v>
      </c>
      <c r="F11" s="6">
        <v>99</v>
      </c>
      <c r="G11" s="6">
        <v>98</v>
      </c>
      <c r="H11" s="6">
        <v>98</v>
      </c>
      <c r="I11" s="21">
        <f t="shared" si="0"/>
        <v>19.5</v>
      </c>
      <c r="J11" s="137" t="s">
        <v>85</v>
      </c>
      <c r="K11" s="9" t="s">
        <v>81</v>
      </c>
      <c r="L11" s="9" t="s">
        <v>55</v>
      </c>
      <c r="M11" s="9" t="s">
        <v>55</v>
      </c>
      <c r="N11" s="9" t="s">
        <v>65</v>
      </c>
      <c r="O11" s="9" t="s">
        <v>39</v>
      </c>
      <c r="P11" s="9" t="s">
        <v>38</v>
      </c>
      <c r="Q11" s="9" t="s">
        <v>65</v>
      </c>
      <c r="R11" s="39">
        <v>81.930232</v>
      </c>
      <c r="S11" s="40">
        <f t="shared" si="1"/>
        <v>65.5441856</v>
      </c>
      <c r="T11" s="128">
        <f t="shared" si="2"/>
        <v>85.0441856</v>
      </c>
      <c r="U11" s="6">
        <v>1</v>
      </c>
      <c r="V11" s="132">
        <f t="shared" si="3"/>
        <v>86.0441856</v>
      </c>
      <c r="W11" s="42">
        <v>6</v>
      </c>
      <c r="X11" s="56" t="s">
        <v>361</v>
      </c>
      <c r="Y11" s="74"/>
    </row>
    <row r="12" s="133" customFormat="1" ht="16.5" customHeight="1" spans="1:25">
      <c r="A12" s="9" t="s">
        <v>362</v>
      </c>
      <c r="B12" s="9" t="s">
        <v>363</v>
      </c>
      <c r="C12" s="135">
        <v>95</v>
      </c>
      <c r="D12" s="6">
        <v>99</v>
      </c>
      <c r="E12" s="17">
        <v>98</v>
      </c>
      <c r="F12" s="6">
        <v>99</v>
      </c>
      <c r="G12" s="6">
        <v>99</v>
      </c>
      <c r="H12" s="6">
        <v>98</v>
      </c>
      <c r="I12" s="21">
        <f t="shared" si="0"/>
        <v>19.6</v>
      </c>
      <c r="J12" s="137" t="s">
        <v>31</v>
      </c>
      <c r="K12" s="9" t="s">
        <v>88</v>
      </c>
      <c r="L12" s="9" t="s">
        <v>44</v>
      </c>
      <c r="M12" s="9" t="s">
        <v>27</v>
      </c>
      <c r="N12" s="9" t="s">
        <v>28</v>
      </c>
      <c r="O12" s="9" t="s">
        <v>31</v>
      </c>
      <c r="P12" s="9" t="s">
        <v>54</v>
      </c>
      <c r="Q12" s="9" t="s">
        <v>80</v>
      </c>
      <c r="R12" s="39">
        <v>82.232558</v>
      </c>
      <c r="S12" s="40">
        <f t="shared" si="1"/>
        <v>65.7860464</v>
      </c>
      <c r="T12" s="128">
        <f t="shared" si="2"/>
        <v>85.3860464</v>
      </c>
      <c r="U12" s="6">
        <v>0.4</v>
      </c>
      <c r="V12" s="132">
        <f t="shared" si="3"/>
        <v>85.7860464</v>
      </c>
      <c r="W12" s="42">
        <v>7</v>
      </c>
      <c r="X12" s="56" t="s">
        <v>364</v>
      </c>
      <c r="Y12" s="74"/>
    </row>
    <row r="13" s="133" customFormat="1" ht="16.5" customHeight="1" spans="1:25">
      <c r="A13" s="9" t="s">
        <v>365</v>
      </c>
      <c r="B13" s="9" t="s">
        <v>366</v>
      </c>
      <c r="C13" s="135">
        <v>95</v>
      </c>
      <c r="D13" s="6">
        <v>98</v>
      </c>
      <c r="E13" s="17">
        <v>98</v>
      </c>
      <c r="F13" s="6">
        <v>98</v>
      </c>
      <c r="G13" s="6">
        <v>97</v>
      </c>
      <c r="H13" s="6">
        <v>97</v>
      </c>
      <c r="I13" s="21">
        <f t="shared" si="0"/>
        <v>19.4333333333333</v>
      </c>
      <c r="J13" s="137" t="s">
        <v>44</v>
      </c>
      <c r="K13" s="9" t="s">
        <v>54</v>
      </c>
      <c r="L13" s="9" t="s">
        <v>35</v>
      </c>
      <c r="M13" s="9" t="s">
        <v>94</v>
      </c>
      <c r="N13" s="9" t="s">
        <v>55</v>
      </c>
      <c r="O13" s="9" t="s">
        <v>88</v>
      </c>
      <c r="P13" s="9" t="s">
        <v>75</v>
      </c>
      <c r="Q13" s="9" t="s">
        <v>37</v>
      </c>
      <c r="R13" s="39">
        <v>81.16279</v>
      </c>
      <c r="S13" s="40">
        <f t="shared" si="1"/>
        <v>64.930232</v>
      </c>
      <c r="T13" s="128">
        <f t="shared" si="2"/>
        <v>84.3635653333333</v>
      </c>
      <c r="U13" s="6">
        <v>1</v>
      </c>
      <c r="V13" s="132">
        <f t="shared" si="3"/>
        <v>85.3635653333333</v>
      </c>
      <c r="W13" s="42">
        <v>8</v>
      </c>
      <c r="X13" s="56"/>
      <c r="Y13" s="74"/>
    </row>
    <row r="14" s="133" customFormat="1" ht="16.5" customHeight="1" spans="1:25">
      <c r="A14" s="9" t="s">
        <v>367</v>
      </c>
      <c r="B14" s="9" t="s">
        <v>368</v>
      </c>
      <c r="C14" s="135">
        <v>96</v>
      </c>
      <c r="D14" s="6">
        <v>99</v>
      </c>
      <c r="E14" s="17">
        <v>99</v>
      </c>
      <c r="F14" s="6">
        <v>99</v>
      </c>
      <c r="G14" s="6">
        <v>99</v>
      </c>
      <c r="H14" s="6">
        <v>98</v>
      </c>
      <c r="I14" s="21">
        <f t="shared" si="0"/>
        <v>19.6666666666667</v>
      </c>
      <c r="J14" s="137" t="s">
        <v>31</v>
      </c>
      <c r="K14" s="9" t="s">
        <v>37</v>
      </c>
      <c r="L14" s="9" t="s">
        <v>65</v>
      </c>
      <c r="M14" s="9" t="s">
        <v>60</v>
      </c>
      <c r="N14" s="9" t="s">
        <v>28</v>
      </c>
      <c r="O14" s="9" t="s">
        <v>135</v>
      </c>
      <c r="P14" s="9" t="s">
        <v>27</v>
      </c>
      <c r="Q14" s="9" t="s">
        <v>79</v>
      </c>
      <c r="R14" s="39">
        <v>80.255813</v>
      </c>
      <c r="S14" s="40">
        <f t="shared" si="1"/>
        <v>64.2046504</v>
      </c>
      <c r="T14" s="128">
        <f t="shared" si="2"/>
        <v>83.8713170666667</v>
      </c>
      <c r="U14" s="6">
        <v>0.4</v>
      </c>
      <c r="V14" s="132">
        <f t="shared" si="3"/>
        <v>84.2713170666667</v>
      </c>
      <c r="W14" s="42">
        <v>9</v>
      </c>
      <c r="X14" s="56"/>
      <c r="Y14" s="74"/>
    </row>
    <row r="15" s="133" customFormat="1" ht="16.5" customHeight="1" spans="1:25">
      <c r="A15" s="9" t="s">
        <v>369</v>
      </c>
      <c r="B15" s="9" t="s">
        <v>370</v>
      </c>
      <c r="C15" s="135">
        <v>95</v>
      </c>
      <c r="D15" s="6">
        <v>97</v>
      </c>
      <c r="E15" s="17">
        <v>96</v>
      </c>
      <c r="F15" s="6">
        <v>96</v>
      </c>
      <c r="G15" s="6">
        <v>98</v>
      </c>
      <c r="H15" s="6">
        <v>97</v>
      </c>
      <c r="I15" s="21">
        <f t="shared" si="0"/>
        <v>19.3</v>
      </c>
      <c r="J15" s="137" t="s">
        <v>85</v>
      </c>
      <c r="K15" s="9" t="s">
        <v>65</v>
      </c>
      <c r="L15" s="9" t="s">
        <v>75</v>
      </c>
      <c r="M15" s="9" t="s">
        <v>29</v>
      </c>
      <c r="N15" s="9" t="s">
        <v>52</v>
      </c>
      <c r="O15" s="9" t="s">
        <v>31</v>
      </c>
      <c r="P15" s="9" t="s">
        <v>66</v>
      </c>
      <c r="Q15" s="9" t="s">
        <v>54</v>
      </c>
      <c r="R15" s="39">
        <v>79.186046</v>
      </c>
      <c r="S15" s="40">
        <f t="shared" si="1"/>
        <v>63.3488368</v>
      </c>
      <c r="T15" s="128">
        <f t="shared" si="2"/>
        <v>82.6488368</v>
      </c>
      <c r="U15" s="6">
        <v>1</v>
      </c>
      <c r="V15" s="132">
        <f t="shared" si="3"/>
        <v>83.6488368</v>
      </c>
      <c r="W15" s="42">
        <v>10</v>
      </c>
      <c r="X15" s="56"/>
      <c r="Y15" s="74"/>
    </row>
    <row r="16" s="133" customFormat="1" ht="16.5" customHeight="1" spans="1:25">
      <c r="A16" s="9" t="s">
        <v>371</v>
      </c>
      <c r="B16" s="9" t="s">
        <v>372</v>
      </c>
      <c r="C16" s="135">
        <v>96</v>
      </c>
      <c r="D16" s="6">
        <v>98</v>
      </c>
      <c r="E16" s="17">
        <v>96</v>
      </c>
      <c r="F16" s="6">
        <v>97</v>
      </c>
      <c r="G16" s="6">
        <v>97</v>
      </c>
      <c r="H16" s="6">
        <v>97</v>
      </c>
      <c r="I16" s="21">
        <f t="shared" si="0"/>
        <v>19.3666666666667</v>
      </c>
      <c r="J16" s="137" t="s">
        <v>85</v>
      </c>
      <c r="K16" s="9" t="s">
        <v>48</v>
      </c>
      <c r="L16" s="9" t="s">
        <v>36</v>
      </c>
      <c r="M16" s="9" t="s">
        <v>44</v>
      </c>
      <c r="N16" s="9" t="s">
        <v>79</v>
      </c>
      <c r="O16" s="9" t="s">
        <v>220</v>
      </c>
      <c r="P16" s="9" t="s">
        <v>28</v>
      </c>
      <c r="Q16" s="9" t="s">
        <v>35</v>
      </c>
      <c r="R16" s="39">
        <v>78.837209</v>
      </c>
      <c r="S16" s="40">
        <f t="shared" si="1"/>
        <v>63.0697672</v>
      </c>
      <c r="T16" s="128">
        <f t="shared" si="2"/>
        <v>82.4364338666667</v>
      </c>
      <c r="U16" s="6">
        <v>1</v>
      </c>
      <c r="V16" s="132">
        <f t="shared" si="3"/>
        <v>83.4364338666667</v>
      </c>
      <c r="W16" s="42">
        <v>11</v>
      </c>
      <c r="X16" s="56"/>
      <c r="Y16" s="74"/>
    </row>
    <row r="17" s="133" customFormat="1" ht="16.5" customHeight="1" spans="1:25">
      <c r="A17" s="9" t="s">
        <v>373</v>
      </c>
      <c r="B17" s="9" t="s">
        <v>374</v>
      </c>
      <c r="C17" s="135">
        <v>95</v>
      </c>
      <c r="D17" s="6">
        <v>96</v>
      </c>
      <c r="E17" s="17">
        <v>95</v>
      </c>
      <c r="F17" s="6">
        <v>96</v>
      </c>
      <c r="G17" s="6">
        <v>96</v>
      </c>
      <c r="H17" s="6">
        <v>97</v>
      </c>
      <c r="I17" s="21">
        <f t="shared" si="0"/>
        <v>19.1666666666667</v>
      </c>
      <c r="J17" s="137" t="s">
        <v>88</v>
      </c>
      <c r="K17" s="9" t="s">
        <v>54</v>
      </c>
      <c r="L17" s="9" t="s">
        <v>55</v>
      </c>
      <c r="M17" s="9" t="s">
        <v>94</v>
      </c>
      <c r="N17" s="9" t="s">
        <v>94</v>
      </c>
      <c r="O17" s="9" t="s">
        <v>85</v>
      </c>
      <c r="P17" s="9" t="s">
        <v>85</v>
      </c>
      <c r="Q17" s="9" t="s">
        <v>72</v>
      </c>
      <c r="R17" s="39">
        <v>78.976744</v>
      </c>
      <c r="S17" s="40">
        <f t="shared" si="1"/>
        <v>63.1813952</v>
      </c>
      <c r="T17" s="128">
        <f t="shared" si="2"/>
        <v>82.3480618666667</v>
      </c>
      <c r="U17" s="6">
        <v>0</v>
      </c>
      <c r="V17" s="132">
        <f t="shared" si="3"/>
        <v>82.3480618666667</v>
      </c>
      <c r="W17" s="42">
        <v>12</v>
      </c>
      <c r="X17" s="56"/>
      <c r="Y17" s="74"/>
    </row>
    <row r="18" s="133" customFormat="1" ht="16.5" customHeight="1" spans="1:25">
      <c r="A18" s="9" t="s">
        <v>375</v>
      </c>
      <c r="B18" s="9" t="s">
        <v>376</v>
      </c>
      <c r="C18" s="135">
        <v>97</v>
      </c>
      <c r="D18" s="6">
        <v>97</v>
      </c>
      <c r="E18" s="17">
        <v>96</v>
      </c>
      <c r="F18" s="6">
        <v>98</v>
      </c>
      <c r="G18" s="6">
        <v>98</v>
      </c>
      <c r="H18" s="6">
        <v>96</v>
      </c>
      <c r="I18" s="21">
        <f t="shared" si="0"/>
        <v>19.4</v>
      </c>
      <c r="J18" s="137" t="s">
        <v>88</v>
      </c>
      <c r="K18" s="9" t="s">
        <v>28</v>
      </c>
      <c r="L18" s="9" t="s">
        <v>60</v>
      </c>
      <c r="M18" s="9" t="s">
        <v>72</v>
      </c>
      <c r="N18" s="9" t="s">
        <v>69</v>
      </c>
      <c r="O18" s="9" t="s">
        <v>25</v>
      </c>
      <c r="P18" s="9" t="s">
        <v>28</v>
      </c>
      <c r="Q18" s="9" t="s">
        <v>31</v>
      </c>
      <c r="R18" s="39">
        <v>74.604651</v>
      </c>
      <c r="S18" s="40">
        <f t="shared" si="1"/>
        <v>59.6837208</v>
      </c>
      <c r="T18" s="128">
        <f t="shared" si="2"/>
        <v>79.0837208</v>
      </c>
      <c r="U18" s="6">
        <v>1.2</v>
      </c>
      <c r="V18" s="132">
        <f t="shared" si="3"/>
        <v>80.2837208</v>
      </c>
      <c r="W18" s="42">
        <v>13</v>
      </c>
      <c r="X18" s="56"/>
      <c r="Y18" s="74"/>
    </row>
    <row r="19" s="133" customFormat="1" ht="16.5" customHeight="1" spans="1:25">
      <c r="A19" s="9" t="s">
        <v>377</v>
      </c>
      <c r="B19" s="9" t="s">
        <v>378</v>
      </c>
      <c r="C19" s="135">
        <v>98</v>
      </c>
      <c r="D19" s="6">
        <v>96</v>
      </c>
      <c r="E19" s="17">
        <v>98</v>
      </c>
      <c r="F19" s="6">
        <v>96</v>
      </c>
      <c r="G19" s="6">
        <v>97</v>
      </c>
      <c r="H19" s="6">
        <v>96</v>
      </c>
      <c r="I19" s="21">
        <f t="shared" si="0"/>
        <v>19.3666666666667</v>
      </c>
      <c r="J19" s="137" t="s">
        <v>25</v>
      </c>
      <c r="K19" s="9" t="s">
        <v>38</v>
      </c>
      <c r="L19" s="9" t="s">
        <v>38</v>
      </c>
      <c r="M19" s="9" t="s">
        <v>80</v>
      </c>
      <c r="N19" s="9" t="s">
        <v>28</v>
      </c>
      <c r="O19" s="9" t="s">
        <v>36</v>
      </c>
      <c r="P19" s="9" t="s">
        <v>60</v>
      </c>
      <c r="Q19" s="9" t="s">
        <v>94</v>
      </c>
      <c r="R19" s="39">
        <v>74</v>
      </c>
      <c r="S19" s="40">
        <f t="shared" si="1"/>
        <v>59.2</v>
      </c>
      <c r="T19" s="128">
        <f t="shared" si="2"/>
        <v>78.5666666666667</v>
      </c>
      <c r="U19" s="6">
        <v>0.6</v>
      </c>
      <c r="V19" s="132">
        <f t="shared" si="3"/>
        <v>79.1666666666667</v>
      </c>
      <c r="W19" s="42">
        <v>14</v>
      </c>
      <c r="X19" s="56"/>
      <c r="Y19" s="74"/>
    </row>
    <row r="20" s="133" customFormat="1" ht="16.5" customHeight="1" spans="1:25">
      <c r="A20" s="9" t="s">
        <v>379</v>
      </c>
      <c r="B20" s="9" t="s">
        <v>380</v>
      </c>
      <c r="C20" s="135">
        <v>96</v>
      </c>
      <c r="D20" s="6">
        <v>97</v>
      </c>
      <c r="E20" s="17">
        <v>96</v>
      </c>
      <c r="F20" s="6">
        <v>97</v>
      </c>
      <c r="G20" s="6">
        <v>98</v>
      </c>
      <c r="H20" s="6">
        <v>96</v>
      </c>
      <c r="I20" s="21">
        <f t="shared" si="0"/>
        <v>19.3333333333333</v>
      </c>
      <c r="J20" s="137" t="s">
        <v>37</v>
      </c>
      <c r="K20" s="9" t="s">
        <v>65</v>
      </c>
      <c r="L20" s="9" t="s">
        <v>52</v>
      </c>
      <c r="M20" s="9" t="s">
        <v>27</v>
      </c>
      <c r="N20" s="9" t="s">
        <v>64</v>
      </c>
      <c r="O20" s="9" t="s">
        <v>53</v>
      </c>
      <c r="P20" s="9" t="s">
        <v>79</v>
      </c>
      <c r="Q20" s="9" t="s">
        <v>75</v>
      </c>
      <c r="R20" s="39">
        <v>74.511627</v>
      </c>
      <c r="S20" s="40">
        <f t="shared" si="1"/>
        <v>59.6093016</v>
      </c>
      <c r="T20" s="128">
        <f t="shared" si="2"/>
        <v>78.9426349333334</v>
      </c>
      <c r="U20" s="6">
        <v>0</v>
      </c>
      <c r="V20" s="132">
        <f t="shared" si="3"/>
        <v>78.9426349333334</v>
      </c>
      <c r="W20" s="42">
        <v>15</v>
      </c>
      <c r="X20" s="56"/>
      <c r="Y20" s="74"/>
    </row>
    <row r="21" s="133" customFormat="1" ht="16.5" customHeight="1" spans="1:25">
      <c r="A21" s="9" t="s">
        <v>381</v>
      </c>
      <c r="B21" s="9" t="s">
        <v>382</v>
      </c>
      <c r="C21" s="135">
        <v>97</v>
      </c>
      <c r="D21" s="6">
        <v>99</v>
      </c>
      <c r="E21" s="17">
        <v>99</v>
      </c>
      <c r="F21" s="6">
        <v>99</v>
      </c>
      <c r="G21" s="6">
        <v>99</v>
      </c>
      <c r="H21" s="6">
        <v>98</v>
      </c>
      <c r="I21" s="21">
        <f t="shared" si="0"/>
        <v>19.7</v>
      </c>
      <c r="J21" s="137" t="s">
        <v>37</v>
      </c>
      <c r="K21" s="9" t="s">
        <v>36</v>
      </c>
      <c r="L21" s="9" t="s">
        <v>38</v>
      </c>
      <c r="M21" s="9" t="s">
        <v>36</v>
      </c>
      <c r="N21" s="9" t="s">
        <v>80</v>
      </c>
      <c r="O21" s="9" t="s">
        <v>65</v>
      </c>
      <c r="P21" s="9" t="s">
        <v>60</v>
      </c>
      <c r="Q21" s="9" t="s">
        <v>124</v>
      </c>
      <c r="R21" s="39">
        <v>71.325581</v>
      </c>
      <c r="S21" s="40">
        <f t="shared" si="1"/>
        <v>57.0604648</v>
      </c>
      <c r="T21" s="128">
        <f t="shared" si="2"/>
        <v>76.7604648</v>
      </c>
      <c r="U21" s="6">
        <v>-1</v>
      </c>
      <c r="V21" s="132">
        <f t="shared" si="3"/>
        <v>75.7604648</v>
      </c>
      <c r="W21" s="42">
        <v>16</v>
      </c>
      <c r="X21" s="56"/>
      <c r="Y21" s="74"/>
    </row>
    <row r="22" s="133" customFormat="1" ht="16.5" customHeight="1" spans="1:25">
      <c r="A22" s="9" t="s">
        <v>383</v>
      </c>
      <c r="B22" s="9" t="s">
        <v>384</v>
      </c>
      <c r="C22" s="135">
        <v>95</v>
      </c>
      <c r="D22" s="6">
        <v>98</v>
      </c>
      <c r="E22" s="17">
        <v>99</v>
      </c>
      <c r="F22" s="6">
        <v>97</v>
      </c>
      <c r="G22" s="6">
        <v>98</v>
      </c>
      <c r="H22" s="6">
        <v>97</v>
      </c>
      <c r="I22" s="21">
        <f t="shared" si="0"/>
        <v>19.4666666666667</v>
      </c>
      <c r="J22" s="137" t="s">
        <v>31</v>
      </c>
      <c r="K22" s="9" t="s">
        <v>94</v>
      </c>
      <c r="L22" s="9" t="s">
        <v>64</v>
      </c>
      <c r="M22" s="9" t="s">
        <v>52</v>
      </c>
      <c r="N22" s="9" t="s">
        <v>78</v>
      </c>
      <c r="O22" s="9" t="s">
        <v>72</v>
      </c>
      <c r="P22" s="9" t="s">
        <v>80</v>
      </c>
      <c r="Q22" s="9" t="s">
        <v>31</v>
      </c>
      <c r="R22" s="39">
        <v>68.046511</v>
      </c>
      <c r="S22" s="40">
        <f t="shared" si="1"/>
        <v>54.4372088</v>
      </c>
      <c r="T22" s="128">
        <f t="shared" si="2"/>
        <v>73.9038754666667</v>
      </c>
      <c r="U22" s="6">
        <v>0</v>
      </c>
      <c r="V22" s="132">
        <f t="shared" si="3"/>
        <v>73.9038754666667</v>
      </c>
      <c r="W22" s="42">
        <v>17</v>
      </c>
      <c r="X22" s="56"/>
      <c r="Y22" s="74"/>
    </row>
    <row r="23" s="133" customFormat="1" ht="16.5" customHeight="1" spans="1:25">
      <c r="A23" s="9" t="s">
        <v>385</v>
      </c>
      <c r="B23" s="9" t="s">
        <v>386</v>
      </c>
      <c r="C23" s="135">
        <v>95</v>
      </c>
      <c r="D23" s="6">
        <v>97</v>
      </c>
      <c r="E23" s="17">
        <v>97</v>
      </c>
      <c r="F23" s="6">
        <v>98</v>
      </c>
      <c r="G23" s="6">
        <v>97</v>
      </c>
      <c r="H23" s="6">
        <v>97</v>
      </c>
      <c r="I23" s="21">
        <f t="shared" si="0"/>
        <v>19.3666666666667</v>
      </c>
      <c r="J23" s="137" t="s">
        <v>37</v>
      </c>
      <c r="K23" s="9" t="s">
        <v>35</v>
      </c>
      <c r="L23" s="9" t="s">
        <v>40</v>
      </c>
      <c r="M23" s="9" t="s">
        <v>340</v>
      </c>
      <c r="N23" s="9" t="s">
        <v>79</v>
      </c>
      <c r="O23" s="9" t="s">
        <v>78</v>
      </c>
      <c r="P23" s="9" t="s">
        <v>78</v>
      </c>
      <c r="Q23" s="9" t="s">
        <v>75</v>
      </c>
      <c r="R23" s="39">
        <v>64.604651</v>
      </c>
      <c r="S23" s="40">
        <f t="shared" si="1"/>
        <v>51.6837208</v>
      </c>
      <c r="T23" s="128">
        <f t="shared" si="2"/>
        <v>71.0503874666667</v>
      </c>
      <c r="U23" s="6">
        <v>-1</v>
      </c>
      <c r="V23" s="132">
        <f t="shared" si="3"/>
        <v>70.0503874666667</v>
      </c>
      <c r="W23" s="42">
        <v>18</v>
      </c>
      <c r="X23" s="56"/>
      <c r="Y23" s="74"/>
    </row>
    <row r="24" s="133" customFormat="1" ht="16.5" customHeight="1" spans="1:25">
      <c r="A24" s="9" t="s">
        <v>387</v>
      </c>
      <c r="B24" s="9" t="s">
        <v>388</v>
      </c>
      <c r="C24" s="135">
        <v>95</v>
      </c>
      <c r="D24" s="6">
        <v>97</v>
      </c>
      <c r="E24" s="17">
        <v>96</v>
      </c>
      <c r="F24" s="6">
        <v>98</v>
      </c>
      <c r="G24" s="6">
        <v>99</v>
      </c>
      <c r="H24" s="6">
        <v>98</v>
      </c>
      <c r="I24" s="21">
        <f t="shared" si="0"/>
        <v>19.4333333333333</v>
      </c>
      <c r="J24" s="137" t="s">
        <v>85</v>
      </c>
      <c r="K24" s="9" t="s">
        <v>40</v>
      </c>
      <c r="L24" s="9" t="s">
        <v>64</v>
      </c>
      <c r="M24" s="9" t="s">
        <v>80</v>
      </c>
      <c r="N24" s="9" t="s">
        <v>78</v>
      </c>
      <c r="O24" s="9" t="s">
        <v>272</v>
      </c>
      <c r="P24" s="9" t="s">
        <v>80</v>
      </c>
      <c r="Q24" s="9" t="s">
        <v>65</v>
      </c>
      <c r="R24" s="39">
        <v>61.930232</v>
      </c>
      <c r="S24" s="40">
        <f t="shared" si="1"/>
        <v>49.5441856</v>
      </c>
      <c r="T24" s="128">
        <f t="shared" si="2"/>
        <v>68.9775189333333</v>
      </c>
      <c r="U24" s="6">
        <v>0</v>
      </c>
      <c r="V24" s="132">
        <f t="shared" si="3"/>
        <v>68.9775189333333</v>
      </c>
      <c r="W24" s="42">
        <v>19</v>
      </c>
      <c r="X24" s="56"/>
      <c r="Y24" s="74"/>
    </row>
    <row r="25" s="133" customFormat="1" ht="16.5" customHeight="1" spans="1:25">
      <c r="A25" s="9" t="s">
        <v>389</v>
      </c>
      <c r="B25" s="9" t="s">
        <v>390</v>
      </c>
      <c r="C25" s="135">
        <v>95</v>
      </c>
      <c r="D25" s="6">
        <v>98</v>
      </c>
      <c r="E25" s="17">
        <v>99</v>
      </c>
      <c r="F25" s="6">
        <v>99</v>
      </c>
      <c r="G25" s="6">
        <v>96</v>
      </c>
      <c r="H25" s="6">
        <v>97</v>
      </c>
      <c r="I25" s="21">
        <f t="shared" si="0"/>
        <v>19.4666666666667</v>
      </c>
      <c r="J25" s="137" t="s">
        <v>31</v>
      </c>
      <c r="K25" s="9" t="s">
        <v>40</v>
      </c>
      <c r="L25" s="9" t="s">
        <v>69</v>
      </c>
      <c r="M25" s="9" t="s">
        <v>264</v>
      </c>
      <c r="N25" s="9" t="s">
        <v>59</v>
      </c>
      <c r="O25" s="9" t="s">
        <v>80</v>
      </c>
      <c r="P25" s="9" t="s">
        <v>84</v>
      </c>
      <c r="Q25" s="9" t="s">
        <v>81</v>
      </c>
      <c r="R25" s="39">
        <v>61.186046</v>
      </c>
      <c r="S25" s="40">
        <f t="shared" si="1"/>
        <v>48.9488368</v>
      </c>
      <c r="T25" s="128">
        <f t="shared" si="2"/>
        <v>68.4155034666667</v>
      </c>
      <c r="U25" s="6">
        <v>-1</v>
      </c>
      <c r="V25" s="132">
        <f t="shared" si="3"/>
        <v>67.4155034666667</v>
      </c>
      <c r="W25" s="42">
        <v>20</v>
      </c>
      <c r="X25" s="56"/>
      <c r="Y25" s="74"/>
    </row>
    <row r="26" s="133" customFormat="1" ht="16.5" customHeight="1" spans="1:25">
      <c r="A26" s="9" t="s">
        <v>391</v>
      </c>
      <c r="B26" s="9" t="s">
        <v>392</v>
      </c>
      <c r="C26" s="135">
        <v>95</v>
      </c>
      <c r="D26" s="6">
        <v>96</v>
      </c>
      <c r="E26" s="17">
        <v>97</v>
      </c>
      <c r="F26" s="6">
        <v>97</v>
      </c>
      <c r="G26" s="6">
        <v>99</v>
      </c>
      <c r="H26" s="6">
        <v>96</v>
      </c>
      <c r="I26" s="21">
        <f t="shared" si="0"/>
        <v>19.3333333333333</v>
      </c>
      <c r="J26" s="137" t="s">
        <v>36</v>
      </c>
      <c r="K26" s="9" t="s">
        <v>126</v>
      </c>
      <c r="L26" s="9" t="s">
        <v>44</v>
      </c>
      <c r="M26" s="9" t="s">
        <v>64</v>
      </c>
      <c r="N26" s="9" t="s">
        <v>100</v>
      </c>
      <c r="O26" s="9" t="s">
        <v>54</v>
      </c>
      <c r="P26" s="9" t="s">
        <v>28</v>
      </c>
      <c r="Q26" s="9" t="s">
        <v>60</v>
      </c>
      <c r="R26" s="39">
        <v>49.767441</v>
      </c>
      <c r="S26" s="40">
        <f t="shared" si="1"/>
        <v>39.8139528</v>
      </c>
      <c r="T26" s="128">
        <f t="shared" si="2"/>
        <v>59.1472861333333</v>
      </c>
      <c r="U26" s="6">
        <v>-2</v>
      </c>
      <c r="V26" s="132">
        <f t="shared" si="3"/>
        <v>57.1472861333333</v>
      </c>
      <c r="W26" s="42">
        <v>21</v>
      </c>
      <c r="X26" s="56"/>
      <c r="Y26" s="74"/>
    </row>
    <row r="27" s="133" customFormat="1" ht="16.5" customHeight="1" spans="1:25">
      <c r="A27" s="9" t="s">
        <v>393</v>
      </c>
      <c r="B27" s="9" t="s">
        <v>394</v>
      </c>
      <c r="C27" s="135">
        <v>96</v>
      </c>
      <c r="D27" s="6">
        <v>99</v>
      </c>
      <c r="E27" s="17">
        <v>98</v>
      </c>
      <c r="F27" s="6">
        <v>99</v>
      </c>
      <c r="G27" s="6">
        <v>98</v>
      </c>
      <c r="H27" s="6">
        <v>98</v>
      </c>
      <c r="I27" s="21">
        <f t="shared" si="0"/>
        <v>19.6</v>
      </c>
      <c r="J27" s="137" t="s">
        <v>35</v>
      </c>
      <c r="K27" s="9" t="s">
        <v>192</v>
      </c>
      <c r="L27" s="9" t="s">
        <v>72</v>
      </c>
      <c r="M27" s="9" t="s">
        <v>48</v>
      </c>
      <c r="N27" s="9" t="s">
        <v>192</v>
      </c>
      <c r="O27" s="9" t="s">
        <v>59</v>
      </c>
      <c r="P27" s="9" t="s">
        <v>59</v>
      </c>
      <c r="Q27" s="9" t="s">
        <v>60</v>
      </c>
      <c r="R27" s="39">
        <v>47.116279</v>
      </c>
      <c r="S27" s="40">
        <f t="shared" si="1"/>
        <v>37.6930232</v>
      </c>
      <c r="T27" s="128">
        <f t="shared" si="2"/>
        <v>57.2930232</v>
      </c>
      <c r="U27" s="6">
        <v>-1</v>
      </c>
      <c r="V27" s="132">
        <f t="shared" si="3"/>
        <v>56.2930232</v>
      </c>
      <c r="W27" s="42">
        <v>22</v>
      </c>
      <c r="X27" s="56"/>
      <c r="Y27" s="74"/>
    </row>
    <row r="28" s="133" customFormat="1" ht="16.5" customHeight="1" spans="1:25">
      <c r="A28" s="9" t="s">
        <v>395</v>
      </c>
      <c r="B28" s="9" t="s">
        <v>396</v>
      </c>
      <c r="C28" s="135">
        <v>95</v>
      </c>
      <c r="D28" s="6">
        <v>97</v>
      </c>
      <c r="E28" s="17">
        <v>96</v>
      </c>
      <c r="F28" s="6">
        <v>97</v>
      </c>
      <c r="G28" s="6">
        <v>97</v>
      </c>
      <c r="H28" s="6">
        <v>97</v>
      </c>
      <c r="I28" s="21">
        <f t="shared" si="0"/>
        <v>19.3</v>
      </c>
      <c r="J28" s="137" t="s">
        <v>264</v>
      </c>
      <c r="K28" s="9" t="s">
        <v>64</v>
      </c>
      <c r="L28" s="9" t="s">
        <v>38</v>
      </c>
      <c r="M28" s="9" t="s">
        <v>66</v>
      </c>
      <c r="N28" s="9" t="s">
        <v>59</v>
      </c>
      <c r="O28" s="9" t="s">
        <v>81</v>
      </c>
      <c r="P28" s="9" t="s">
        <v>119</v>
      </c>
      <c r="Q28" s="9">
        <v>0</v>
      </c>
      <c r="R28" s="39">
        <v>46.186046</v>
      </c>
      <c r="S28" s="40">
        <f t="shared" si="1"/>
        <v>36.9488368</v>
      </c>
      <c r="T28" s="128">
        <f t="shared" si="2"/>
        <v>56.2488368</v>
      </c>
      <c r="U28" s="6">
        <v>-3</v>
      </c>
      <c r="V28" s="132">
        <f t="shared" si="3"/>
        <v>53.2488368</v>
      </c>
      <c r="W28" s="42">
        <v>23</v>
      </c>
      <c r="X28" s="6"/>
      <c r="Y28" s="74"/>
    </row>
    <row r="29" s="133" customFormat="1" ht="16.5" customHeight="1" spans="1:25">
      <c r="A29" s="9" t="s">
        <v>397</v>
      </c>
      <c r="B29" s="9" t="s">
        <v>398</v>
      </c>
      <c r="C29" s="135">
        <v>95</v>
      </c>
      <c r="D29" s="6">
        <v>98</v>
      </c>
      <c r="E29" s="17">
        <v>96</v>
      </c>
      <c r="F29" s="6">
        <v>97</v>
      </c>
      <c r="G29" s="6">
        <v>97</v>
      </c>
      <c r="H29" s="6">
        <v>98</v>
      </c>
      <c r="I29" s="21">
        <f t="shared" si="0"/>
        <v>19.3666666666667</v>
      </c>
      <c r="J29" s="137" t="s">
        <v>25</v>
      </c>
      <c r="K29" s="9" t="s">
        <v>264</v>
      </c>
      <c r="L29" s="9" t="s">
        <v>264</v>
      </c>
      <c r="M29" s="9" t="s">
        <v>52</v>
      </c>
      <c r="N29" s="9" t="s">
        <v>79</v>
      </c>
      <c r="O29" s="9" t="s">
        <v>119</v>
      </c>
      <c r="P29" s="9" t="s">
        <v>119</v>
      </c>
      <c r="Q29" s="9" t="s">
        <v>26</v>
      </c>
      <c r="R29" s="39">
        <v>37.116279</v>
      </c>
      <c r="S29" s="40">
        <f t="shared" si="1"/>
        <v>29.6930232</v>
      </c>
      <c r="T29" s="128">
        <f t="shared" si="2"/>
        <v>49.0596898666667</v>
      </c>
      <c r="U29" s="6">
        <v>-3.5</v>
      </c>
      <c r="V29" s="132">
        <f t="shared" si="3"/>
        <v>45.5596898666667</v>
      </c>
      <c r="W29" s="42">
        <v>24</v>
      </c>
      <c r="X29" s="56"/>
      <c r="Y29" s="74"/>
    </row>
    <row r="30" s="133" customFormat="1" ht="16.5" customHeight="1" spans="1:25">
      <c r="A30" s="9" t="s">
        <v>399</v>
      </c>
      <c r="B30" s="9" t="s">
        <v>400</v>
      </c>
      <c r="C30" s="135">
        <v>95</v>
      </c>
      <c r="D30" s="6">
        <v>97</v>
      </c>
      <c r="E30" s="17">
        <v>98</v>
      </c>
      <c r="F30" s="6">
        <v>98</v>
      </c>
      <c r="G30" s="6">
        <v>97</v>
      </c>
      <c r="H30" s="6">
        <v>98</v>
      </c>
      <c r="I30" s="21">
        <f t="shared" si="0"/>
        <v>19.4333333333333</v>
      </c>
      <c r="J30" s="137" t="s">
        <v>81</v>
      </c>
      <c r="K30" s="9" t="s">
        <v>124</v>
      </c>
      <c r="L30" s="9" t="s">
        <v>119</v>
      </c>
      <c r="M30" s="9" t="s">
        <v>118</v>
      </c>
      <c r="N30" s="9" t="s">
        <v>80</v>
      </c>
      <c r="O30" s="9" t="s">
        <v>272</v>
      </c>
      <c r="P30" s="9" t="s">
        <v>100</v>
      </c>
      <c r="Q30" s="9" t="s">
        <v>81</v>
      </c>
      <c r="R30" s="39">
        <v>25.860465</v>
      </c>
      <c r="S30" s="40">
        <f t="shared" si="1"/>
        <v>20.688372</v>
      </c>
      <c r="T30" s="128">
        <f t="shared" si="2"/>
        <v>40.1217053333333</v>
      </c>
      <c r="U30" s="6">
        <v>-5</v>
      </c>
      <c r="V30" s="132">
        <f t="shared" si="3"/>
        <v>35.1217053333333</v>
      </c>
      <c r="W30" s="42">
        <v>25</v>
      </c>
      <c r="X30" s="56"/>
      <c r="Y30" s="74"/>
    </row>
    <row r="31" s="133" customFormat="1" ht="16.5" customHeight="1" spans="1:25">
      <c r="A31" s="9" t="s">
        <v>401</v>
      </c>
      <c r="B31" s="9" t="s">
        <v>402</v>
      </c>
      <c r="C31" s="135">
        <v>95</v>
      </c>
      <c r="D31" s="6">
        <v>98</v>
      </c>
      <c r="E31" s="17">
        <v>98</v>
      </c>
      <c r="F31" s="6">
        <v>99</v>
      </c>
      <c r="G31" s="6">
        <v>95</v>
      </c>
      <c r="H31" s="6">
        <v>97</v>
      </c>
      <c r="I31" s="21">
        <f t="shared" si="0"/>
        <v>19.4</v>
      </c>
      <c r="J31" s="137" t="s">
        <v>52</v>
      </c>
      <c r="K31" s="9" t="s">
        <v>199</v>
      </c>
      <c r="L31" s="9" t="s">
        <v>97</v>
      </c>
      <c r="M31" s="9" t="s">
        <v>189</v>
      </c>
      <c r="N31" s="9" t="s">
        <v>64</v>
      </c>
      <c r="O31" s="9" t="s">
        <v>257</v>
      </c>
      <c r="P31" s="9" t="s">
        <v>335</v>
      </c>
      <c r="Q31" s="9" t="s">
        <v>53</v>
      </c>
      <c r="R31" s="39">
        <v>25.069767</v>
      </c>
      <c r="S31" s="40">
        <f t="shared" si="1"/>
        <v>20.0558136</v>
      </c>
      <c r="T31" s="128">
        <f t="shared" si="2"/>
        <v>39.4558136</v>
      </c>
      <c r="U31" s="6">
        <v>-5</v>
      </c>
      <c r="V31" s="132">
        <f t="shared" si="3"/>
        <v>34.4558136</v>
      </c>
      <c r="W31" s="42">
        <v>26</v>
      </c>
      <c r="X31" s="56"/>
      <c r="Y31" s="74"/>
    </row>
    <row r="32" s="133" customFormat="1" ht="16.5" customHeight="1" spans="1:25">
      <c r="A32" s="9" t="s">
        <v>403</v>
      </c>
      <c r="B32" s="9" t="s">
        <v>404</v>
      </c>
      <c r="C32" s="136">
        <v>95</v>
      </c>
      <c r="D32" s="6">
        <v>98</v>
      </c>
      <c r="E32" s="17">
        <v>98</v>
      </c>
      <c r="F32" s="6">
        <v>98</v>
      </c>
      <c r="G32" s="6">
        <v>97</v>
      </c>
      <c r="H32" s="6">
        <v>96</v>
      </c>
      <c r="I32" s="21">
        <f t="shared" si="0"/>
        <v>19.4</v>
      </c>
      <c r="J32" s="137" t="s">
        <v>38</v>
      </c>
      <c r="K32" s="9" t="s">
        <v>115</v>
      </c>
      <c r="L32" s="9" t="s">
        <v>126</v>
      </c>
      <c r="M32" s="9" t="s">
        <v>80</v>
      </c>
      <c r="N32" s="9" t="s">
        <v>257</v>
      </c>
      <c r="O32" s="9" t="s">
        <v>107</v>
      </c>
      <c r="P32" s="9" t="s">
        <v>275</v>
      </c>
      <c r="Q32" s="9" t="s">
        <v>65</v>
      </c>
      <c r="R32" s="39">
        <v>21.348837</v>
      </c>
      <c r="S32" s="40">
        <f t="shared" si="1"/>
        <v>17.0790696</v>
      </c>
      <c r="T32" s="128">
        <f t="shared" si="2"/>
        <v>36.4790696</v>
      </c>
      <c r="U32" s="6">
        <v>-5</v>
      </c>
      <c r="V32" s="132">
        <f t="shared" si="3"/>
        <v>31.4790696</v>
      </c>
      <c r="W32" s="42">
        <v>27</v>
      </c>
      <c r="X32" s="56"/>
      <c r="Y32" s="74"/>
    </row>
    <row r="33" s="133" customFormat="1" ht="16.5" customHeight="1" spans="1:25">
      <c r="A33" s="9" t="s">
        <v>405</v>
      </c>
      <c r="B33" s="9" t="s">
        <v>406</v>
      </c>
      <c r="C33" s="6">
        <v>95</v>
      </c>
      <c r="D33" s="6">
        <v>98</v>
      </c>
      <c r="E33" s="17">
        <v>98</v>
      </c>
      <c r="F33" s="6">
        <v>99</v>
      </c>
      <c r="G33" s="6">
        <v>96</v>
      </c>
      <c r="H33" s="6">
        <v>97</v>
      </c>
      <c r="I33" s="21">
        <f t="shared" si="0"/>
        <v>19.4333333333333</v>
      </c>
      <c r="J33" s="137" t="s">
        <v>119</v>
      </c>
      <c r="K33" s="9" t="s">
        <v>407</v>
      </c>
      <c r="L33" s="9" t="s">
        <v>184</v>
      </c>
      <c r="M33" s="9" t="s">
        <v>103</v>
      </c>
      <c r="N33" s="9" t="s">
        <v>80</v>
      </c>
      <c r="O33" s="9" t="s">
        <v>408</v>
      </c>
      <c r="P33" s="9" t="s">
        <v>409</v>
      </c>
      <c r="Q33" s="9" t="s">
        <v>48</v>
      </c>
      <c r="R33" s="39">
        <v>14.604651</v>
      </c>
      <c r="S33" s="40">
        <f t="shared" si="1"/>
        <v>11.6837208</v>
      </c>
      <c r="T33" s="128">
        <f t="shared" si="2"/>
        <v>31.1170541333333</v>
      </c>
      <c r="U33" s="6">
        <v>-6</v>
      </c>
      <c r="V33" s="132">
        <f t="shared" si="3"/>
        <v>25.1170541333333</v>
      </c>
      <c r="W33" s="42">
        <v>28</v>
      </c>
      <c r="X33" s="56"/>
      <c r="Y33" s="74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zoomScale="68" zoomScaleNormal="68" workbookViewId="0">
      <selection activeCell="T24" sqref="T24"/>
    </sheetView>
  </sheetViews>
  <sheetFormatPr defaultColWidth="9" defaultRowHeight="14.25"/>
  <cols>
    <col min="1" max="1" width="9" style="130"/>
    <col min="2" max="2" width="6.125" style="130" customWidth="1"/>
    <col min="3" max="3" width="4.125" style="130" customWidth="1"/>
    <col min="4" max="4" width="4.25" style="130" customWidth="1"/>
    <col min="5" max="5" width="3.75" style="130" customWidth="1"/>
    <col min="6" max="6" width="4.25" style="130" customWidth="1"/>
    <col min="7" max="7" width="3.875" style="130" customWidth="1"/>
    <col min="8" max="8" width="4.5" style="130" customWidth="1"/>
    <col min="9" max="9" width="6.75" style="130" customWidth="1"/>
    <col min="10" max="10" width="6.625" style="130" customWidth="1"/>
    <col min="11" max="11" width="6.875" style="130" customWidth="1"/>
    <col min="12" max="12" width="6.75" style="130" customWidth="1"/>
    <col min="13" max="14" width="5.625" style="130" customWidth="1"/>
    <col min="15" max="15" width="6.75" style="130" customWidth="1"/>
    <col min="16" max="16" width="6.375" style="130" customWidth="1"/>
    <col min="17" max="17" width="6.125" style="130" customWidth="1"/>
    <col min="18" max="20" width="7.375" style="130" customWidth="1"/>
    <col min="21" max="21" width="6.875" style="130" customWidth="1"/>
    <col min="22" max="22" width="5.75" style="130" customWidth="1"/>
    <col min="23" max="23" width="4.25" style="130" customWidth="1"/>
    <col min="24" max="24" width="18.25" style="130" customWidth="1"/>
    <col min="25" max="16384" width="9" style="130"/>
  </cols>
  <sheetData>
    <row r="1" ht="25.5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7"/>
      <c r="V1" s="3"/>
      <c r="W1" s="3"/>
      <c r="X1" s="3"/>
    </row>
    <row r="2" ht="13.5" spans="1:24">
      <c r="A2" s="4" t="s">
        <v>410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8"/>
      <c r="V2" s="4"/>
      <c r="W2" s="4"/>
      <c r="X2" s="4"/>
    </row>
    <row r="3" ht="13.5" spans="1:24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29" t="s">
        <v>6</v>
      </c>
      <c r="U3" s="76" t="s">
        <v>7</v>
      </c>
      <c r="V3" s="16" t="s">
        <v>8</v>
      </c>
      <c r="W3" s="31" t="s">
        <v>9</v>
      </c>
      <c r="X3" s="54" t="s">
        <v>10</v>
      </c>
    </row>
    <row r="4" ht="13.5" spans="1:24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6" t="s">
        <v>13</v>
      </c>
      <c r="K4" s="6"/>
      <c r="L4" s="6"/>
      <c r="M4" s="6"/>
      <c r="N4" s="6"/>
      <c r="O4" s="6"/>
      <c r="P4" s="6"/>
      <c r="Q4" s="6"/>
      <c r="R4" s="12" t="s">
        <v>14</v>
      </c>
      <c r="S4" s="17" t="s">
        <v>15</v>
      </c>
      <c r="T4" s="33"/>
      <c r="U4" s="77"/>
      <c r="V4" s="17"/>
      <c r="W4" s="31"/>
      <c r="X4" s="54"/>
    </row>
    <row r="5" ht="55.15" customHeight="1" spans="1:24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129</v>
      </c>
      <c r="L5" s="16" t="s">
        <v>343</v>
      </c>
      <c r="M5" s="16" t="s">
        <v>344</v>
      </c>
      <c r="N5" s="16" t="s">
        <v>19</v>
      </c>
      <c r="O5" s="16" t="s">
        <v>20</v>
      </c>
      <c r="P5" s="16" t="s">
        <v>21</v>
      </c>
      <c r="Q5" s="16" t="s">
        <v>22</v>
      </c>
      <c r="R5" s="12"/>
      <c r="S5" s="17"/>
      <c r="T5" s="33"/>
      <c r="U5" s="77"/>
      <c r="V5" s="17"/>
      <c r="W5" s="31"/>
      <c r="X5" s="54"/>
    </row>
    <row r="6" s="129" customFormat="1" ht="16.5" customHeight="1" spans="1:24">
      <c r="A6" s="9" t="s">
        <v>411</v>
      </c>
      <c r="B6" s="9" t="s">
        <v>412</v>
      </c>
      <c r="C6" s="6">
        <v>96</v>
      </c>
      <c r="D6" s="6">
        <v>96</v>
      </c>
      <c r="E6" s="17">
        <v>96</v>
      </c>
      <c r="F6" s="6">
        <v>97</v>
      </c>
      <c r="G6" s="6">
        <v>99</v>
      </c>
      <c r="H6" s="6">
        <v>98</v>
      </c>
      <c r="I6" s="21">
        <v>19.4</v>
      </c>
      <c r="J6" s="9" t="s">
        <v>132</v>
      </c>
      <c r="K6" s="9" t="s">
        <v>54</v>
      </c>
      <c r="L6" s="9" t="s">
        <v>30</v>
      </c>
      <c r="M6" s="9" t="s">
        <v>81</v>
      </c>
      <c r="N6" s="9" t="s">
        <v>75</v>
      </c>
      <c r="O6" s="9" t="s">
        <v>133</v>
      </c>
      <c r="P6" s="9" t="s">
        <v>30</v>
      </c>
      <c r="Q6" s="9" t="s">
        <v>35</v>
      </c>
      <c r="R6" s="127">
        <v>86.906976</v>
      </c>
      <c r="S6" s="21">
        <v>69.5255808</v>
      </c>
      <c r="T6" s="128">
        <v>88.9255808</v>
      </c>
      <c r="U6" s="21">
        <v>2.6</v>
      </c>
      <c r="V6" s="41">
        <v>91.5255808</v>
      </c>
      <c r="W6" s="42">
        <v>1</v>
      </c>
      <c r="X6" s="122" t="s">
        <v>413</v>
      </c>
    </row>
    <row r="7" s="129" customFormat="1" ht="16.5" customHeight="1" spans="1:24">
      <c r="A7" s="9" t="s">
        <v>414</v>
      </c>
      <c r="B7" s="9" t="s">
        <v>415</v>
      </c>
      <c r="C7" s="6">
        <v>96</v>
      </c>
      <c r="D7" s="6">
        <v>96</v>
      </c>
      <c r="E7" s="17">
        <v>97</v>
      </c>
      <c r="F7" s="6">
        <v>99</v>
      </c>
      <c r="G7" s="6">
        <v>98</v>
      </c>
      <c r="H7" s="6">
        <v>98</v>
      </c>
      <c r="I7" s="21">
        <v>19.4666666666667</v>
      </c>
      <c r="J7" s="9" t="s">
        <v>31</v>
      </c>
      <c r="K7" s="9" t="s">
        <v>81</v>
      </c>
      <c r="L7" s="9" t="s">
        <v>220</v>
      </c>
      <c r="M7" s="9" t="s">
        <v>148</v>
      </c>
      <c r="N7" s="9" t="s">
        <v>59</v>
      </c>
      <c r="O7" s="9" t="s">
        <v>29</v>
      </c>
      <c r="P7" s="9" t="s">
        <v>135</v>
      </c>
      <c r="Q7" s="9" t="s">
        <v>88</v>
      </c>
      <c r="R7" s="127">
        <v>85.372093</v>
      </c>
      <c r="S7" s="21">
        <v>68.2976744</v>
      </c>
      <c r="T7" s="128">
        <v>87.7643410666667</v>
      </c>
      <c r="U7" s="21">
        <v>1.5</v>
      </c>
      <c r="V7" s="41">
        <v>89.2643410666667</v>
      </c>
      <c r="W7" s="42">
        <v>2</v>
      </c>
      <c r="X7" s="56" t="s">
        <v>416</v>
      </c>
    </row>
    <row r="8" s="129" customFormat="1" ht="16.5" customHeight="1" spans="1:24">
      <c r="A8" s="9" t="s">
        <v>417</v>
      </c>
      <c r="B8" s="9" t="s">
        <v>418</v>
      </c>
      <c r="C8" s="6">
        <v>98</v>
      </c>
      <c r="D8" s="6">
        <v>96</v>
      </c>
      <c r="E8" s="17">
        <v>95</v>
      </c>
      <c r="F8" s="6">
        <v>95</v>
      </c>
      <c r="G8" s="6">
        <v>96</v>
      </c>
      <c r="H8" s="6">
        <v>97</v>
      </c>
      <c r="I8" s="21">
        <v>19.2333333333333</v>
      </c>
      <c r="J8" s="9" t="s">
        <v>44</v>
      </c>
      <c r="K8" s="9" t="s">
        <v>38</v>
      </c>
      <c r="L8" s="9" t="s">
        <v>55</v>
      </c>
      <c r="M8" s="9" t="s">
        <v>54</v>
      </c>
      <c r="N8" s="9" t="s">
        <v>94</v>
      </c>
      <c r="O8" s="9" t="s">
        <v>133</v>
      </c>
      <c r="P8" s="9" t="s">
        <v>35</v>
      </c>
      <c r="Q8" s="9" t="s">
        <v>38</v>
      </c>
      <c r="R8" s="127">
        <v>80.627906</v>
      </c>
      <c r="S8" s="21">
        <v>64.5023248</v>
      </c>
      <c r="T8" s="128">
        <v>83.7356581333333</v>
      </c>
      <c r="U8" s="21">
        <v>1.1</v>
      </c>
      <c r="V8" s="132">
        <v>84.8356581333333</v>
      </c>
      <c r="W8" s="42">
        <v>3</v>
      </c>
      <c r="X8" s="56" t="s">
        <v>419</v>
      </c>
    </row>
    <row r="9" s="129" customFormat="1" ht="16.5" customHeight="1" spans="1:24">
      <c r="A9" s="9" t="s">
        <v>420</v>
      </c>
      <c r="B9" s="9" t="s">
        <v>421</v>
      </c>
      <c r="C9" s="6">
        <v>97</v>
      </c>
      <c r="D9" s="6">
        <v>96</v>
      </c>
      <c r="E9" s="17">
        <v>95</v>
      </c>
      <c r="F9" s="6">
        <v>97</v>
      </c>
      <c r="G9" s="6">
        <v>97</v>
      </c>
      <c r="H9" s="6">
        <v>98</v>
      </c>
      <c r="I9" s="21">
        <v>19.3333333333333</v>
      </c>
      <c r="J9" s="9" t="s">
        <v>88</v>
      </c>
      <c r="K9" s="9" t="s">
        <v>48</v>
      </c>
      <c r="L9" s="9" t="s">
        <v>37</v>
      </c>
      <c r="M9" s="9" t="s">
        <v>88</v>
      </c>
      <c r="N9" s="9" t="s">
        <v>59</v>
      </c>
      <c r="O9" s="9" t="s">
        <v>37</v>
      </c>
      <c r="P9" s="9" t="s">
        <v>88</v>
      </c>
      <c r="Q9" s="9" t="s">
        <v>53</v>
      </c>
      <c r="R9" s="127">
        <v>79.953488</v>
      </c>
      <c r="S9" s="21">
        <v>63.9627904</v>
      </c>
      <c r="T9" s="128">
        <v>83.2961237333333</v>
      </c>
      <c r="U9" s="21">
        <v>1.3</v>
      </c>
      <c r="V9" s="41">
        <v>84.5961237333333</v>
      </c>
      <c r="W9" s="42">
        <v>4</v>
      </c>
      <c r="X9" s="56" t="s">
        <v>422</v>
      </c>
    </row>
    <row r="10" s="129" customFormat="1" ht="16.5" customHeight="1" spans="1:24">
      <c r="A10" s="9" t="s">
        <v>423</v>
      </c>
      <c r="B10" s="9" t="s">
        <v>424</v>
      </c>
      <c r="C10" s="6">
        <v>96</v>
      </c>
      <c r="D10" s="6">
        <v>96</v>
      </c>
      <c r="E10" s="17">
        <v>97</v>
      </c>
      <c r="F10" s="6">
        <v>98</v>
      </c>
      <c r="G10" s="6">
        <v>98</v>
      </c>
      <c r="H10" s="6">
        <v>99</v>
      </c>
      <c r="I10" s="21">
        <v>19.4666666666667</v>
      </c>
      <c r="J10" s="9" t="s">
        <v>26</v>
      </c>
      <c r="K10" s="9" t="s">
        <v>31</v>
      </c>
      <c r="L10" s="9" t="s">
        <v>31</v>
      </c>
      <c r="M10" s="9" t="s">
        <v>60</v>
      </c>
      <c r="N10" s="9" t="s">
        <v>48</v>
      </c>
      <c r="O10" s="9" t="s">
        <v>79</v>
      </c>
      <c r="P10" s="9" t="s">
        <v>79</v>
      </c>
      <c r="Q10" s="9" t="s">
        <v>48</v>
      </c>
      <c r="R10" s="127">
        <v>77.790697</v>
      </c>
      <c r="S10" s="21">
        <v>62.2325576</v>
      </c>
      <c r="T10" s="128">
        <v>81.6992242666667</v>
      </c>
      <c r="U10" s="21">
        <v>2.7</v>
      </c>
      <c r="V10" s="41">
        <v>84.4</v>
      </c>
      <c r="W10" s="42">
        <v>5</v>
      </c>
      <c r="X10" s="56" t="s">
        <v>425</v>
      </c>
    </row>
    <row r="11" s="129" customFormat="1" ht="16.5" customHeight="1" spans="1:24">
      <c r="A11" s="9" t="s">
        <v>426</v>
      </c>
      <c r="B11" s="9" t="s">
        <v>427</v>
      </c>
      <c r="C11" s="6">
        <v>98</v>
      </c>
      <c r="D11" s="6">
        <v>98</v>
      </c>
      <c r="E11" s="17">
        <v>98</v>
      </c>
      <c r="F11" s="6">
        <v>95</v>
      </c>
      <c r="G11" s="6">
        <v>97</v>
      </c>
      <c r="H11" s="6">
        <v>97</v>
      </c>
      <c r="I11" s="21">
        <v>19.4333333333333</v>
      </c>
      <c r="J11" s="9" t="s">
        <v>85</v>
      </c>
      <c r="K11" s="9" t="s">
        <v>37</v>
      </c>
      <c r="L11" s="9" t="s">
        <v>40</v>
      </c>
      <c r="M11" s="9" t="s">
        <v>66</v>
      </c>
      <c r="N11" s="9" t="s">
        <v>75</v>
      </c>
      <c r="O11" s="9" t="s">
        <v>48</v>
      </c>
      <c r="P11" s="9" t="s">
        <v>30</v>
      </c>
      <c r="Q11" s="9" t="s">
        <v>28</v>
      </c>
      <c r="R11" s="127">
        <v>78.139534</v>
      </c>
      <c r="S11" s="21">
        <v>62.5116272</v>
      </c>
      <c r="T11" s="128">
        <v>81.9449605333333</v>
      </c>
      <c r="U11" s="21">
        <v>1.7</v>
      </c>
      <c r="V11" s="41">
        <v>83.64</v>
      </c>
      <c r="W11" s="42">
        <v>6</v>
      </c>
      <c r="X11" s="56" t="s">
        <v>428</v>
      </c>
    </row>
    <row r="12" s="129" customFormat="1" ht="16.5" customHeight="1" spans="1:24">
      <c r="A12" s="9" t="s">
        <v>429</v>
      </c>
      <c r="B12" s="9" t="s">
        <v>430</v>
      </c>
      <c r="C12" s="6">
        <v>98</v>
      </c>
      <c r="D12" s="6">
        <v>97</v>
      </c>
      <c r="E12" s="17">
        <v>98</v>
      </c>
      <c r="F12" s="6">
        <v>98</v>
      </c>
      <c r="G12" s="6">
        <v>97</v>
      </c>
      <c r="H12" s="6">
        <v>96</v>
      </c>
      <c r="I12" s="21">
        <v>19.4666666666667</v>
      </c>
      <c r="J12" s="9" t="s">
        <v>88</v>
      </c>
      <c r="K12" s="9" t="s">
        <v>60</v>
      </c>
      <c r="L12" s="9" t="s">
        <v>59</v>
      </c>
      <c r="M12" s="9" t="s">
        <v>53</v>
      </c>
      <c r="N12" s="9" t="s">
        <v>78</v>
      </c>
      <c r="O12" s="9" t="s">
        <v>88</v>
      </c>
      <c r="P12" s="9" t="s">
        <v>44</v>
      </c>
      <c r="Q12" s="9" t="s">
        <v>38</v>
      </c>
      <c r="R12" s="127">
        <v>76.534883</v>
      </c>
      <c r="S12" s="21">
        <v>61.2279064</v>
      </c>
      <c r="T12" s="128">
        <v>80.6945730666667</v>
      </c>
      <c r="U12" s="21">
        <v>2.6</v>
      </c>
      <c r="V12" s="41">
        <v>83.29</v>
      </c>
      <c r="W12" s="42">
        <v>7</v>
      </c>
      <c r="X12" s="56" t="s">
        <v>431</v>
      </c>
    </row>
    <row r="13" s="129" customFormat="1" ht="16.5" customHeight="1" spans="1:24">
      <c r="A13" s="9" t="s">
        <v>432</v>
      </c>
      <c r="B13" s="9" t="s">
        <v>433</v>
      </c>
      <c r="C13" s="6">
        <v>99</v>
      </c>
      <c r="D13" s="6">
        <v>98</v>
      </c>
      <c r="E13" s="17">
        <v>97</v>
      </c>
      <c r="F13" s="6">
        <v>96</v>
      </c>
      <c r="G13" s="6">
        <v>98</v>
      </c>
      <c r="H13" s="6">
        <v>98</v>
      </c>
      <c r="I13" s="21">
        <v>19.5333333333333</v>
      </c>
      <c r="J13" s="9" t="s">
        <v>25</v>
      </c>
      <c r="K13" s="9" t="s">
        <v>38</v>
      </c>
      <c r="L13" s="9" t="s">
        <v>38</v>
      </c>
      <c r="M13" s="9" t="s">
        <v>40</v>
      </c>
      <c r="N13" s="9" t="s">
        <v>79</v>
      </c>
      <c r="O13" s="9" t="s">
        <v>39</v>
      </c>
      <c r="P13" s="9" t="s">
        <v>40</v>
      </c>
      <c r="Q13" s="9" t="s">
        <v>28</v>
      </c>
      <c r="R13" s="127">
        <v>75.744186</v>
      </c>
      <c r="S13" s="21">
        <v>60.5953488</v>
      </c>
      <c r="T13" s="128">
        <v>80.1286821333333</v>
      </c>
      <c r="U13" s="21">
        <v>0.1</v>
      </c>
      <c r="V13" s="41">
        <v>80.2286821333333</v>
      </c>
      <c r="W13" s="42">
        <v>8</v>
      </c>
      <c r="X13" s="56"/>
    </row>
    <row r="14" s="129" customFormat="1" ht="16.5" customHeight="1" spans="1:24">
      <c r="A14" s="9" t="s">
        <v>434</v>
      </c>
      <c r="B14" s="9" t="s">
        <v>435</v>
      </c>
      <c r="C14" s="6">
        <v>99</v>
      </c>
      <c r="D14" s="6">
        <v>98</v>
      </c>
      <c r="E14" s="17">
        <v>96</v>
      </c>
      <c r="F14" s="6">
        <v>98</v>
      </c>
      <c r="G14" s="6">
        <v>96</v>
      </c>
      <c r="H14" s="6">
        <v>97</v>
      </c>
      <c r="I14" s="21">
        <v>19.4666666666667</v>
      </c>
      <c r="J14" s="9" t="s">
        <v>30</v>
      </c>
      <c r="K14" s="9" t="s">
        <v>53</v>
      </c>
      <c r="L14" s="9" t="s">
        <v>69</v>
      </c>
      <c r="M14" s="9" t="s">
        <v>44</v>
      </c>
      <c r="N14" s="9" t="s">
        <v>64</v>
      </c>
      <c r="O14" s="9" t="s">
        <v>66</v>
      </c>
      <c r="P14" s="9" t="s">
        <v>52</v>
      </c>
      <c r="Q14" s="9" t="s">
        <v>40</v>
      </c>
      <c r="R14" s="127">
        <v>73.697674</v>
      </c>
      <c r="S14" s="21">
        <v>58.9581392</v>
      </c>
      <c r="T14" s="128">
        <v>78.4248058666667</v>
      </c>
      <c r="U14" s="21">
        <v>1.8</v>
      </c>
      <c r="V14" s="41">
        <v>80.2248058666667</v>
      </c>
      <c r="W14" s="42">
        <v>9</v>
      </c>
      <c r="X14" s="56"/>
    </row>
    <row r="15" s="129" customFormat="1" ht="16.5" customHeight="1" spans="1:24">
      <c r="A15" s="9" t="s">
        <v>436</v>
      </c>
      <c r="B15" s="9" t="s">
        <v>437</v>
      </c>
      <c r="C15" s="6">
        <v>95</v>
      </c>
      <c r="D15" s="6">
        <v>96</v>
      </c>
      <c r="E15" s="17">
        <v>98</v>
      </c>
      <c r="F15" s="6">
        <v>97</v>
      </c>
      <c r="G15" s="6">
        <v>97</v>
      </c>
      <c r="H15" s="6">
        <v>97</v>
      </c>
      <c r="I15" s="21">
        <v>19.3333333333333</v>
      </c>
      <c r="J15" s="9" t="s">
        <v>36</v>
      </c>
      <c r="K15" s="9" t="s">
        <v>55</v>
      </c>
      <c r="L15" s="9" t="s">
        <v>37</v>
      </c>
      <c r="M15" s="9" t="s">
        <v>52</v>
      </c>
      <c r="N15" s="9" t="s">
        <v>72</v>
      </c>
      <c r="O15" s="9" t="s">
        <v>44</v>
      </c>
      <c r="P15" s="9" t="s">
        <v>80</v>
      </c>
      <c r="Q15" s="9" t="s">
        <v>39</v>
      </c>
      <c r="R15" s="127">
        <v>75.372093</v>
      </c>
      <c r="S15" s="21">
        <v>60.2976744</v>
      </c>
      <c r="T15" s="128">
        <v>79.6310077333333</v>
      </c>
      <c r="U15" s="21">
        <v>0</v>
      </c>
      <c r="V15" s="41">
        <v>79.6310077333333</v>
      </c>
      <c r="W15" s="42">
        <v>10</v>
      </c>
      <c r="X15" s="56"/>
    </row>
    <row r="16" s="129" customFormat="1" ht="16.5" customHeight="1" spans="1:24">
      <c r="A16" s="9" t="s">
        <v>438</v>
      </c>
      <c r="B16" s="9" t="s">
        <v>439</v>
      </c>
      <c r="C16" s="6">
        <v>96</v>
      </c>
      <c r="D16" s="6">
        <v>97</v>
      </c>
      <c r="E16" s="17">
        <v>98</v>
      </c>
      <c r="F16" s="6">
        <v>99</v>
      </c>
      <c r="G16" s="6">
        <v>96</v>
      </c>
      <c r="H16" s="6">
        <v>96</v>
      </c>
      <c r="I16" s="21">
        <v>19.4</v>
      </c>
      <c r="J16" s="9" t="s">
        <v>85</v>
      </c>
      <c r="K16" s="9" t="s">
        <v>79</v>
      </c>
      <c r="L16" s="9" t="s">
        <v>60</v>
      </c>
      <c r="M16" s="9" t="s">
        <v>84</v>
      </c>
      <c r="N16" s="9" t="s">
        <v>52</v>
      </c>
      <c r="O16" s="9" t="s">
        <v>72</v>
      </c>
      <c r="P16" s="9" t="s">
        <v>53</v>
      </c>
      <c r="Q16" s="9" t="s">
        <v>75</v>
      </c>
      <c r="R16" s="127">
        <v>72.604651</v>
      </c>
      <c r="S16" s="21">
        <v>58.0837208</v>
      </c>
      <c r="T16" s="128">
        <v>77.4837208</v>
      </c>
      <c r="U16" s="21">
        <v>1</v>
      </c>
      <c r="V16" s="41">
        <v>78.4837208</v>
      </c>
      <c r="W16" s="42">
        <v>11</v>
      </c>
      <c r="X16" s="56"/>
    </row>
    <row r="17" s="129" customFormat="1" ht="16.5" customHeight="1" spans="1:24">
      <c r="A17" s="9" t="s">
        <v>440</v>
      </c>
      <c r="B17" s="9" t="s">
        <v>441</v>
      </c>
      <c r="C17" s="6">
        <v>98</v>
      </c>
      <c r="D17" s="6">
        <v>98</v>
      </c>
      <c r="E17" s="17">
        <v>96</v>
      </c>
      <c r="F17" s="6">
        <v>96</v>
      </c>
      <c r="G17" s="6">
        <v>97</v>
      </c>
      <c r="H17" s="6">
        <v>99</v>
      </c>
      <c r="I17" s="21">
        <v>19.4666666666667</v>
      </c>
      <c r="J17" s="9" t="s">
        <v>55</v>
      </c>
      <c r="K17" s="9" t="s">
        <v>36</v>
      </c>
      <c r="L17" s="9" t="s">
        <v>53</v>
      </c>
      <c r="M17" s="9" t="s">
        <v>52</v>
      </c>
      <c r="N17" s="9" t="s">
        <v>69</v>
      </c>
      <c r="O17" s="9" t="s">
        <v>80</v>
      </c>
      <c r="P17" s="9" t="s">
        <v>80</v>
      </c>
      <c r="Q17" s="9" t="s">
        <v>38</v>
      </c>
      <c r="R17" s="127">
        <v>71.976744</v>
      </c>
      <c r="S17" s="21">
        <v>57.5813952</v>
      </c>
      <c r="T17" s="128">
        <v>77.0480618666667</v>
      </c>
      <c r="U17" s="21">
        <v>0.2</v>
      </c>
      <c r="V17" s="41">
        <v>77.2480618666667</v>
      </c>
      <c r="W17" s="42">
        <v>12</v>
      </c>
      <c r="X17" s="56"/>
    </row>
    <row r="18" s="129" customFormat="1" ht="16.5" customHeight="1" spans="1:24">
      <c r="A18" s="9" t="s">
        <v>442</v>
      </c>
      <c r="B18" s="9" t="s">
        <v>443</v>
      </c>
      <c r="C18" s="6">
        <v>98</v>
      </c>
      <c r="D18" s="6">
        <v>96</v>
      </c>
      <c r="E18" s="17">
        <v>96</v>
      </c>
      <c r="F18" s="6">
        <v>97</v>
      </c>
      <c r="G18" s="6">
        <v>98</v>
      </c>
      <c r="H18" s="6">
        <v>98</v>
      </c>
      <c r="I18" s="21">
        <v>19.4333333333333</v>
      </c>
      <c r="J18" s="9" t="s">
        <v>27</v>
      </c>
      <c r="K18" s="9" t="s">
        <v>66</v>
      </c>
      <c r="L18" s="9" t="s">
        <v>59</v>
      </c>
      <c r="M18" s="9" t="s">
        <v>80</v>
      </c>
      <c r="N18" s="9" t="s">
        <v>79</v>
      </c>
      <c r="O18" s="9" t="s">
        <v>60</v>
      </c>
      <c r="P18" s="9" t="s">
        <v>80</v>
      </c>
      <c r="Q18" s="9" t="s">
        <v>66</v>
      </c>
      <c r="R18" s="127">
        <v>68.325581</v>
      </c>
      <c r="S18" s="21">
        <v>54.6604648</v>
      </c>
      <c r="T18" s="128">
        <v>74.0937981333333</v>
      </c>
      <c r="U18" s="21">
        <v>2.6</v>
      </c>
      <c r="V18" s="41">
        <v>76.69</v>
      </c>
      <c r="W18" s="42">
        <v>13</v>
      </c>
      <c r="X18" s="56"/>
    </row>
    <row r="19" s="129" customFormat="1" ht="16.5" customHeight="1" spans="1:24">
      <c r="A19" s="9" t="s">
        <v>444</v>
      </c>
      <c r="B19" s="9" t="s">
        <v>445</v>
      </c>
      <c r="C19" s="6">
        <v>95</v>
      </c>
      <c r="D19" s="6">
        <v>96</v>
      </c>
      <c r="E19" s="17">
        <v>96</v>
      </c>
      <c r="F19" s="6">
        <v>97</v>
      </c>
      <c r="G19" s="6">
        <v>96</v>
      </c>
      <c r="H19" s="6">
        <v>98</v>
      </c>
      <c r="I19" s="21">
        <v>19.2666666666667</v>
      </c>
      <c r="J19" s="9" t="s">
        <v>37</v>
      </c>
      <c r="K19" s="9" t="s">
        <v>132</v>
      </c>
      <c r="L19" s="9" t="s">
        <v>65</v>
      </c>
      <c r="M19" s="9" t="s">
        <v>126</v>
      </c>
      <c r="N19" s="9" t="s">
        <v>75</v>
      </c>
      <c r="O19" s="9" t="s">
        <v>78</v>
      </c>
      <c r="P19" s="9" t="s">
        <v>25</v>
      </c>
      <c r="Q19" s="9" t="s">
        <v>25</v>
      </c>
      <c r="R19" s="127">
        <v>71.465116</v>
      </c>
      <c r="S19" s="21">
        <v>57.1720928</v>
      </c>
      <c r="T19" s="128">
        <v>76.4387594666667</v>
      </c>
      <c r="U19" s="21">
        <v>0.1</v>
      </c>
      <c r="V19" s="41">
        <v>76.5387594666667</v>
      </c>
      <c r="W19" s="42">
        <v>14</v>
      </c>
      <c r="X19" s="56"/>
    </row>
    <row r="20" s="129" customFormat="1" ht="16.5" customHeight="1" spans="1:24">
      <c r="A20" s="9" t="s">
        <v>446</v>
      </c>
      <c r="B20" s="9" t="s">
        <v>447</v>
      </c>
      <c r="C20" s="6">
        <v>97</v>
      </c>
      <c r="D20" s="6">
        <v>98</v>
      </c>
      <c r="E20" s="17">
        <v>98</v>
      </c>
      <c r="F20" s="6">
        <v>97</v>
      </c>
      <c r="G20" s="6">
        <v>96</v>
      </c>
      <c r="H20" s="6">
        <v>98</v>
      </c>
      <c r="I20" s="21">
        <v>19.4666666666667</v>
      </c>
      <c r="J20" s="9" t="s">
        <v>25</v>
      </c>
      <c r="K20" s="9" t="s">
        <v>66</v>
      </c>
      <c r="L20" s="9" t="s">
        <v>53</v>
      </c>
      <c r="M20" s="9" t="s">
        <v>84</v>
      </c>
      <c r="N20" s="9" t="s">
        <v>79</v>
      </c>
      <c r="O20" s="9" t="s">
        <v>36</v>
      </c>
      <c r="P20" s="9" t="s">
        <v>272</v>
      </c>
      <c r="Q20" s="9" t="s">
        <v>38</v>
      </c>
      <c r="R20" s="127">
        <v>61.465116</v>
      </c>
      <c r="S20" s="21">
        <v>49.1720928</v>
      </c>
      <c r="T20" s="128">
        <v>68.6387594666667</v>
      </c>
      <c r="U20" s="21">
        <v>-0.1</v>
      </c>
      <c r="V20" s="41">
        <v>68.5387594666667</v>
      </c>
      <c r="W20" s="42">
        <v>15</v>
      </c>
      <c r="X20" s="56"/>
    </row>
    <row r="21" s="129" customFormat="1" ht="16.5" customHeight="1" spans="1:24">
      <c r="A21" s="9" t="s">
        <v>448</v>
      </c>
      <c r="B21" s="9" t="s">
        <v>449</v>
      </c>
      <c r="C21" s="6">
        <v>98</v>
      </c>
      <c r="D21" s="6">
        <v>98</v>
      </c>
      <c r="E21" s="17">
        <v>97</v>
      </c>
      <c r="F21" s="6">
        <v>96</v>
      </c>
      <c r="G21" s="6">
        <v>97</v>
      </c>
      <c r="H21" s="6">
        <v>96</v>
      </c>
      <c r="I21" s="21">
        <v>19.4</v>
      </c>
      <c r="J21" s="9" t="s">
        <v>38</v>
      </c>
      <c r="K21" s="9" t="s">
        <v>66</v>
      </c>
      <c r="L21" s="9" t="s">
        <v>123</v>
      </c>
      <c r="M21" s="9" t="s">
        <v>80</v>
      </c>
      <c r="N21" s="9" t="s">
        <v>69</v>
      </c>
      <c r="O21" s="9" t="s">
        <v>69</v>
      </c>
      <c r="P21" s="9" t="s">
        <v>59</v>
      </c>
      <c r="Q21" s="9" t="s">
        <v>88</v>
      </c>
      <c r="R21" s="127">
        <v>60.953488</v>
      </c>
      <c r="S21" s="21">
        <v>48.7627904</v>
      </c>
      <c r="T21" s="128">
        <v>68.1627904</v>
      </c>
      <c r="U21" s="21">
        <v>-0.6</v>
      </c>
      <c r="V21" s="41">
        <v>67.5627904</v>
      </c>
      <c r="W21" s="42">
        <v>16</v>
      </c>
      <c r="X21" s="56"/>
    </row>
    <row r="22" s="129" customFormat="1" ht="16.5" customHeight="1" spans="1:24">
      <c r="A22" s="9" t="s">
        <v>450</v>
      </c>
      <c r="B22" s="9" t="s">
        <v>451</v>
      </c>
      <c r="C22" s="6">
        <v>99</v>
      </c>
      <c r="D22" s="6">
        <v>97</v>
      </c>
      <c r="E22" s="17">
        <v>98</v>
      </c>
      <c r="F22" s="6">
        <v>96</v>
      </c>
      <c r="G22" s="6">
        <v>98</v>
      </c>
      <c r="H22" s="6">
        <v>97</v>
      </c>
      <c r="I22" s="21">
        <v>19.5</v>
      </c>
      <c r="J22" s="9" t="s">
        <v>44</v>
      </c>
      <c r="K22" s="9" t="s">
        <v>124</v>
      </c>
      <c r="L22" s="9" t="s">
        <v>59</v>
      </c>
      <c r="M22" s="9" t="s">
        <v>40</v>
      </c>
      <c r="N22" s="9" t="s">
        <v>64</v>
      </c>
      <c r="O22" s="9" t="s">
        <v>65</v>
      </c>
      <c r="P22" s="9" t="s">
        <v>40</v>
      </c>
      <c r="Q22" s="9" t="s">
        <v>91</v>
      </c>
      <c r="R22" s="127">
        <v>59.30372</v>
      </c>
      <c r="S22" s="21">
        <v>47.442976</v>
      </c>
      <c r="T22" s="128">
        <v>66.942976</v>
      </c>
      <c r="U22" s="21">
        <v>-0.4</v>
      </c>
      <c r="V22" s="41">
        <v>66.542976</v>
      </c>
      <c r="W22" s="42">
        <v>17</v>
      </c>
      <c r="X22" s="56"/>
    </row>
    <row r="23" s="129" customFormat="1" ht="16.5" customHeight="1" spans="1:24">
      <c r="A23" s="9" t="s">
        <v>452</v>
      </c>
      <c r="B23" s="9" t="s">
        <v>453</v>
      </c>
      <c r="C23" s="6">
        <v>96</v>
      </c>
      <c r="D23" s="6">
        <v>97</v>
      </c>
      <c r="E23" s="17">
        <v>98</v>
      </c>
      <c r="F23" s="6">
        <v>98</v>
      </c>
      <c r="G23" s="6">
        <v>97</v>
      </c>
      <c r="H23" s="6">
        <v>96</v>
      </c>
      <c r="I23" s="21">
        <v>19.4</v>
      </c>
      <c r="J23" s="9" t="s">
        <v>65</v>
      </c>
      <c r="K23" s="9" t="s">
        <v>80</v>
      </c>
      <c r="L23" s="9" t="s">
        <v>94</v>
      </c>
      <c r="M23" s="9" t="s">
        <v>80</v>
      </c>
      <c r="N23" s="9" t="s">
        <v>94</v>
      </c>
      <c r="O23" s="9" t="s">
        <v>275</v>
      </c>
      <c r="P23" s="9" t="s">
        <v>80</v>
      </c>
      <c r="Q23" s="9" t="s">
        <v>65</v>
      </c>
      <c r="R23" s="127">
        <v>58.976744</v>
      </c>
      <c r="S23" s="21">
        <v>47.1813952</v>
      </c>
      <c r="T23" s="128">
        <v>66.5813952</v>
      </c>
      <c r="U23" s="21">
        <v>-1</v>
      </c>
      <c r="V23" s="41">
        <v>65.5813952</v>
      </c>
      <c r="W23" s="42">
        <v>18</v>
      </c>
      <c r="X23" s="56"/>
    </row>
    <row r="24" s="129" customFormat="1" ht="16.5" customHeight="1" spans="1:24">
      <c r="A24" s="9" t="s">
        <v>454</v>
      </c>
      <c r="B24" s="9" t="s">
        <v>455</v>
      </c>
      <c r="C24" s="6">
        <v>96</v>
      </c>
      <c r="D24" s="6">
        <v>96</v>
      </c>
      <c r="E24" s="17">
        <v>97</v>
      </c>
      <c r="F24" s="6">
        <v>97</v>
      </c>
      <c r="G24" s="6">
        <v>98</v>
      </c>
      <c r="H24" s="6">
        <v>99</v>
      </c>
      <c r="I24" s="21">
        <v>19.4333333333333</v>
      </c>
      <c r="J24" s="9" t="s">
        <v>31</v>
      </c>
      <c r="K24" s="9" t="s">
        <v>189</v>
      </c>
      <c r="L24" s="9" t="s">
        <v>79</v>
      </c>
      <c r="M24" s="9" t="s">
        <v>72</v>
      </c>
      <c r="N24" s="9" t="s">
        <v>69</v>
      </c>
      <c r="O24" s="9" t="s">
        <v>80</v>
      </c>
      <c r="P24" s="9" t="s">
        <v>66</v>
      </c>
      <c r="Q24" s="9" t="s">
        <v>65</v>
      </c>
      <c r="R24" s="127">
        <v>58.186046</v>
      </c>
      <c r="S24" s="21">
        <v>46.5488368</v>
      </c>
      <c r="T24" s="128">
        <v>65.9821701333333</v>
      </c>
      <c r="U24" s="21">
        <v>-1.3</v>
      </c>
      <c r="V24" s="41">
        <v>64.6821701333333</v>
      </c>
      <c r="W24" s="42">
        <v>19</v>
      </c>
      <c r="X24" s="56"/>
    </row>
    <row r="25" s="129" customFormat="1" ht="16.5" customHeight="1" spans="1:24">
      <c r="A25" s="9" t="s">
        <v>456</v>
      </c>
      <c r="B25" s="9" t="s">
        <v>457</v>
      </c>
      <c r="C25" s="6">
        <v>96</v>
      </c>
      <c r="D25" s="6">
        <v>97</v>
      </c>
      <c r="E25" s="17">
        <v>98</v>
      </c>
      <c r="F25" s="6">
        <v>98</v>
      </c>
      <c r="G25" s="6">
        <v>98</v>
      </c>
      <c r="H25" s="6">
        <v>97</v>
      </c>
      <c r="I25" s="21">
        <v>19.4666666666667</v>
      </c>
      <c r="J25" s="9" t="s">
        <v>55</v>
      </c>
      <c r="K25" s="9" t="s">
        <v>38</v>
      </c>
      <c r="L25" s="9" t="s">
        <v>94</v>
      </c>
      <c r="M25" s="9" t="s">
        <v>80</v>
      </c>
      <c r="N25" s="9" t="s">
        <v>124</v>
      </c>
      <c r="O25" s="9" t="s">
        <v>79</v>
      </c>
      <c r="P25" s="9" t="s">
        <v>78</v>
      </c>
      <c r="Q25" s="9" t="s">
        <v>60</v>
      </c>
      <c r="R25" s="127">
        <v>57.046511</v>
      </c>
      <c r="S25" s="21">
        <v>45.6372088</v>
      </c>
      <c r="T25" s="128">
        <v>65.1038754666667</v>
      </c>
      <c r="U25" s="21">
        <v>-0.9</v>
      </c>
      <c r="V25" s="41">
        <v>64.2038754666667</v>
      </c>
      <c r="W25" s="42">
        <v>20</v>
      </c>
      <c r="X25" s="56"/>
    </row>
    <row r="26" s="129" customFormat="1" ht="16.5" customHeight="1" spans="1:24">
      <c r="A26" s="9" t="s">
        <v>458</v>
      </c>
      <c r="B26" s="9" t="s">
        <v>459</v>
      </c>
      <c r="C26" s="6">
        <v>95</v>
      </c>
      <c r="D26" s="6">
        <v>97</v>
      </c>
      <c r="E26" s="17">
        <v>96</v>
      </c>
      <c r="F26" s="6">
        <v>99</v>
      </c>
      <c r="G26" s="6">
        <v>98</v>
      </c>
      <c r="H26" s="6">
        <v>99</v>
      </c>
      <c r="I26" s="21">
        <v>19.4666666666667</v>
      </c>
      <c r="J26" s="9" t="s">
        <v>44</v>
      </c>
      <c r="K26" s="9" t="s">
        <v>64</v>
      </c>
      <c r="L26" s="9" t="s">
        <v>84</v>
      </c>
      <c r="M26" s="9" t="s">
        <v>80</v>
      </c>
      <c r="N26" s="9" t="s">
        <v>52</v>
      </c>
      <c r="O26" s="9" t="s">
        <v>100</v>
      </c>
      <c r="P26" s="9" t="s">
        <v>104</v>
      </c>
      <c r="Q26" s="9" t="s">
        <v>25</v>
      </c>
      <c r="R26" s="127">
        <v>53.465116</v>
      </c>
      <c r="S26" s="21">
        <v>42.7720928</v>
      </c>
      <c r="T26" s="128">
        <v>62.2387594666667</v>
      </c>
      <c r="U26" s="21">
        <v>1.5</v>
      </c>
      <c r="V26" s="41">
        <v>63.7387594666667</v>
      </c>
      <c r="W26" s="42">
        <v>21</v>
      </c>
      <c r="X26" s="56"/>
    </row>
    <row r="27" s="129" customFormat="1" ht="16.5" customHeight="1" spans="1:24">
      <c r="A27" s="9" t="s">
        <v>460</v>
      </c>
      <c r="B27" s="9" t="s">
        <v>461</v>
      </c>
      <c r="C27" s="6">
        <v>99</v>
      </c>
      <c r="D27" s="6">
        <v>98</v>
      </c>
      <c r="E27" s="17">
        <v>98</v>
      </c>
      <c r="F27" s="6">
        <v>95</v>
      </c>
      <c r="G27" s="6">
        <v>96</v>
      </c>
      <c r="H27" s="6">
        <v>96</v>
      </c>
      <c r="I27" s="21">
        <v>19.4</v>
      </c>
      <c r="J27" s="9" t="s">
        <v>65</v>
      </c>
      <c r="K27" s="9" t="s">
        <v>79</v>
      </c>
      <c r="L27" s="9" t="s">
        <v>79</v>
      </c>
      <c r="M27" s="9" t="s">
        <v>80</v>
      </c>
      <c r="N27" s="9" t="s">
        <v>52</v>
      </c>
      <c r="O27" s="9" t="s">
        <v>123</v>
      </c>
      <c r="P27" s="9" t="s">
        <v>126</v>
      </c>
      <c r="Q27" s="9" t="s">
        <v>88</v>
      </c>
      <c r="R27" s="127">
        <v>54.325581</v>
      </c>
      <c r="S27" s="21">
        <v>43.4604648</v>
      </c>
      <c r="T27" s="128">
        <v>62.8604648</v>
      </c>
      <c r="U27" s="21">
        <v>-3.4</v>
      </c>
      <c r="V27" s="41">
        <v>59.4604648</v>
      </c>
      <c r="W27" s="42">
        <v>22</v>
      </c>
      <c r="X27" s="56"/>
    </row>
    <row r="28" s="129" customFormat="1" ht="16.5" customHeight="1" spans="1:24">
      <c r="A28" s="9" t="s">
        <v>462</v>
      </c>
      <c r="B28" s="9" t="s">
        <v>463</v>
      </c>
      <c r="C28" s="6">
        <v>97</v>
      </c>
      <c r="D28" s="6">
        <v>96</v>
      </c>
      <c r="E28" s="17">
        <v>98</v>
      </c>
      <c r="F28" s="6">
        <v>97</v>
      </c>
      <c r="G28" s="6">
        <v>97</v>
      </c>
      <c r="H28" s="6">
        <v>96</v>
      </c>
      <c r="I28" s="21">
        <v>19.3666666666667</v>
      </c>
      <c r="J28" s="9" t="s">
        <v>81</v>
      </c>
      <c r="K28" s="9" t="s">
        <v>118</v>
      </c>
      <c r="L28" s="9" t="s">
        <v>69</v>
      </c>
      <c r="M28" s="9" t="s">
        <v>80</v>
      </c>
      <c r="N28" s="9" t="s">
        <v>340</v>
      </c>
      <c r="O28" s="9" t="s">
        <v>80</v>
      </c>
      <c r="P28" s="9" t="s">
        <v>80</v>
      </c>
      <c r="Q28" s="9" t="s">
        <v>220</v>
      </c>
      <c r="R28" s="127">
        <v>44.372093</v>
      </c>
      <c r="S28" s="21">
        <v>35.4976744</v>
      </c>
      <c r="T28" s="128">
        <v>54.8643410666667</v>
      </c>
      <c r="U28" s="21">
        <v>-2</v>
      </c>
      <c r="V28" s="41">
        <v>52.8643410666667</v>
      </c>
      <c r="W28" s="42">
        <v>23</v>
      </c>
      <c r="X28" s="56"/>
    </row>
    <row r="29" s="129" customFormat="1" ht="16.5" customHeight="1" spans="1:24">
      <c r="A29" s="9" t="s">
        <v>464</v>
      </c>
      <c r="B29" s="9" t="s">
        <v>465</v>
      </c>
      <c r="C29" s="6">
        <v>96</v>
      </c>
      <c r="D29" s="6">
        <v>98</v>
      </c>
      <c r="E29" s="17">
        <v>98</v>
      </c>
      <c r="F29" s="6">
        <v>97</v>
      </c>
      <c r="G29" s="6">
        <v>97</v>
      </c>
      <c r="H29" s="6">
        <v>99</v>
      </c>
      <c r="I29" s="21">
        <v>19.5</v>
      </c>
      <c r="J29" s="9" t="s">
        <v>65</v>
      </c>
      <c r="K29" s="9" t="s">
        <v>340</v>
      </c>
      <c r="L29" s="9" t="s">
        <v>184</v>
      </c>
      <c r="M29" s="9" t="s">
        <v>64</v>
      </c>
      <c r="N29" s="9" t="s">
        <v>341</v>
      </c>
      <c r="O29" s="9" t="s">
        <v>80</v>
      </c>
      <c r="P29" s="9" t="s">
        <v>80</v>
      </c>
      <c r="Q29" s="9" t="s">
        <v>25</v>
      </c>
      <c r="R29" s="127">
        <v>35.953488</v>
      </c>
      <c r="S29" s="21">
        <v>28.7627904</v>
      </c>
      <c r="T29" s="128">
        <v>48.2627904</v>
      </c>
      <c r="U29" s="21">
        <v>-2.9</v>
      </c>
      <c r="V29" s="41">
        <v>45.3627904</v>
      </c>
      <c r="W29" s="42">
        <v>24</v>
      </c>
      <c r="X29" s="56"/>
    </row>
    <row r="30" s="129" customFormat="1" ht="16.5" customHeight="1" spans="1:24">
      <c r="A30" s="9" t="s">
        <v>466</v>
      </c>
      <c r="B30" s="9" t="s">
        <v>467</v>
      </c>
      <c r="C30" s="6">
        <v>98</v>
      </c>
      <c r="D30" s="6">
        <v>98</v>
      </c>
      <c r="E30" s="17">
        <v>96</v>
      </c>
      <c r="F30" s="6">
        <v>97</v>
      </c>
      <c r="G30" s="6">
        <v>99</v>
      </c>
      <c r="H30" s="6">
        <v>96</v>
      </c>
      <c r="I30" s="21">
        <v>19.4666666666667</v>
      </c>
      <c r="J30" s="9" t="s">
        <v>38</v>
      </c>
      <c r="K30" s="9" t="s">
        <v>80</v>
      </c>
      <c r="L30" s="9" t="s">
        <v>100</v>
      </c>
      <c r="M30" s="9" t="s">
        <v>184</v>
      </c>
      <c r="N30" s="9" t="s">
        <v>80</v>
      </c>
      <c r="O30" s="9" t="s">
        <v>126</v>
      </c>
      <c r="P30" s="9" t="s">
        <v>107</v>
      </c>
      <c r="Q30" s="9" t="s">
        <v>27</v>
      </c>
      <c r="R30" s="127">
        <v>35.860465</v>
      </c>
      <c r="S30" s="21">
        <v>28.688372</v>
      </c>
      <c r="T30" s="128">
        <v>48.1550386666667</v>
      </c>
      <c r="U30" s="21">
        <v>-7.5</v>
      </c>
      <c r="V30" s="41">
        <v>40.6550386666667</v>
      </c>
      <c r="W30" s="42">
        <v>25</v>
      </c>
      <c r="X30" s="6"/>
    </row>
    <row r="31" s="129" customFormat="1" ht="16.5" customHeight="1" spans="1:24">
      <c r="A31" s="9" t="s">
        <v>468</v>
      </c>
      <c r="B31" s="9" t="s">
        <v>469</v>
      </c>
      <c r="C31" s="6">
        <v>96</v>
      </c>
      <c r="D31" s="6">
        <v>97</v>
      </c>
      <c r="E31" s="17">
        <v>99</v>
      </c>
      <c r="F31" s="6">
        <v>98</v>
      </c>
      <c r="G31" s="6">
        <v>98</v>
      </c>
      <c r="H31" s="6">
        <v>96</v>
      </c>
      <c r="I31" s="21">
        <v>19.4666666666667</v>
      </c>
      <c r="J31" s="9" t="s">
        <v>36</v>
      </c>
      <c r="K31" s="9" t="s">
        <v>124</v>
      </c>
      <c r="L31" s="9" t="s">
        <v>72</v>
      </c>
      <c r="M31" s="9" t="s">
        <v>72</v>
      </c>
      <c r="N31" s="9" t="s">
        <v>124</v>
      </c>
      <c r="O31" s="9" t="s">
        <v>267</v>
      </c>
      <c r="P31" s="9" t="s">
        <v>264</v>
      </c>
      <c r="Q31" s="9" t="s">
        <v>39</v>
      </c>
      <c r="R31" s="127">
        <v>30.976744</v>
      </c>
      <c r="S31" s="21">
        <v>24.7813952</v>
      </c>
      <c r="T31" s="128">
        <v>44.2480618666667</v>
      </c>
      <c r="U31" s="21">
        <v>-3.9</v>
      </c>
      <c r="V31" s="41">
        <v>40.3480618666667</v>
      </c>
      <c r="W31" s="42">
        <v>26</v>
      </c>
      <c r="X31" s="56"/>
    </row>
    <row r="32" s="129" customFormat="1" ht="16.5" customHeight="1" spans="1:24">
      <c r="A32" s="9" t="s">
        <v>470</v>
      </c>
      <c r="B32" s="9" t="s">
        <v>471</v>
      </c>
      <c r="C32" s="6">
        <v>99</v>
      </c>
      <c r="D32" s="6">
        <v>96</v>
      </c>
      <c r="E32" s="17">
        <v>96</v>
      </c>
      <c r="F32" s="6">
        <v>97</v>
      </c>
      <c r="G32" s="6">
        <v>98</v>
      </c>
      <c r="H32" s="6">
        <v>97</v>
      </c>
      <c r="I32" s="21">
        <v>19.4333333333333</v>
      </c>
      <c r="J32" s="9" t="s">
        <v>25</v>
      </c>
      <c r="K32" s="9" t="s">
        <v>192</v>
      </c>
      <c r="L32" s="9" t="s">
        <v>272</v>
      </c>
      <c r="M32" s="9" t="s">
        <v>107</v>
      </c>
      <c r="N32" s="9" t="s">
        <v>79</v>
      </c>
      <c r="O32" s="9" t="s">
        <v>199</v>
      </c>
      <c r="P32" s="9" t="s">
        <v>267</v>
      </c>
      <c r="Q32" s="9" t="s">
        <v>81</v>
      </c>
      <c r="R32" s="127">
        <v>28.046511</v>
      </c>
      <c r="S32" s="21">
        <v>22.4372088</v>
      </c>
      <c r="T32" s="128">
        <v>41.8705421333333</v>
      </c>
      <c r="U32" s="21">
        <v>-4.9</v>
      </c>
      <c r="V32" s="41">
        <v>36.9705421333333</v>
      </c>
      <c r="W32" s="42">
        <v>27</v>
      </c>
      <c r="X32" s="56"/>
    </row>
    <row r="33" s="129" customFormat="1" ht="16.5" customHeight="1" spans="1:24">
      <c r="A33" s="9" t="s">
        <v>472</v>
      </c>
      <c r="B33" s="9" t="s">
        <v>473</v>
      </c>
      <c r="C33" s="6">
        <v>98</v>
      </c>
      <c r="D33" s="6">
        <v>96</v>
      </c>
      <c r="E33" s="17">
        <v>97</v>
      </c>
      <c r="F33" s="6">
        <v>98</v>
      </c>
      <c r="G33" s="6">
        <v>98</v>
      </c>
      <c r="H33" s="6">
        <v>97</v>
      </c>
      <c r="I33" s="21">
        <v>19.4666666666667</v>
      </c>
      <c r="J33" s="9" t="s">
        <v>84</v>
      </c>
      <c r="K33" s="9" t="s">
        <v>474</v>
      </c>
      <c r="L33" s="9" t="s">
        <v>103</v>
      </c>
      <c r="M33" s="9" t="s">
        <v>184</v>
      </c>
      <c r="N33" s="9" t="s">
        <v>107</v>
      </c>
      <c r="O33" s="9" t="s">
        <v>100</v>
      </c>
      <c r="P33" s="9" t="s">
        <v>409</v>
      </c>
      <c r="Q33" s="9" t="s">
        <v>48</v>
      </c>
      <c r="R33" s="127">
        <v>11.953488</v>
      </c>
      <c r="S33" s="21">
        <v>9.5627904</v>
      </c>
      <c r="T33" s="128">
        <v>29.0294570666667</v>
      </c>
      <c r="U33" s="21">
        <v>-6</v>
      </c>
      <c r="V33" s="41">
        <v>23.0294570666667</v>
      </c>
      <c r="W33" s="42">
        <v>28</v>
      </c>
      <c r="X33" s="56"/>
    </row>
    <row r="34" spans="1:24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</sheetData>
  <mergeCells count="16">
    <mergeCell ref="A1:X1"/>
    <mergeCell ref="A2:X2"/>
    <mergeCell ref="C3:I3"/>
    <mergeCell ref="J3:S3"/>
    <mergeCell ref="C4:H4"/>
    <mergeCell ref="J4:Q4"/>
    <mergeCell ref="A3:A5"/>
    <mergeCell ref="B3:B5"/>
    <mergeCell ref="I4:I5"/>
    <mergeCell ref="R4:R5"/>
    <mergeCell ref="S4:S5"/>
    <mergeCell ref="T3:T5"/>
    <mergeCell ref="U3:U5"/>
    <mergeCell ref="V3:V5"/>
    <mergeCell ref="W3:W5"/>
    <mergeCell ref="X3:X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zoomScale="76" zoomScaleNormal="76" workbookViewId="0">
      <selection activeCell="A25" sqref="$A21:$XFD25"/>
    </sheetView>
  </sheetViews>
  <sheetFormatPr defaultColWidth="9" defaultRowHeight="14.25"/>
  <cols>
    <col min="1" max="1" width="9" style="2"/>
    <col min="2" max="2" width="5.75" style="2" customWidth="1"/>
    <col min="3" max="8" width="3.625" style="2" customWidth="1"/>
    <col min="9" max="9" width="6.75" style="2" customWidth="1"/>
    <col min="10" max="10" width="6.25" style="2" customWidth="1"/>
    <col min="11" max="11" width="5.625" style="2" customWidth="1"/>
    <col min="12" max="12" width="6" style="2" customWidth="1"/>
    <col min="13" max="16" width="5.25" style="2" customWidth="1"/>
    <col min="17" max="17" width="5" style="2" customWidth="1"/>
    <col min="18" max="18" width="5.375" style="2" customWidth="1"/>
    <col min="19" max="19" width="6.75" style="2" customWidth="1"/>
    <col min="20" max="20" width="6.625" style="2" customWidth="1"/>
    <col min="21" max="21" width="6.875" style="63" customWidth="1"/>
    <col min="22" max="22" width="5.625" style="2" customWidth="1"/>
    <col min="23" max="23" width="5.375" style="2" customWidth="1"/>
    <col min="24" max="24" width="4.25" style="2" customWidth="1"/>
    <col min="25" max="25" width="17.375" style="2" customWidth="1"/>
    <col min="26" max="16384" width="9" style="2"/>
  </cols>
  <sheetData>
    <row r="1" ht="25.5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7"/>
      <c r="W1" s="3"/>
      <c r="X1" s="3"/>
      <c r="Y1" s="3"/>
    </row>
    <row r="2" s="1" customFormat="1" ht="12" spans="1:25">
      <c r="A2" s="4" t="s">
        <v>475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5"/>
      <c r="V2" s="28"/>
      <c r="W2" s="4"/>
      <c r="X2" s="4"/>
      <c r="Y2" s="4"/>
    </row>
    <row r="3" s="1" customFormat="1" ht="16.5" customHeight="1" spans="1:25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29" t="s">
        <v>6</v>
      </c>
      <c r="V3" s="76" t="s">
        <v>7</v>
      </c>
      <c r="W3" s="16" t="s">
        <v>6</v>
      </c>
      <c r="X3" s="31" t="s">
        <v>9</v>
      </c>
      <c r="Y3" s="54" t="s">
        <v>10</v>
      </c>
    </row>
    <row r="4" s="1" customFormat="1" ht="16.5" customHeight="1" spans="1:25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19"/>
      <c r="Q4" s="19"/>
      <c r="R4" s="32"/>
      <c r="S4" s="12" t="s">
        <v>14</v>
      </c>
      <c r="T4" s="17" t="s">
        <v>15</v>
      </c>
      <c r="U4" s="33"/>
      <c r="V4" s="77"/>
      <c r="W4" s="17"/>
      <c r="X4" s="31"/>
      <c r="Y4" s="54"/>
    </row>
    <row r="5" s="1" customFormat="1" ht="51.95" customHeight="1" spans="1:25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476</v>
      </c>
      <c r="L5" s="16" t="s">
        <v>477</v>
      </c>
      <c r="M5" s="16" t="s">
        <v>478</v>
      </c>
      <c r="N5" s="16" t="s">
        <v>20</v>
      </c>
      <c r="O5" s="16" t="s">
        <v>21</v>
      </c>
      <c r="P5" s="16" t="s">
        <v>19</v>
      </c>
      <c r="Q5" s="16" t="s">
        <v>22</v>
      </c>
      <c r="R5" s="16" t="s">
        <v>479</v>
      </c>
      <c r="S5" s="12"/>
      <c r="T5" s="17"/>
      <c r="U5" s="33"/>
      <c r="V5" s="77"/>
      <c r="W5" s="17"/>
      <c r="X5" s="31"/>
      <c r="Y5" s="54"/>
    </row>
    <row r="6" s="57" customFormat="1" ht="14.85" customHeight="1" spans="1:25">
      <c r="A6" s="12" t="s">
        <v>480</v>
      </c>
      <c r="B6" s="12" t="s">
        <v>481</v>
      </c>
      <c r="C6" s="6">
        <v>98</v>
      </c>
      <c r="D6" s="6">
        <v>98</v>
      </c>
      <c r="E6" s="17">
        <v>99</v>
      </c>
      <c r="F6" s="6">
        <v>98</v>
      </c>
      <c r="G6" s="6">
        <v>98</v>
      </c>
      <c r="H6" s="6">
        <v>98</v>
      </c>
      <c r="I6" s="77">
        <f t="shared" ref="I6:I33" si="0">(C6+D6+E6+F6+G6+H6)/6*0.2</f>
        <v>19.6333333333333</v>
      </c>
      <c r="J6" s="103" t="s">
        <v>85</v>
      </c>
      <c r="K6" s="17" t="s">
        <v>35</v>
      </c>
      <c r="L6" s="17" t="s">
        <v>148</v>
      </c>
      <c r="M6" s="17" t="s">
        <v>85</v>
      </c>
      <c r="N6" s="17" t="s">
        <v>148</v>
      </c>
      <c r="O6" s="17" t="s">
        <v>135</v>
      </c>
      <c r="P6" s="17" t="s">
        <v>52</v>
      </c>
      <c r="Q6" s="17" t="s">
        <v>60</v>
      </c>
      <c r="R6" s="17" t="s">
        <v>482</v>
      </c>
      <c r="S6" s="127">
        <v>88.328163</v>
      </c>
      <c r="T6" s="40">
        <f t="shared" ref="T6:T33" si="1">S6*0.8</f>
        <v>70.6625304</v>
      </c>
      <c r="U6" s="128">
        <v>794</v>
      </c>
      <c r="V6" s="21">
        <v>4.6</v>
      </c>
      <c r="W6" s="41">
        <f t="shared" ref="W6:W33" si="2">I6+T6+V6</f>
        <v>94.8958637333333</v>
      </c>
      <c r="X6" s="42">
        <v>1</v>
      </c>
      <c r="Y6" s="158" t="s">
        <v>483</v>
      </c>
    </row>
    <row r="7" s="57" customFormat="1" ht="14.85" customHeight="1" spans="1:25">
      <c r="A7" s="12" t="s">
        <v>484</v>
      </c>
      <c r="B7" s="12" t="s">
        <v>485</v>
      </c>
      <c r="C7" s="6">
        <v>99</v>
      </c>
      <c r="D7" s="6">
        <v>98</v>
      </c>
      <c r="E7" s="17">
        <v>98</v>
      </c>
      <c r="F7" s="6">
        <v>98</v>
      </c>
      <c r="G7" s="6">
        <v>98</v>
      </c>
      <c r="H7" s="6">
        <v>98</v>
      </c>
      <c r="I7" s="77">
        <f t="shared" si="0"/>
        <v>19.6333333333333</v>
      </c>
      <c r="J7" s="17" t="s">
        <v>88</v>
      </c>
      <c r="K7" s="17" t="s">
        <v>31</v>
      </c>
      <c r="L7" s="17" t="s">
        <v>27</v>
      </c>
      <c r="M7" s="17" t="s">
        <v>36</v>
      </c>
      <c r="N7" s="17" t="s">
        <v>85</v>
      </c>
      <c r="O7" s="17" t="s">
        <v>132</v>
      </c>
      <c r="P7" s="17" t="s">
        <v>28</v>
      </c>
      <c r="Q7" s="17" t="s">
        <v>37</v>
      </c>
      <c r="R7" s="17" t="s">
        <v>482</v>
      </c>
      <c r="S7" s="127">
        <v>84.940408</v>
      </c>
      <c r="T7" s="40">
        <f t="shared" si="1"/>
        <v>67.9523264</v>
      </c>
      <c r="U7" s="128">
        <v>771</v>
      </c>
      <c r="V7" s="21">
        <v>2.3</v>
      </c>
      <c r="W7" s="41">
        <f t="shared" si="2"/>
        <v>89.8856597333333</v>
      </c>
      <c r="X7" s="42">
        <v>2</v>
      </c>
      <c r="Y7" s="56" t="s">
        <v>486</v>
      </c>
    </row>
    <row r="8" s="57" customFormat="1" ht="14.85" customHeight="1" spans="1:25">
      <c r="A8" s="12" t="s">
        <v>487</v>
      </c>
      <c r="B8" s="12" t="s">
        <v>488</v>
      </c>
      <c r="C8" s="6">
        <v>98</v>
      </c>
      <c r="D8" s="6">
        <v>99</v>
      </c>
      <c r="E8" s="17">
        <v>98</v>
      </c>
      <c r="F8" s="6">
        <v>98</v>
      </c>
      <c r="G8" s="6">
        <v>98</v>
      </c>
      <c r="H8" s="6">
        <v>98</v>
      </c>
      <c r="I8" s="77">
        <f t="shared" si="0"/>
        <v>19.6333333333333</v>
      </c>
      <c r="J8" s="17" t="s">
        <v>31</v>
      </c>
      <c r="K8" s="17" t="s">
        <v>30</v>
      </c>
      <c r="L8" s="17" t="s">
        <v>75</v>
      </c>
      <c r="M8" s="17" t="s">
        <v>55</v>
      </c>
      <c r="N8" s="17" t="s">
        <v>30</v>
      </c>
      <c r="O8" s="17" t="s">
        <v>30</v>
      </c>
      <c r="P8" s="17" t="s">
        <v>25</v>
      </c>
      <c r="Q8" s="17" t="s">
        <v>59</v>
      </c>
      <c r="R8" s="17" t="s">
        <v>482</v>
      </c>
      <c r="S8" s="127">
        <v>84.858775</v>
      </c>
      <c r="T8" s="40">
        <f t="shared" si="1"/>
        <v>67.88702</v>
      </c>
      <c r="U8" s="128">
        <v>759</v>
      </c>
      <c r="V8" s="21">
        <v>1.4</v>
      </c>
      <c r="W8" s="41">
        <f t="shared" si="2"/>
        <v>88.9203533333333</v>
      </c>
      <c r="X8" s="42">
        <v>3</v>
      </c>
      <c r="Y8" s="56" t="s">
        <v>489</v>
      </c>
    </row>
    <row r="9" s="57" customFormat="1" ht="14.85" customHeight="1" spans="1:25">
      <c r="A9" s="12" t="s">
        <v>490</v>
      </c>
      <c r="B9" s="12" t="s">
        <v>491</v>
      </c>
      <c r="C9" s="6">
        <v>98</v>
      </c>
      <c r="D9" s="6">
        <v>97</v>
      </c>
      <c r="E9" s="17">
        <v>98</v>
      </c>
      <c r="F9" s="6">
        <v>97</v>
      </c>
      <c r="G9" s="6">
        <v>98</v>
      </c>
      <c r="H9" s="6">
        <v>97</v>
      </c>
      <c r="I9" s="77">
        <f t="shared" si="0"/>
        <v>19.5</v>
      </c>
      <c r="J9" s="17" t="s">
        <v>85</v>
      </c>
      <c r="K9" s="17" t="s">
        <v>30</v>
      </c>
      <c r="L9" s="17" t="s">
        <v>220</v>
      </c>
      <c r="M9" s="17" t="s">
        <v>65</v>
      </c>
      <c r="N9" s="17" t="s">
        <v>29</v>
      </c>
      <c r="O9" s="17" t="s">
        <v>44</v>
      </c>
      <c r="P9" s="17" t="s">
        <v>28</v>
      </c>
      <c r="Q9" s="17" t="s">
        <v>36</v>
      </c>
      <c r="R9" s="17" t="s">
        <v>492</v>
      </c>
      <c r="S9" s="127">
        <v>84.164897</v>
      </c>
      <c r="T9" s="40">
        <f t="shared" si="1"/>
        <v>67.3319176</v>
      </c>
      <c r="U9" s="128">
        <v>759</v>
      </c>
      <c r="V9" s="21">
        <v>1.1</v>
      </c>
      <c r="W9" s="41">
        <f t="shared" si="2"/>
        <v>87.9319176</v>
      </c>
      <c r="X9" s="42">
        <v>4</v>
      </c>
      <c r="Y9" s="122" t="s">
        <v>493</v>
      </c>
    </row>
    <row r="10" s="57" customFormat="1" ht="14.85" customHeight="1" spans="1:25">
      <c r="A10" s="12" t="s">
        <v>494</v>
      </c>
      <c r="B10" s="12" t="s">
        <v>495</v>
      </c>
      <c r="C10" s="6">
        <v>97</v>
      </c>
      <c r="D10" s="6">
        <v>97</v>
      </c>
      <c r="E10" s="17">
        <v>98</v>
      </c>
      <c r="F10" s="6">
        <v>97</v>
      </c>
      <c r="G10" s="6">
        <v>98</v>
      </c>
      <c r="H10" s="6">
        <v>98</v>
      </c>
      <c r="I10" s="77">
        <f t="shared" si="0"/>
        <v>19.5</v>
      </c>
      <c r="J10" s="17" t="s">
        <v>25</v>
      </c>
      <c r="K10" s="17" t="s">
        <v>35</v>
      </c>
      <c r="L10" s="17" t="s">
        <v>25</v>
      </c>
      <c r="M10" s="17" t="s">
        <v>48</v>
      </c>
      <c r="N10" s="17" t="s">
        <v>29</v>
      </c>
      <c r="O10" s="17" t="s">
        <v>85</v>
      </c>
      <c r="P10" s="17" t="s">
        <v>40</v>
      </c>
      <c r="Q10" s="17" t="s">
        <v>38</v>
      </c>
      <c r="R10" s="17" t="s">
        <v>482</v>
      </c>
      <c r="S10" s="127">
        <v>82.736326</v>
      </c>
      <c r="T10" s="40">
        <f t="shared" si="1"/>
        <v>66.1890608</v>
      </c>
      <c r="U10" s="128">
        <v>754</v>
      </c>
      <c r="V10" s="21">
        <v>1.6</v>
      </c>
      <c r="W10" s="41">
        <f t="shared" si="2"/>
        <v>87.2890608</v>
      </c>
      <c r="X10" s="42">
        <v>5</v>
      </c>
      <c r="Y10" s="56" t="s">
        <v>496</v>
      </c>
    </row>
    <row r="11" s="57" customFormat="1" ht="14.85" customHeight="1" spans="1:25">
      <c r="A11" s="12" t="s">
        <v>497</v>
      </c>
      <c r="B11" s="12" t="s">
        <v>498</v>
      </c>
      <c r="C11" s="6">
        <v>98</v>
      </c>
      <c r="D11" s="6">
        <v>97</v>
      </c>
      <c r="E11" s="17">
        <v>97</v>
      </c>
      <c r="F11" s="6">
        <v>97</v>
      </c>
      <c r="G11" s="6">
        <v>98</v>
      </c>
      <c r="H11" s="6">
        <v>98</v>
      </c>
      <c r="I11" s="77">
        <f t="shared" si="0"/>
        <v>19.5</v>
      </c>
      <c r="J11" s="17" t="s">
        <v>27</v>
      </c>
      <c r="K11" s="17" t="s">
        <v>38</v>
      </c>
      <c r="L11" s="17" t="s">
        <v>38</v>
      </c>
      <c r="M11" s="17" t="s">
        <v>60</v>
      </c>
      <c r="N11" s="17" t="s">
        <v>26</v>
      </c>
      <c r="O11" s="17" t="s">
        <v>54</v>
      </c>
      <c r="P11" s="17" t="s">
        <v>52</v>
      </c>
      <c r="Q11" s="17" t="s">
        <v>40</v>
      </c>
      <c r="R11" s="17" t="s">
        <v>482</v>
      </c>
      <c r="S11" s="127">
        <v>81.042448</v>
      </c>
      <c r="T11" s="40">
        <f t="shared" si="1"/>
        <v>64.8339584</v>
      </c>
      <c r="U11" s="128">
        <v>734</v>
      </c>
      <c r="V11" s="21">
        <v>1.9</v>
      </c>
      <c r="W11" s="41">
        <f t="shared" si="2"/>
        <v>86.2339584</v>
      </c>
      <c r="X11" s="42">
        <v>6</v>
      </c>
      <c r="Y11" s="56" t="s">
        <v>499</v>
      </c>
    </row>
    <row r="12" s="57" customFormat="1" ht="14.85" customHeight="1" spans="1:25">
      <c r="A12" s="12" t="s">
        <v>500</v>
      </c>
      <c r="B12" s="12" t="s">
        <v>501</v>
      </c>
      <c r="C12" s="6">
        <v>98</v>
      </c>
      <c r="D12" s="6">
        <v>97</v>
      </c>
      <c r="E12" s="17">
        <v>98</v>
      </c>
      <c r="F12" s="6">
        <v>98</v>
      </c>
      <c r="G12" s="6">
        <v>97</v>
      </c>
      <c r="H12" s="6">
        <v>97</v>
      </c>
      <c r="I12" s="77">
        <f t="shared" si="0"/>
        <v>19.5</v>
      </c>
      <c r="J12" s="17" t="s">
        <v>35</v>
      </c>
      <c r="K12" s="17" t="s">
        <v>31</v>
      </c>
      <c r="L12" s="17" t="s">
        <v>54</v>
      </c>
      <c r="M12" s="17" t="s">
        <v>48</v>
      </c>
      <c r="N12" s="17" t="s">
        <v>25</v>
      </c>
      <c r="O12" s="17" t="s">
        <v>30</v>
      </c>
      <c r="P12" s="17" t="s">
        <v>84</v>
      </c>
      <c r="Q12" s="17" t="s">
        <v>53</v>
      </c>
      <c r="R12" s="17" t="s">
        <v>482</v>
      </c>
      <c r="S12" s="127">
        <v>80.838367</v>
      </c>
      <c r="T12" s="40">
        <f t="shared" si="1"/>
        <v>64.6706936</v>
      </c>
      <c r="U12" s="128">
        <v>735</v>
      </c>
      <c r="V12" s="21">
        <v>1.8</v>
      </c>
      <c r="W12" s="41">
        <f t="shared" si="2"/>
        <v>85.9706936</v>
      </c>
      <c r="X12" s="42">
        <v>7</v>
      </c>
      <c r="Y12" s="56" t="s">
        <v>502</v>
      </c>
    </row>
    <row r="13" s="57" customFormat="1" ht="14.85" customHeight="1" spans="1:25">
      <c r="A13" s="12" t="s">
        <v>503</v>
      </c>
      <c r="B13" s="12" t="s">
        <v>504</v>
      </c>
      <c r="C13" s="6">
        <v>97</v>
      </c>
      <c r="D13" s="6">
        <v>97</v>
      </c>
      <c r="E13" s="17">
        <v>98</v>
      </c>
      <c r="F13" s="6">
        <v>96</v>
      </c>
      <c r="G13" s="6">
        <v>98</v>
      </c>
      <c r="H13" s="6">
        <v>98</v>
      </c>
      <c r="I13" s="77">
        <f t="shared" si="0"/>
        <v>19.4666666666667</v>
      </c>
      <c r="J13" s="17" t="s">
        <v>35</v>
      </c>
      <c r="K13" s="17" t="s">
        <v>59</v>
      </c>
      <c r="L13" s="17" t="s">
        <v>31</v>
      </c>
      <c r="M13" s="17" t="s">
        <v>59</v>
      </c>
      <c r="N13" s="17" t="s">
        <v>65</v>
      </c>
      <c r="O13" s="17" t="s">
        <v>48</v>
      </c>
      <c r="P13" s="17" t="s">
        <v>53</v>
      </c>
      <c r="Q13" s="17" t="s">
        <v>25</v>
      </c>
      <c r="R13" s="17" t="s">
        <v>482</v>
      </c>
      <c r="S13" s="127">
        <v>77.532244</v>
      </c>
      <c r="T13" s="40">
        <f t="shared" si="1"/>
        <v>62.0257952</v>
      </c>
      <c r="U13" s="128">
        <v>708</v>
      </c>
      <c r="V13" s="21">
        <v>1</v>
      </c>
      <c r="W13" s="41">
        <f t="shared" si="2"/>
        <v>82.4924618666667</v>
      </c>
      <c r="X13" s="42">
        <v>8</v>
      </c>
      <c r="Y13" s="56"/>
    </row>
    <row r="14" s="57" customFormat="1" ht="14.85" customHeight="1" spans="1:25">
      <c r="A14" s="12" t="s">
        <v>505</v>
      </c>
      <c r="B14" s="12" t="s">
        <v>506</v>
      </c>
      <c r="C14" s="6">
        <v>97</v>
      </c>
      <c r="D14" s="6">
        <v>98</v>
      </c>
      <c r="E14" s="17">
        <v>98</v>
      </c>
      <c r="F14" s="6">
        <v>97</v>
      </c>
      <c r="G14" s="6">
        <v>98</v>
      </c>
      <c r="H14" s="6">
        <v>97</v>
      </c>
      <c r="I14" s="77">
        <f t="shared" si="0"/>
        <v>19.5</v>
      </c>
      <c r="J14" s="17" t="s">
        <v>65</v>
      </c>
      <c r="K14" s="17" t="s">
        <v>37</v>
      </c>
      <c r="L14" s="17" t="s">
        <v>55</v>
      </c>
      <c r="M14" s="17" t="s">
        <v>48</v>
      </c>
      <c r="N14" s="17" t="s">
        <v>54</v>
      </c>
      <c r="O14" s="17" t="s">
        <v>36</v>
      </c>
      <c r="P14" s="17" t="s">
        <v>80</v>
      </c>
      <c r="Q14" s="17" t="s">
        <v>75</v>
      </c>
      <c r="R14" s="17" t="s">
        <v>482</v>
      </c>
      <c r="S14" s="127">
        <v>77.777142</v>
      </c>
      <c r="T14" s="40">
        <f t="shared" si="1"/>
        <v>62.2217136</v>
      </c>
      <c r="U14" s="128">
        <v>713</v>
      </c>
      <c r="V14" s="21">
        <v>0.4</v>
      </c>
      <c r="W14" s="41">
        <f t="shared" si="2"/>
        <v>82.1217136</v>
      </c>
      <c r="X14" s="42">
        <v>9</v>
      </c>
      <c r="Y14" s="56"/>
    </row>
    <row r="15" s="57" customFormat="1" ht="14.85" customHeight="1" spans="1:25">
      <c r="A15" s="12" t="s">
        <v>507</v>
      </c>
      <c r="B15" s="12" t="s">
        <v>508</v>
      </c>
      <c r="C15" s="6">
        <v>96</v>
      </c>
      <c r="D15" s="6">
        <v>96</v>
      </c>
      <c r="E15" s="17">
        <v>98</v>
      </c>
      <c r="F15" s="6">
        <v>96</v>
      </c>
      <c r="G15" s="6">
        <v>97</v>
      </c>
      <c r="H15" s="6">
        <v>96</v>
      </c>
      <c r="I15" s="77">
        <f t="shared" si="0"/>
        <v>19.3</v>
      </c>
      <c r="J15" s="17" t="s">
        <v>81</v>
      </c>
      <c r="K15" s="17" t="s">
        <v>69</v>
      </c>
      <c r="L15" s="17" t="s">
        <v>25</v>
      </c>
      <c r="M15" s="17" t="s">
        <v>52</v>
      </c>
      <c r="N15" s="17" t="s">
        <v>37</v>
      </c>
      <c r="O15" s="17" t="s">
        <v>25</v>
      </c>
      <c r="P15" s="17" t="s">
        <v>94</v>
      </c>
      <c r="Q15" s="17" t="s">
        <v>31</v>
      </c>
      <c r="R15" s="17" t="s">
        <v>482</v>
      </c>
      <c r="S15" s="127">
        <v>77.634285</v>
      </c>
      <c r="T15" s="40">
        <f t="shared" si="1"/>
        <v>62.107428</v>
      </c>
      <c r="U15" s="128">
        <v>713</v>
      </c>
      <c r="V15" s="21">
        <v>0.5</v>
      </c>
      <c r="W15" s="41">
        <f t="shared" si="2"/>
        <v>81.907428</v>
      </c>
      <c r="X15" s="42">
        <v>10</v>
      </c>
      <c r="Y15" s="56"/>
    </row>
    <row r="16" s="57" customFormat="1" ht="14.85" customHeight="1" spans="1:25">
      <c r="A16" s="12" t="s">
        <v>509</v>
      </c>
      <c r="B16" s="12" t="s">
        <v>390</v>
      </c>
      <c r="C16" s="6">
        <v>96</v>
      </c>
      <c r="D16" s="6">
        <v>97</v>
      </c>
      <c r="E16" s="17">
        <v>97</v>
      </c>
      <c r="F16" s="6">
        <v>96</v>
      </c>
      <c r="G16" s="6">
        <v>98</v>
      </c>
      <c r="H16" s="6">
        <v>97</v>
      </c>
      <c r="I16" s="77">
        <f t="shared" si="0"/>
        <v>19.3666666666667</v>
      </c>
      <c r="J16" s="17" t="s">
        <v>55</v>
      </c>
      <c r="K16" s="17" t="s">
        <v>80</v>
      </c>
      <c r="L16" s="17" t="s">
        <v>80</v>
      </c>
      <c r="M16" s="17" t="s">
        <v>38</v>
      </c>
      <c r="N16" s="17" t="s">
        <v>94</v>
      </c>
      <c r="O16" s="17" t="s">
        <v>69</v>
      </c>
      <c r="P16" s="17" t="s">
        <v>52</v>
      </c>
      <c r="Q16" s="17" t="s">
        <v>80</v>
      </c>
      <c r="R16" s="17" t="s">
        <v>482</v>
      </c>
      <c r="S16" s="127">
        <v>71.02204</v>
      </c>
      <c r="T16" s="40">
        <f t="shared" si="1"/>
        <v>56.817632</v>
      </c>
      <c r="U16" s="128">
        <v>639</v>
      </c>
      <c r="V16" s="21">
        <v>1.7</v>
      </c>
      <c r="W16" s="41">
        <f t="shared" si="2"/>
        <v>77.8842986666667</v>
      </c>
      <c r="X16" s="42">
        <v>11</v>
      </c>
      <c r="Y16" s="56"/>
    </row>
    <row r="17" s="57" customFormat="1" ht="14.85" customHeight="1" spans="1:25">
      <c r="A17" s="12" t="s">
        <v>510</v>
      </c>
      <c r="B17" s="12" t="s">
        <v>511</v>
      </c>
      <c r="C17" s="6">
        <v>97</v>
      </c>
      <c r="D17" s="6">
        <v>97</v>
      </c>
      <c r="E17" s="17">
        <v>95</v>
      </c>
      <c r="F17" s="6">
        <v>95</v>
      </c>
      <c r="G17" s="6">
        <v>96</v>
      </c>
      <c r="H17" s="6">
        <v>97</v>
      </c>
      <c r="I17" s="77">
        <f t="shared" si="0"/>
        <v>19.2333333333333</v>
      </c>
      <c r="J17" s="17" t="s">
        <v>54</v>
      </c>
      <c r="K17" s="17" t="s">
        <v>124</v>
      </c>
      <c r="L17" s="17" t="s">
        <v>40</v>
      </c>
      <c r="M17" s="17" t="s">
        <v>35</v>
      </c>
      <c r="N17" s="17" t="s">
        <v>25</v>
      </c>
      <c r="O17" s="17" t="s">
        <v>55</v>
      </c>
      <c r="P17" s="17" t="s">
        <v>66</v>
      </c>
      <c r="Q17" s="17" t="s">
        <v>40</v>
      </c>
      <c r="R17" s="17" t="s">
        <v>482</v>
      </c>
      <c r="S17" s="127">
        <v>68.552653</v>
      </c>
      <c r="T17" s="40">
        <f t="shared" si="1"/>
        <v>54.8421224</v>
      </c>
      <c r="U17" s="128">
        <v>690</v>
      </c>
      <c r="V17" s="21">
        <v>0</v>
      </c>
      <c r="W17" s="41">
        <f t="shared" si="2"/>
        <v>74.0754557333333</v>
      </c>
      <c r="X17" s="42">
        <v>12</v>
      </c>
      <c r="Y17" s="56"/>
    </row>
    <row r="18" s="57" customFormat="1" ht="14.85" customHeight="1" spans="1:25">
      <c r="A18" s="12" t="s">
        <v>512</v>
      </c>
      <c r="B18" s="12" t="s">
        <v>513</v>
      </c>
      <c r="C18" s="6">
        <v>96</v>
      </c>
      <c r="D18" s="6">
        <v>96</v>
      </c>
      <c r="E18" s="17">
        <v>97</v>
      </c>
      <c r="F18" s="6">
        <v>98</v>
      </c>
      <c r="G18" s="6">
        <v>96</v>
      </c>
      <c r="H18" s="6">
        <v>96</v>
      </c>
      <c r="I18" s="77">
        <f t="shared" si="0"/>
        <v>19.3</v>
      </c>
      <c r="J18" s="17" t="s">
        <v>36</v>
      </c>
      <c r="K18" s="17" t="s">
        <v>52</v>
      </c>
      <c r="L18" s="17" t="s">
        <v>124</v>
      </c>
      <c r="M18" s="17" t="s">
        <v>37</v>
      </c>
      <c r="N18" s="17" t="s">
        <v>59</v>
      </c>
      <c r="O18" s="17" t="s">
        <v>38</v>
      </c>
      <c r="P18" s="17" t="s">
        <v>59</v>
      </c>
      <c r="Q18" s="17" t="s">
        <v>37</v>
      </c>
      <c r="R18" s="17" t="s">
        <v>482</v>
      </c>
      <c r="S18" s="127">
        <v>65.593469</v>
      </c>
      <c r="T18" s="40">
        <f t="shared" si="1"/>
        <v>52.4747752</v>
      </c>
      <c r="U18" s="128">
        <v>679</v>
      </c>
      <c r="V18" s="21">
        <v>-0.5</v>
      </c>
      <c r="W18" s="41">
        <f t="shared" si="2"/>
        <v>71.2747752</v>
      </c>
      <c r="X18" s="42">
        <v>13</v>
      </c>
      <c r="Y18" s="56"/>
    </row>
    <row r="19" s="57" customFormat="1" ht="14.85" customHeight="1" spans="1:25">
      <c r="A19" s="12" t="s">
        <v>514</v>
      </c>
      <c r="B19" s="12" t="s">
        <v>515</v>
      </c>
      <c r="C19" s="6">
        <v>96</v>
      </c>
      <c r="D19" s="6">
        <v>95</v>
      </c>
      <c r="E19" s="17">
        <v>95</v>
      </c>
      <c r="F19" s="6">
        <v>97</v>
      </c>
      <c r="G19" s="6">
        <v>96</v>
      </c>
      <c r="H19" s="6">
        <v>97</v>
      </c>
      <c r="I19" s="77">
        <f t="shared" si="0"/>
        <v>19.2</v>
      </c>
      <c r="J19" s="17" t="s">
        <v>81</v>
      </c>
      <c r="K19" s="17" t="s">
        <v>37</v>
      </c>
      <c r="L19" s="17" t="s">
        <v>272</v>
      </c>
      <c r="M19" s="17" t="s">
        <v>36</v>
      </c>
      <c r="N19" s="17" t="s">
        <v>81</v>
      </c>
      <c r="O19" s="17" t="s">
        <v>53</v>
      </c>
      <c r="P19" s="17" t="s">
        <v>78</v>
      </c>
      <c r="Q19" s="17" t="s">
        <v>132</v>
      </c>
      <c r="R19" s="17" t="s">
        <v>492</v>
      </c>
      <c r="S19" s="127">
        <v>65.675102</v>
      </c>
      <c r="T19" s="40">
        <f t="shared" si="1"/>
        <v>52.5400816</v>
      </c>
      <c r="U19" s="128">
        <v>673</v>
      </c>
      <c r="V19" s="21">
        <v>-1</v>
      </c>
      <c r="W19" s="41">
        <f t="shared" si="2"/>
        <v>70.7400816</v>
      </c>
      <c r="X19" s="42">
        <v>14</v>
      </c>
      <c r="Y19" s="56"/>
    </row>
    <row r="20" s="57" customFormat="1" ht="14.85" customHeight="1" spans="1:25">
      <c r="A20" s="12" t="s">
        <v>516</v>
      </c>
      <c r="B20" s="12" t="s">
        <v>517</v>
      </c>
      <c r="C20" s="6">
        <v>96</v>
      </c>
      <c r="D20" s="6">
        <v>96</v>
      </c>
      <c r="E20" s="17">
        <v>97</v>
      </c>
      <c r="F20" s="6">
        <v>98</v>
      </c>
      <c r="G20" s="6">
        <v>96</v>
      </c>
      <c r="H20" s="6">
        <v>96</v>
      </c>
      <c r="I20" s="77">
        <f t="shared" si="0"/>
        <v>19.3</v>
      </c>
      <c r="J20" s="17" t="s">
        <v>79</v>
      </c>
      <c r="K20" s="17" t="s">
        <v>40</v>
      </c>
      <c r="L20" s="17" t="s">
        <v>104</v>
      </c>
      <c r="M20" s="17" t="s">
        <v>40</v>
      </c>
      <c r="N20" s="17" t="s">
        <v>60</v>
      </c>
      <c r="O20" s="17" t="s">
        <v>40</v>
      </c>
      <c r="P20" s="17" t="s">
        <v>40</v>
      </c>
      <c r="Q20" s="17" t="s">
        <v>132</v>
      </c>
      <c r="R20" s="17" t="s">
        <v>482</v>
      </c>
      <c r="S20" s="127">
        <v>62.450612</v>
      </c>
      <c r="T20" s="40">
        <f t="shared" si="1"/>
        <v>49.9604896</v>
      </c>
      <c r="U20" s="128">
        <v>654</v>
      </c>
      <c r="V20" s="21">
        <v>1.1</v>
      </c>
      <c r="W20" s="41">
        <f t="shared" si="2"/>
        <v>70.3604896</v>
      </c>
      <c r="X20" s="42">
        <v>15</v>
      </c>
      <c r="Y20" s="56"/>
    </row>
    <row r="21" s="57" customFormat="1" ht="14.85" customHeight="1" spans="1:25">
      <c r="A21" s="12" t="s">
        <v>518</v>
      </c>
      <c r="B21" s="12" t="s">
        <v>519</v>
      </c>
      <c r="C21" s="6">
        <v>96</v>
      </c>
      <c r="D21" s="6">
        <v>97</v>
      </c>
      <c r="E21" s="17">
        <v>97</v>
      </c>
      <c r="F21" s="6">
        <v>96</v>
      </c>
      <c r="G21" s="6">
        <v>97</v>
      </c>
      <c r="H21" s="6">
        <v>97</v>
      </c>
      <c r="I21" s="77">
        <f t="shared" si="0"/>
        <v>19.3333333333333</v>
      </c>
      <c r="J21" s="17" t="s">
        <v>36</v>
      </c>
      <c r="K21" s="17" t="s">
        <v>75</v>
      </c>
      <c r="L21" s="17" t="s">
        <v>65</v>
      </c>
      <c r="M21" s="17" t="s">
        <v>64</v>
      </c>
      <c r="N21" s="17" t="s">
        <v>35</v>
      </c>
      <c r="O21" s="17" t="s">
        <v>28</v>
      </c>
      <c r="P21" s="17" t="s">
        <v>124</v>
      </c>
      <c r="Q21" s="17" t="s">
        <v>38</v>
      </c>
      <c r="R21" s="17" t="s">
        <v>482</v>
      </c>
      <c r="S21" s="127">
        <v>64.368979</v>
      </c>
      <c r="T21" s="40">
        <f t="shared" si="1"/>
        <v>51.4951832</v>
      </c>
      <c r="U21" s="128">
        <v>681</v>
      </c>
      <c r="V21" s="21">
        <v>-0.5</v>
      </c>
      <c r="W21" s="41">
        <f t="shared" si="2"/>
        <v>70.3285165333333</v>
      </c>
      <c r="X21" s="42">
        <v>16</v>
      </c>
      <c r="Y21" s="56"/>
    </row>
    <row r="22" s="57" customFormat="1" ht="14.85" customHeight="1" spans="1:25">
      <c r="A22" s="12" t="s">
        <v>520</v>
      </c>
      <c r="B22" s="12" t="s">
        <v>521</v>
      </c>
      <c r="C22" s="6">
        <v>96</v>
      </c>
      <c r="D22" s="6">
        <v>96</v>
      </c>
      <c r="E22" s="17">
        <v>97</v>
      </c>
      <c r="F22" s="6">
        <v>96</v>
      </c>
      <c r="G22" s="6">
        <v>96</v>
      </c>
      <c r="H22" s="6">
        <v>97</v>
      </c>
      <c r="I22" s="77">
        <f t="shared" si="0"/>
        <v>19.2666666666667</v>
      </c>
      <c r="J22" s="17" t="s">
        <v>65</v>
      </c>
      <c r="K22" s="17" t="s">
        <v>55</v>
      </c>
      <c r="L22" s="17" t="s">
        <v>124</v>
      </c>
      <c r="M22" s="17" t="s">
        <v>84</v>
      </c>
      <c r="N22" s="17" t="s">
        <v>28</v>
      </c>
      <c r="O22" s="17" t="s">
        <v>69</v>
      </c>
      <c r="P22" s="17" t="s">
        <v>48</v>
      </c>
      <c r="Q22" s="17" t="s">
        <v>91</v>
      </c>
      <c r="R22" s="17" t="s">
        <v>482</v>
      </c>
      <c r="S22" s="127">
        <v>63.839591</v>
      </c>
      <c r="T22" s="40">
        <f t="shared" si="1"/>
        <v>51.0716728</v>
      </c>
      <c r="U22" s="128">
        <v>653</v>
      </c>
      <c r="V22" s="21">
        <v>-0.9</v>
      </c>
      <c r="W22" s="41">
        <f t="shared" si="2"/>
        <v>69.4383394666667</v>
      </c>
      <c r="X22" s="42">
        <v>17</v>
      </c>
      <c r="Y22" s="56"/>
    </row>
    <row r="23" s="57" customFormat="1" ht="14.85" customHeight="1" spans="1:25">
      <c r="A23" s="12" t="s">
        <v>522</v>
      </c>
      <c r="B23" s="12" t="s">
        <v>523</v>
      </c>
      <c r="C23" s="6">
        <v>97</v>
      </c>
      <c r="D23" s="6">
        <v>96</v>
      </c>
      <c r="E23" s="17">
        <v>97</v>
      </c>
      <c r="F23" s="6">
        <v>98</v>
      </c>
      <c r="G23" s="6">
        <v>97</v>
      </c>
      <c r="H23" s="6">
        <v>98</v>
      </c>
      <c r="I23" s="77">
        <f t="shared" si="0"/>
        <v>19.4333333333333</v>
      </c>
      <c r="J23" s="17" t="s">
        <v>37</v>
      </c>
      <c r="K23" s="17" t="s">
        <v>84</v>
      </c>
      <c r="L23" s="17" t="s">
        <v>107</v>
      </c>
      <c r="M23" s="17" t="s">
        <v>79</v>
      </c>
      <c r="N23" s="17" t="s">
        <v>31</v>
      </c>
      <c r="O23" s="17" t="s">
        <v>94</v>
      </c>
      <c r="P23" s="17" t="s">
        <v>79</v>
      </c>
      <c r="Q23" s="17" t="s">
        <v>36</v>
      </c>
      <c r="R23" s="17" t="s">
        <v>482</v>
      </c>
      <c r="S23" s="127">
        <v>62.573061</v>
      </c>
      <c r="T23" s="40">
        <f t="shared" si="1"/>
        <v>50.0584488</v>
      </c>
      <c r="U23" s="128">
        <v>641</v>
      </c>
      <c r="V23" s="21">
        <v>-1</v>
      </c>
      <c r="W23" s="41">
        <f t="shared" si="2"/>
        <v>68.4917821333333</v>
      </c>
      <c r="X23" s="42">
        <v>18</v>
      </c>
      <c r="Y23" s="56"/>
    </row>
    <row r="24" s="57" customFormat="1" ht="14.85" customHeight="1" spans="1:25">
      <c r="A24" s="12" t="s">
        <v>524</v>
      </c>
      <c r="B24" s="12" t="s">
        <v>525</v>
      </c>
      <c r="C24" s="6">
        <v>97</v>
      </c>
      <c r="D24" s="6">
        <v>95</v>
      </c>
      <c r="E24" s="17">
        <v>97</v>
      </c>
      <c r="F24" s="6">
        <v>96</v>
      </c>
      <c r="G24" s="6">
        <v>98</v>
      </c>
      <c r="H24" s="6">
        <v>98</v>
      </c>
      <c r="I24" s="77">
        <f t="shared" si="0"/>
        <v>19.3666666666667</v>
      </c>
      <c r="J24" s="17" t="s">
        <v>55</v>
      </c>
      <c r="K24" s="17" t="s">
        <v>124</v>
      </c>
      <c r="L24" s="17" t="s">
        <v>97</v>
      </c>
      <c r="M24" s="17" t="s">
        <v>60</v>
      </c>
      <c r="N24" s="17" t="s">
        <v>53</v>
      </c>
      <c r="O24" s="17" t="s">
        <v>78</v>
      </c>
      <c r="P24" s="17" t="s">
        <v>60</v>
      </c>
      <c r="Q24" s="17" t="s">
        <v>38</v>
      </c>
      <c r="R24" s="17" t="s">
        <v>482</v>
      </c>
      <c r="S24" s="127">
        <v>55.756734</v>
      </c>
      <c r="T24" s="40">
        <f t="shared" si="1"/>
        <v>44.6053872</v>
      </c>
      <c r="U24" s="128">
        <v>648</v>
      </c>
      <c r="V24" s="21">
        <v>-2</v>
      </c>
      <c r="W24" s="41">
        <f t="shared" si="2"/>
        <v>61.9720538666667</v>
      </c>
      <c r="X24" s="42">
        <v>19</v>
      </c>
      <c r="Y24" s="56"/>
    </row>
    <row r="25" s="57" customFormat="1" ht="14.85" customHeight="1" spans="1:25">
      <c r="A25" s="12" t="s">
        <v>526</v>
      </c>
      <c r="B25" s="12" t="s">
        <v>527</v>
      </c>
      <c r="C25" s="6">
        <v>96</v>
      </c>
      <c r="D25" s="6">
        <v>98</v>
      </c>
      <c r="E25" s="17">
        <v>96</v>
      </c>
      <c r="F25" s="6">
        <v>96</v>
      </c>
      <c r="G25" s="6">
        <v>97</v>
      </c>
      <c r="H25" s="6">
        <v>96</v>
      </c>
      <c r="I25" s="77">
        <f t="shared" si="0"/>
        <v>19.3</v>
      </c>
      <c r="J25" s="17" t="s">
        <v>35</v>
      </c>
      <c r="K25" s="17" t="s">
        <v>110</v>
      </c>
      <c r="L25" s="17" t="s">
        <v>189</v>
      </c>
      <c r="M25" s="17" t="s">
        <v>59</v>
      </c>
      <c r="N25" s="17" t="s">
        <v>69</v>
      </c>
      <c r="O25" s="17" t="s">
        <v>80</v>
      </c>
      <c r="P25" s="17" t="s">
        <v>55</v>
      </c>
      <c r="Q25" s="17" t="s">
        <v>53</v>
      </c>
      <c r="R25" s="17" t="s">
        <v>528</v>
      </c>
      <c r="S25" s="127">
        <v>54.899591</v>
      </c>
      <c r="T25" s="40">
        <f t="shared" si="1"/>
        <v>43.9196728</v>
      </c>
      <c r="U25" s="128">
        <v>629</v>
      </c>
      <c r="V25" s="21">
        <v>-2</v>
      </c>
      <c r="W25" s="41">
        <f t="shared" si="2"/>
        <v>61.2196728</v>
      </c>
      <c r="X25" s="42">
        <v>20</v>
      </c>
      <c r="Y25" s="56"/>
    </row>
    <row r="26" s="57" customFormat="1" ht="14.85" customHeight="1" spans="1:25">
      <c r="A26" s="12" t="s">
        <v>529</v>
      </c>
      <c r="B26" s="12" t="s">
        <v>530</v>
      </c>
      <c r="C26" s="6">
        <v>96</v>
      </c>
      <c r="D26" s="6">
        <v>97</v>
      </c>
      <c r="E26" s="17">
        <v>98</v>
      </c>
      <c r="F26" s="6">
        <v>96</v>
      </c>
      <c r="G26" s="6">
        <v>97</v>
      </c>
      <c r="H26" s="6">
        <v>96</v>
      </c>
      <c r="I26" s="77">
        <f t="shared" si="0"/>
        <v>19.3333333333333</v>
      </c>
      <c r="J26" s="17" t="s">
        <v>38</v>
      </c>
      <c r="K26" s="17" t="s">
        <v>192</v>
      </c>
      <c r="L26" s="17" t="s">
        <v>94</v>
      </c>
      <c r="M26" s="17" t="s">
        <v>531</v>
      </c>
      <c r="N26" s="17" t="s">
        <v>80</v>
      </c>
      <c r="O26" s="17" t="s">
        <v>40</v>
      </c>
      <c r="P26" s="17" t="s">
        <v>53</v>
      </c>
      <c r="Q26" s="17" t="s">
        <v>65</v>
      </c>
      <c r="R26" s="17" t="s">
        <v>528</v>
      </c>
      <c r="S26" s="127">
        <v>54.287346</v>
      </c>
      <c r="T26" s="40">
        <f t="shared" si="1"/>
        <v>43.4298768</v>
      </c>
      <c r="U26" s="128">
        <v>552</v>
      </c>
      <c r="V26" s="21">
        <v>-3.8</v>
      </c>
      <c r="W26" s="41">
        <f t="shared" si="2"/>
        <v>58.9632101333333</v>
      </c>
      <c r="X26" s="42">
        <v>21</v>
      </c>
      <c r="Y26" s="56"/>
    </row>
    <row r="27" s="57" customFormat="1" ht="14.85" customHeight="1" spans="1:25">
      <c r="A27" s="12" t="s">
        <v>532</v>
      </c>
      <c r="B27" s="12" t="s">
        <v>533</v>
      </c>
      <c r="C27" s="6">
        <v>97</v>
      </c>
      <c r="D27" s="6">
        <v>96</v>
      </c>
      <c r="E27" s="17">
        <v>96</v>
      </c>
      <c r="F27" s="6">
        <v>97</v>
      </c>
      <c r="G27" s="6">
        <v>96</v>
      </c>
      <c r="H27" s="6">
        <v>95</v>
      </c>
      <c r="I27" s="77">
        <f t="shared" si="0"/>
        <v>19.2333333333333</v>
      </c>
      <c r="J27" s="17" t="s">
        <v>52</v>
      </c>
      <c r="K27" s="17" t="s">
        <v>192</v>
      </c>
      <c r="L27" s="17" t="s">
        <v>119</v>
      </c>
      <c r="M27" s="17" t="s">
        <v>84</v>
      </c>
      <c r="N27" s="17" t="s">
        <v>80</v>
      </c>
      <c r="O27" s="17" t="s">
        <v>80</v>
      </c>
      <c r="P27" s="17" t="s">
        <v>80</v>
      </c>
      <c r="Q27" s="17" t="s">
        <v>69</v>
      </c>
      <c r="R27" s="17" t="s">
        <v>492</v>
      </c>
      <c r="S27" s="127">
        <v>47.307755</v>
      </c>
      <c r="T27" s="40">
        <f t="shared" si="1"/>
        <v>37.846204</v>
      </c>
      <c r="U27" s="128">
        <v>549</v>
      </c>
      <c r="V27" s="21">
        <v>-2</v>
      </c>
      <c r="W27" s="41">
        <f t="shared" si="2"/>
        <v>55.0795373333333</v>
      </c>
      <c r="X27" s="42">
        <v>22</v>
      </c>
      <c r="Y27" s="56"/>
    </row>
    <row r="28" s="57" customFormat="1" ht="14.85" customHeight="1" spans="1:25">
      <c r="A28" s="12" t="s">
        <v>534</v>
      </c>
      <c r="B28" s="12" t="s">
        <v>535</v>
      </c>
      <c r="C28" s="6">
        <v>97</v>
      </c>
      <c r="D28" s="6">
        <v>96</v>
      </c>
      <c r="E28" s="17">
        <v>97</v>
      </c>
      <c r="F28" s="6">
        <v>96</v>
      </c>
      <c r="G28" s="6">
        <v>96</v>
      </c>
      <c r="H28" s="6">
        <v>97</v>
      </c>
      <c r="I28" s="77">
        <f t="shared" si="0"/>
        <v>19.3</v>
      </c>
      <c r="J28" s="17" t="s">
        <v>36</v>
      </c>
      <c r="K28" s="17" t="s">
        <v>257</v>
      </c>
      <c r="L28" s="17" t="s">
        <v>107</v>
      </c>
      <c r="M28" s="17" t="s">
        <v>110</v>
      </c>
      <c r="N28" s="17" t="s">
        <v>75</v>
      </c>
      <c r="O28" s="17" t="s">
        <v>80</v>
      </c>
      <c r="P28" s="17" t="s">
        <v>52</v>
      </c>
      <c r="Q28" s="17" t="s">
        <v>36</v>
      </c>
      <c r="R28" s="17" t="s">
        <v>482</v>
      </c>
      <c r="S28" s="127">
        <v>46.124081</v>
      </c>
      <c r="T28" s="40">
        <f t="shared" si="1"/>
        <v>36.8992648</v>
      </c>
      <c r="U28" s="128">
        <v>596</v>
      </c>
      <c r="V28" s="21">
        <v>-2.5</v>
      </c>
      <c r="W28" s="41">
        <f t="shared" si="2"/>
        <v>53.6992648</v>
      </c>
      <c r="X28" s="42">
        <v>23</v>
      </c>
      <c r="Y28" s="56"/>
    </row>
    <row r="29" s="57" customFormat="1" ht="14.85" customHeight="1" spans="1:25">
      <c r="A29" s="12" t="s">
        <v>536</v>
      </c>
      <c r="B29" s="12" t="s">
        <v>537</v>
      </c>
      <c r="C29" s="6">
        <v>97</v>
      </c>
      <c r="D29" s="6">
        <v>96</v>
      </c>
      <c r="E29" s="17">
        <v>98</v>
      </c>
      <c r="F29" s="6">
        <v>97</v>
      </c>
      <c r="G29" s="6">
        <v>98</v>
      </c>
      <c r="H29" s="6">
        <v>98</v>
      </c>
      <c r="I29" s="77">
        <f t="shared" si="0"/>
        <v>19.4666666666667</v>
      </c>
      <c r="J29" s="17" t="s">
        <v>28</v>
      </c>
      <c r="K29" s="17" t="s">
        <v>257</v>
      </c>
      <c r="L29" s="17" t="s">
        <v>192</v>
      </c>
      <c r="M29" s="17" t="s">
        <v>59</v>
      </c>
      <c r="N29" s="17" t="s">
        <v>538</v>
      </c>
      <c r="O29" s="17" t="s">
        <v>84</v>
      </c>
      <c r="P29" s="17" t="s">
        <v>80</v>
      </c>
      <c r="Q29" s="17" t="s">
        <v>27</v>
      </c>
      <c r="R29" s="17" t="s">
        <v>482</v>
      </c>
      <c r="S29" s="127">
        <v>45.593469</v>
      </c>
      <c r="T29" s="40">
        <f t="shared" si="1"/>
        <v>36.4747752</v>
      </c>
      <c r="U29" s="128">
        <v>555</v>
      </c>
      <c r="V29" s="21">
        <v>-2.5</v>
      </c>
      <c r="W29" s="41">
        <f t="shared" si="2"/>
        <v>53.4414418666667</v>
      </c>
      <c r="X29" s="42">
        <v>24</v>
      </c>
      <c r="Y29" s="56"/>
    </row>
    <row r="30" s="57" customFormat="1" ht="14.85" customHeight="1" spans="1:25">
      <c r="A30" s="12" t="s">
        <v>539</v>
      </c>
      <c r="B30" s="12" t="s">
        <v>540</v>
      </c>
      <c r="C30" s="6">
        <v>96</v>
      </c>
      <c r="D30" s="6">
        <v>97</v>
      </c>
      <c r="E30" s="17">
        <v>96</v>
      </c>
      <c r="F30" s="6">
        <v>97</v>
      </c>
      <c r="G30" s="6">
        <v>96</v>
      </c>
      <c r="H30" s="6">
        <v>96</v>
      </c>
      <c r="I30" s="77">
        <f t="shared" si="0"/>
        <v>19.2666666666667</v>
      </c>
      <c r="J30" s="17" t="s">
        <v>28</v>
      </c>
      <c r="K30" s="17" t="s">
        <v>195</v>
      </c>
      <c r="L30" s="17" t="s">
        <v>107</v>
      </c>
      <c r="M30" s="17" t="s">
        <v>192</v>
      </c>
      <c r="N30" s="17" t="s">
        <v>84</v>
      </c>
      <c r="O30" s="17" t="s">
        <v>123</v>
      </c>
      <c r="P30" s="17" t="s">
        <v>80</v>
      </c>
      <c r="Q30" s="17" t="s">
        <v>94</v>
      </c>
      <c r="R30" s="17" t="s">
        <v>492</v>
      </c>
      <c r="S30" s="127">
        <v>32.205714</v>
      </c>
      <c r="T30" s="40">
        <f t="shared" si="1"/>
        <v>25.7645712</v>
      </c>
      <c r="U30" s="128">
        <v>498</v>
      </c>
      <c r="V30" s="21">
        <v>-4</v>
      </c>
      <c r="W30" s="41">
        <f t="shared" si="2"/>
        <v>41.0312378666667</v>
      </c>
      <c r="X30" s="42">
        <v>25</v>
      </c>
      <c r="Y30" s="56"/>
    </row>
    <row r="31" s="57" customFormat="1" ht="14.85" customHeight="1" spans="1:25">
      <c r="A31" s="12" t="s">
        <v>541</v>
      </c>
      <c r="B31" s="12" t="s">
        <v>542</v>
      </c>
      <c r="C31" s="6">
        <v>96</v>
      </c>
      <c r="D31" s="6">
        <v>96</v>
      </c>
      <c r="E31" s="17">
        <v>97</v>
      </c>
      <c r="F31" s="6">
        <v>95</v>
      </c>
      <c r="G31" s="6">
        <v>95</v>
      </c>
      <c r="H31" s="6">
        <v>96</v>
      </c>
      <c r="I31" s="77">
        <f t="shared" si="0"/>
        <v>19.1666666666667</v>
      </c>
      <c r="J31" s="17" t="s">
        <v>37</v>
      </c>
      <c r="K31" s="17" t="s">
        <v>189</v>
      </c>
      <c r="L31" s="17" t="s">
        <v>543</v>
      </c>
      <c r="M31" s="17" t="s">
        <v>184</v>
      </c>
      <c r="N31" s="17" t="s">
        <v>80</v>
      </c>
      <c r="O31" s="17" t="s">
        <v>408</v>
      </c>
      <c r="P31" s="17" t="s">
        <v>72</v>
      </c>
      <c r="Q31" s="17" t="s">
        <v>543</v>
      </c>
      <c r="R31" s="17" t="s">
        <v>482</v>
      </c>
      <c r="S31" s="127">
        <v>33.47102</v>
      </c>
      <c r="T31" s="40">
        <f t="shared" si="1"/>
        <v>26.776816</v>
      </c>
      <c r="U31" s="128">
        <v>428</v>
      </c>
      <c r="V31" s="21">
        <v>-5</v>
      </c>
      <c r="W31" s="41">
        <f t="shared" si="2"/>
        <v>40.9434826666667</v>
      </c>
      <c r="X31" s="42">
        <v>26</v>
      </c>
      <c r="Y31" s="6"/>
    </row>
    <row r="32" s="57" customFormat="1" ht="14.85" customHeight="1" spans="1:25">
      <c r="A32" s="12" t="s">
        <v>544</v>
      </c>
      <c r="B32" s="12" t="s">
        <v>545</v>
      </c>
      <c r="C32" s="6">
        <v>96</v>
      </c>
      <c r="D32" s="6">
        <v>97</v>
      </c>
      <c r="E32" s="17">
        <v>97</v>
      </c>
      <c r="F32" s="6">
        <v>96</v>
      </c>
      <c r="G32" s="6">
        <v>96</v>
      </c>
      <c r="H32" s="6">
        <v>96</v>
      </c>
      <c r="I32" s="77">
        <f t="shared" si="0"/>
        <v>19.2666666666667</v>
      </c>
      <c r="J32" s="17" t="s">
        <v>60</v>
      </c>
      <c r="K32" s="17" t="s">
        <v>203</v>
      </c>
      <c r="L32" s="17" t="s">
        <v>107</v>
      </c>
      <c r="M32" s="17" t="s">
        <v>125</v>
      </c>
      <c r="N32" s="17" t="s">
        <v>103</v>
      </c>
      <c r="O32" s="17" t="s">
        <v>100</v>
      </c>
      <c r="P32" s="17" t="s">
        <v>110</v>
      </c>
      <c r="Q32" s="17" t="s">
        <v>80</v>
      </c>
      <c r="R32" s="17" t="s">
        <v>528</v>
      </c>
      <c r="S32" s="127">
        <v>18.328163</v>
      </c>
      <c r="T32" s="40">
        <f t="shared" si="1"/>
        <v>14.6625304</v>
      </c>
      <c r="U32" s="128">
        <v>432</v>
      </c>
      <c r="V32" s="21">
        <v>-5</v>
      </c>
      <c r="W32" s="41">
        <f t="shared" si="2"/>
        <v>28.9291970666667</v>
      </c>
      <c r="X32" s="42">
        <v>27</v>
      </c>
      <c r="Y32" s="56"/>
    </row>
    <row r="33" s="57" customFormat="1" ht="14.85" customHeight="1" spans="1:25">
      <c r="A33" s="12" t="s">
        <v>546</v>
      </c>
      <c r="B33" s="12" t="s">
        <v>547</v>
      </c>
      <c r="C33" s="6">
        <v>96</v>
      </c>
      <c r="D33" s="6">
        <v>97</v>
      </c>
      <c r="E33" s="17">
        <v>96</v>
      </c>
      <c r="F33" s="6">
        <v>98</v>
      </c>
      <c r="G33" s="6">
        <v>96</v>
      </c>
      <c r="H33" s="6">
        <v>97</v>
      </c>
      <c r="I33" s="77">
        <f t="shared" si="0"/>
        <v>19.3333333333333</v>
      </c>
      <c r="J33" s="17" t="s">
        <v>264</v>
      </c>
      <c r="K33" s="17" t="s">
        <v>103</v>
      </c>
      <c r="L33" s="17" t="s">
        <v>107</v>
      </c>
      <c r="M33" s="17" t="s">
        <v>275</v>
      </c>
      <c r="N33" s="17" t="s">
        <v>80</v>
      </c>
      <c r="O33" s="17" t="s">
        <v>264</v>
      </c>
      <c r="P33" s="17" t="s">
        <v>104</v>
      </c>
      <c r="Q33" s="17" t="s">
        <v>48</v>
      </c>
      <c r="R33" s="17" t="s">
        <v>492</v>
      </c>
      <c r="S33" s="127">
        <v>14.042448</v>
      </c>
      <c r="T33" s="40">
        <f t="shared" si="1"/>
        <v>11.2339584</v>
      </c>
      <c r="U33" s="128">
        <v>479</v>
      </c>
      <c r="V33" s="21">
        <v>-6</v>
      </c>
      <c r="W33" s="41">
        <f t="shared" si="2"/>
        <v>24.5672917333333</v>
      </c>
      <c r="X33" s="42">
        <v>28</v>
      </c>
      <c r="Y33" s="56"/>
    </row>
    <row r="34" ht="15" customHeight="1"/>
  </sheetData>
  <mergeCells count="16">
    <mergeCell ref="A1:Y1"/>
    <mergeCell ref="A2:Y2"/>
    <mergeCell ref="C3:I3"/>
    <mergeCell ref="J3:T3"/>
    <mergeCell ref="C4:H4"/>
    <mergeCell ref="J4:R4"/>
    <mergeCell ref="A3:A5"/>
    <mergeCell ref="B3:B5"/>
    <mergeCell ref="I4:I5"/>
    <mergeCell ref="S4:S5"/>
    <mergeCell ref="T4:T5"/>
    <mergeCell ref="U3:U5"/>
    <mergeCell ref="V3:V5"/>
    <mergeCell ref="W3:W5"/>
    <mergeCell ref="X3:X5"/>
    <mergeCell ref="Y3:Y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zoomScale="65" zoomScaleNormal="65" workbookViewId="0">
      <selection activeCell="U28" sqref="U28"/>
    </sheetView>
  </sheetViews>
  <sheetFormatPr defaultColWidth="9" defaultRowHeight="14.25"/>
  <cols>
    <col min="1" max="1" width="10.875" style="2" customWidth="1"/>
    <col min="2" max="2" width="6.625" style="2" customWidth="1"/>
    <col min="3" max="3" width="4.125" style="2" customWidth="1"/>
    <col min="4" max="4" width="4.25" style="2" customWidth="1"/>
    <col min="5" max="5" width="3.75" style="2" customWidth="1"/>
    <col min="6" max="6" width="4.25" style="2" customWidth="1"/>
    <col min="7" max="7" width="3.875" style="2" customWidth="1"/>
    <col min="8" max="8" width="4.5" style="2" customWidth="1"/>
    <col min="9" max="9" width="6.75" style="2" customWidth="1"/>
    <col min="10" max="10" width="6.625" style="2" customWidth="1"/>
    <col min="11" max="11" width="6.875" style="2" customWidth="1"/>
    <col min="12" max="12" width="6.75" style="2" customWidth="1"/>
    <col min="13" max="14" width="5.625" style="2" customWidth="1"/>
    <col min="15" max="15" width="6.75" style="2" customWidth="1"/>
    <col min="16" max="16" width="6.375" style="2" customWidth="1"/>
    <col min="17" max="17" width="6.125" style="2" customWidth="1"/>
    <col min="18" max="20" width="7.375" style="2" customWidth="1"/>
    <col min="21" max="21" width="6.875" style="2" customWidth="1"/>
    <col min="22" max="22" width="5.75" style="2" customWidth="1"/>
    <col min="23" max="23" width="7.375" style="2" customWidth="1"/>
    <col min="24" max="24" width="5.375" style="2" customWidth="1"/>
    <col min="25" max="25" width="18.125" style="1" customWidth="1"/>
    <col min="26" max="16384" width="9" style="2"/>
  </cols>
  <sheetData>
    <row r="1" ht="25.5" spans="1: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18"/>
    </row>
    <row r="2" s="63" customFormat="1" spans="1:25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19"/>
    </row>
    <row r="3" s="1" customFormat="1" ht="16.5" customHeight="1" spans="1:25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8" t="s">
        <v>5</v>
      </c>
      <c r="K3" s="19"/>
      <c r="L3" s="19"/>
      <c r="M3" s="19"/>
      <c r="N3" s="19"/>
      <c r="O3" s="19"/>
      <c r="P3" s="19"/>
      <c r="Q3" s="19"/>
      <c r="R3" s="19"/>
      <c r="S3" s="19"/>
      <c r="T3" s="32"/>
      <c r="U3" s="76" t="s">
        <v>6</v>
      </c>
      <c r="V3" s="16" t="s">
        <v>7</v>
      </c>
      <c r="W3" s="31" t="s">
        <v>8</v>
      </c>
      <c r="X3" s="54" t="s">
        <v>9</v>
      </c>
      <c r="Y3" s="11" t="s">
        <v>549</v>
      </c>
    </row>
    <row r="4" s="1" customFormat="1" ht="16.5" customHeight="1" spans="1:25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19"/>
      <c r="Q4" s="19"/>
      <c r="R4" s="32"/>
      <c r="S4" s="17" t="s">
        <v>550</v>
      </c>
      <c r="T4" s="107" t="s">
        <v>15</v>
      </c>
      <c r="U4" s="77"/>
      <c r="V4" s="17"/>
      <c r="W4" s="31"/>
      <c r="X4" s="54"/>
      <c r="Y4" s="120"/>
    </row>
    <row r="5" s="1" customFormat="1" ht="54.95" customHeight="1" spans="1:25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551</v>
      </c>
      <c r="L5" s="16" t="s">
        <v>552</v>
      </c>
      <c r="M5" s="16" t="s">
        <v>478</v>
      </c>
      <c r="N5" s="16" t="s">
        <v>20</v>
      </c>
      <c r="O5" s="16" t="s">
        <v>21</v>
      </c>
      <c r="P5" s="16" t="s">
        <v>19</v>
      </c>
      <c r="Q5" s="16" t="s">
        <v>22</v>
      </c>
      <c r="R5" s="108" t="s">
        <v>479</v>
      </c>
      <c r="S5" s="17"/>
      <c r="T5" s="109"/>
      <c r="U5" s="77"/>
      <c r="V5" s="17"/>
      <c r="W5" s="31"/>
      <c r="X5" s="54"/>
      <c r="Y5" s="121"/>
    </row>
    <row r="6" s="1" customFormat="1" ht="16.5" customHeight="1" spans="1:25">
      <c r="A6" s="103" t="s">
        <v>553</v>
      </c>
      <c r="B6" s="103" t="s">
        <v>554</v>
      </c>
      <c r="C6" s="104">
        <v>99</v>
      </c>
      <c r="D6" s="104">
        <v>98</v>
      </c>
      <c r="E6" s="105">
        <v>99</v>
      </c>
      <c r="F6" s="104">
        <v>98</v>
      </c>
      <c r="G6" s="104">
        <v>99</v>
      </c>
      <c r="H6" s="104">
        <v>98</v>
      </c>
      <c r="I6" s="106">
        <v>19.7</v>
      </c>
      <c r="J6" s="103" t="s">
        <v>220</v>
      </c>
      <c r="K6" s="103" t="s">
        <v>30</v>
      </c>
      <c r="L6" s="103" t="s">
        <v>134</v>
      </c>
      <c r="M6" s="103" t="s">
        <v>132</v>
      </c>
      <c r="N6" s="103" t="s">
        <v>135</v>
      </c>
      <c r="O6" s="103" t="s">
        <v>29</v>
      </c>
      <c r="P6" s="103" t="s">
        <v>40</v>
      </c>
      <c r="Q6" s="103" t="s">
        <v>85</v>
      </c>
      <c r="R6" s="103" t="s">
        <v>482</v>
      </c>
      <c r="S6" s="110">
        <v>90.368979</v>
      </c>
      <c r="T6" s="111">
        <v>72.3</v>
      </c>
      <c r="U6" s="112">
        <v>92</v>
      </c>
      <c r="V6" s="113">
        <v>2.7</v>
      </c>
      <c r="W6" s="112">
        <v>94.7</v>
      </c>
      <c r="X6" s="114">
        <v>1</v>
      </c>
      <c r="Y6" s="122" t="s">
        <v>555</v>
      </c>
    </row>
    <row r="7" s="1" customFormat="1" ht="16.5" customHeight="1" spans="1:25">
      <c r="A7" s="103" t="s">
        <v>556</v>
      </c>
      <c r="B7" s="103" t="s">
        <v>557</v>
      </c>
      <c r="C7" s="104">
        <v>98</v>
      </c>
      <c r="D7" s="104">
        <v>99</v>
      </c>
      <c r="E7" s="105">
        <v>99</v>
      </c>
      <c r="F7" s="104">
        <v>98</v>
      </c>
      <c r="G7" s="104">
        <v>98</v>
      </c>
      <c r="H7" s="104">
        <v>99</v>
      </c>
      <c r="I7" s="106">
        <v>19.7</v>
      </c>
      <c r="J7" s="103" t="s">
        <v>36</v>
      </c>
      <c r="K7" s="103" t="s">
        <v>132</v>
      </c>
      <c r="L7" s="103" t="s">
        <v>26</v>
      </c>
      <c r="M7" s="103" t="s">
        <v>220</v>
      </c>
      <c r="N7" s="103" t="s">
        <v>30</v>
      </c>
      <c r="O7" s="103" t="s">
        <v>27</v>
      </c>
      <c r="P7" s="103" t="s">
        <v>31</v>
      </c>
      <c r="Q7" s="103" t="s">
        <v>35</v>
      </c>
      <c r="R7" s="103" t="s">
        <v>482</v>
      </c>
      <c r="S7" s="110">
        <v>89.103673</v>
      </c>
      <c r="T7" s="111">
        <v>71.3</v>
      </c>
      <c r="U7" s="112">
        <v>91</v>
      </c>
      <c r="V7" s="113" t="s">
        <v>558</v>
      </c>
      <c r="W7" s="112">
        <v>92.8</v>
      </c>
      <c r="X7" s="114">
        <v>3</v>
      </c>
      <c r="Y7" s="123" t="s">
        <v>559</v>
      </c>
    </row>
    <row r="8" s="1" customFormat="1" ht="16.5" customHeight="1" spans="1:25">
      <c r="A8" s="103" t="s">
        <v>560</v>
      </c>
      <c r="B8" s="103" t="s">
        <v>561</v>
      </c>
      <c r="C8" s="104">
        <v>98</v>
      </c>
      <c r="D8" s="104">
        <v>99</v>
      </c>
      <c r="E8" s="105">
        <v>99</v>
      </c>
      <c r="F8" s="104">
        <v>98</v>
      </c>
      <c r="G8" s="104">
        <v>98</v>
      </c>
      <c r="H8" s="104">
        <v>99</v>
      </c>
      <c r="I8" s="106">
        <v>19.7</v>
      </c>
      <c r="J8" s="103" t="s">
        <v>220</v>
      </c>
      <c r="K8" s="103" t="s">
        <v>220</v>
      </c>
      <c r="L8" s="103" t="s">
        <v>27</v>
      </c>
      <c r="M8" s="103" t="s">
        <v>30</v>
      </c>
      <c r="N8" s="103" t="s">
        <v>29</v>
      </c>
      <c r="O8" s="103" t="s">
        <v>88</v>
      </c>
      <c r="P8" s="103" t="s">
        <v>52</v>
      </c>
      <c r="Q8" s="103" t="s">
        <v>55</v>
      </c>
      <c r="R8" s="103" t="s">
        <v>482</v>
      </c>
      <c r="S8" s="110">
        <v>88.042448</v>
      </c>
      <c r="T8" s="111">
        <v>70.4</v>
      </c>
      <c r="U8" s="112">
        <v>90.1</v>
      </c>
      <c r="V8" s="113">
        <v>2.5</v>
      </c>
      <c r="W8" s="112">
        <v>92.6</v>
      </c>
      <c r="X8" s="115">
        <v>2</v>
      </c>
      <c r="Y8" s="124" t="s">
        <v>562</v>
      </c>
    </row>
    <row r="9" s="1" customFormat="1" ht="16.5" customHeight="1" spans="1:25">
      <c r="A9" s="103" t="s">
        <v>563</v>
      </c>
      <c r="B9" s="103" t="s">
        <v>564</v>
      </c>
      <c r="C9" s="104">
        <v>98</v>
      </c>
      <c r="D9" s="104">
        <v>99</v>
      </c>
      <c r="E9" s="105">
        <v>99</v>
      </c>
      <c r="F9" s="104">
        <v>98</v>
      </c>
      <c r="G9" s="104">
        <v>98</v>
      </c>
      <c r="H9" s="104">
        <v>99</v>
      </c>
      <c r="I9" s="106">
        <v>19.7</v>
      </c>
      <c r="J9" s="103" t="s">
        <v>31</v>
      </c>
      <c r="K9" s="103" t="s">
        <v>25</v>
      </c>
      <c r="L9" s="103" t="s">
        <v>85</v>
      </c>
      <c r="M9" s="103" t="s">
        <v>69</v>
      </c>
      <c r="N9" s="103" t="s">
        <v>148</v>
      </c>
      <c r="O9" s="103" t="s">
        <v>132</v>
      </c>
      <c r="P9" s="103" t="s">
        <v>65</v>
      </c>
      <c r="Q9" s="103" t="s">
        <v>31</v>
      </c>
      <c r="R9" s="103" t="s">
        <v>482</v>
      </c>
      <c r="S9" s="110">
        <v>85.001632</v>
      </c>
      <c r="T9" s="111">
        <v>68</v>
      </c>
      <c r="U9" s="112">
        <v>87.7</v>
      </c>
      <c r="V9" s="113" t="s">
        <v>565</v>
      </c>
      <c r="W9" s="112">
        <v>89.4</v>
      </c>
      <c r="X9" s="116">
        <v>4</v>
      </c>
      <c r="Y9" s="124" t="s">
        <v>566</v>
      </c>
    </row>
    <row r="10" s="1" customFormat="1" ht="16.5" customHeight="1" spans="1:25">
      <c r="A10" s="103" t="s">
        <v>567</v>
      </c>
      <c r="B10" s="103" t="s">
        <v>568</v>
      </c>
      <c r="C10" s="104">
        <v>99</v>
      </c>
      <c r="D10" s="104">
        <v>98</v>
      </c>
      <c r="E10" s="105">
        <v>99</v>
      </c>
      <c r="F10" s="104">
        <v>98</v>
      </c>
      <c r="G10" s="104">
        <v>98</v>
      </c>
      <c r="H10" s="104">
        <v>99</v>
      </c>
      <c r="I10" s="106">
        <v>19.7</v>
      </c>
      <c r="J10" s="103" t="s">
        <v>54</v>
      </c>
      <c r="K10" s="103" t="s">
        <v>88</v>
      </c>
      <c r="L10" s="103" t="s">
        <v>44</v>
      </c>
      <c r="M10" s="103" t="s">
        <v>36</v>
      </c>
      <c r="N10" s="103" t="s">
        <v>25</v>
      </c>
      <c r="O10" s="103" t="s">
        <v>44</v>
      </c>
      <c r="P10" s="103" t="s">
        <v>52</v>
      </c>
      <c r="Q10" s="103" t="s">
        <v>54</v>
      </c>
      <c r="R10" s="103" t="s">
        <v>492</v>
      </c>
      <c r="S10" s="110">
        <v>82.328163</v>
      </c>
      <c r="T10" s="111">
        <v>65.7</v>
      </c>
      <c r="U10" s="112">
        <v>85.4</v>
      </c>
      <c r="V10" s="113" t="s">
        <v>569</v>
      </c>
      <c r="W10" s="112">
        <v>86.4</v>
      </c>
      <c r="X10" s="115">
        <v>5</v>
      </c>
      <c r="Y10" s="125" t="s">
        <v>570</v>
      </c>
    </row>
    <row r="11" s="1" customFormat="1" ht="16.5" customHeight="1" spans="1:25">
      <c r="A11" s="103" t="s">
        <v>571</v>
      </c>
      <c r="B11" s="103" t="s">
        <v>572</v>
      </c>
      <c r="C11" s="104">
        <v>97</v>
      </c>
      <c r="D11" s="104">
        <v>98</v>
      </c>
      <c r="E11" s="105">
        <v>99</v>
      </c>
      <c r="F11" s="104">
        <v>98</v>
      </c>
      <c r="G11" s="104">
        <v>98</v>
      </c>
      <c r="H11" s="104">
        <v>99</v>
      </c>
      <c r="I11" s="106">
        <v>19.6</v>
      </c>
      <c r="J11" s="103" t="s">
        <v>36</v>
      </c>
      <c r="K11" s="103" t="s">
        <v>38</v>
      </c>
      <c r="L11" s="103" t="s">
        <v>64</v>
      </c>
      <c r="M11" s="103" t="s">
        <v>44</v>
      </c>
      <c r="N11" s="103" t="s">
        <v>31</v>
      </c>
      <c r="O11" s="103" t="s">
        <v>44</v>
      </c>
      <c r="P11" s="103" t="s">
        <v>65</v>
      </c>
      <c r="Q11" s="103" t="s">
        <v>25</v>
      </c>
      <c r="R11" s="103" t="s">
        <v>482</v>
      </c>
      <c r="S11" s="110">
        <v>79.838367</v>
      </c>
      <c r="T11" s="111">
        <v>63.9</v>
      </c>
      <c r="U11" s="112">
        <v>83.5</v>
      </c>
      <c r="V11" s="113" t="s">
        <v>573</v>
      </c>
      <c r="W11" s="112">
        <v>83.5</v>
      </c>
      <c r="X11" s="116">
        <v>6</v>
      </c>
      <c r="Y11" s="126" t="s">
        <v>574</v>
      </c>
    </row>
    <row r="12" s="1" customFormat="1" ht="16.5" customHeight="1" spans="1:25">
      <c r="A12" s="103" t="s">
        <v>575</v>
      </c>
      <c r="B12" s="103" t="s">
        <v>576</v>
      </c>
      <c r="C12" s="104">
        <v>98</v>
      </c>
      <c r="D12" s="104">
        <v>98</v>
      </c>
      <c r="E12" s="105">
        <v>99</v>
      </c>
      <c r="F12" s="104">
        <v>98</v>
      </c>
      <c r="G12" s="104">
        <v>98</v>
      </c>
      <c r="H12" s="104">
        <v>99</v>
      </c>
      <c r="I12" s="106">
        <v>19.6</v>
      </c>
      <c r="J12" s="103" t="s">
        <v>37</v>
      </c>
      <c r="K12" s="103" t="s">
        <v>31</v>
      </c>
      <c r="L12" s="103" t="s">
        <v>53</v>
      </c>
      <c r="M12" s="103" t="s">
        <v>69</v>
      </c>
      <c r="N12" s="103" t="s">
        <v>88</v>
      </c>
      <c r="O12" s="103" t="s">
        <v>30</v>
      </c>
      <c r="P12" s="103" t="s">
        <v>59</v>
      </c>
      <c r="Q12" s="103" t="s">
        <v>81</v>
      </c>
      <c r="R12" s="103" t="s">
        <v>482</v>
      </c>
      <c r="S12" s="110">
        <v>79.736326</v>
      </c>
      <c r="T12" s="111">
        <v>63.8</v>
      </c>
      <c r="U12" s="112">
        <v>83.4</v>
      </c>
      <c r="V12" s="113" t="s">
        <v>573</v>
      </c>
      <c r="W12" s="112">
        <v>83.4</v>
      </c>
      <c r="X12" s="114">
        <v>7</v>
      </c>
      <c r="Y12" s="124" t="s">
        <v>577</v>
      </c>
    </row>
    <row r="13" s="1" customFormat="1" ht="16.5" customHeight="1" spans="1:25">
      <c r="A13" s="103" t="s">
        <v>578</v>
      </c>
      <c r="B13" s="103" t="s">
        <v>579</v>
      </c>
      <c r="C13" s="104">
        <v>98</v>
      </c>
      <c r="D13" s="104">
        <v>98</v>
      </c>
      <c r="E13" s="105">
        <v>99</v>
      </c>
      <c r="F13" s="104">
        <v>98</v>
      </c>
      <c r="G13" s="104">
        <v>98</v>
      </c>
      <c r="H13" s="104">
        <v>99</v>
      </c>
      <c r="I13" s="106">
        <v>19.6</v>
      </c>
      <c r="J13" s="103" t="s">
        <v>55</v>
      </c>
      <c r="K13" s="103" t="s">
        <v>36</v>
      </c>
      <c r="L13" s="103" t="s">
        <v>38</v>
      </c>
      <c r="M13" s="103" t="s">
        <v>81</v>
      </c>
      <c r="N13" s="103" t="s">
        <v>30</v>
      </c>
      <c r="O13" s="103" t="s">
        <v>38</v>
      </c>
      <c r="P13" s="103" t="s">
        <v>59</v>
      </c>
      <c r="Q13" s="103" t="s">
        <v>31</v>
      </c>
      <c r="R13" s="103" t="s">
        <v>482</v>
      </c>
      <c r="S13" s="110">
        <v>79.328163</v>
      </c>
      <c r="T13" s="111">
        <v>63.5</v>
      </c>
      <c r="U13" s="112">
        <v>83.1</v>
      </c>
      <c r="V13" s="113" t="s">
        <v>573</v>
      </c>
      <c r="W13" s="112">
        <v>83.1</v>
      </c>
      <c r="X13" s="115">
        <v>8</v>
      </c>
      <c r="Y13" s="125" t="s">
        <v>580</v>
      </c>
    </row>
    <row r="14" s="1" customFormat="1" ht="16.5" customHeight="1" spans="1:25">
      <c r="A14" s="103" t="s">
        <v>581</v>
      </c>
      <c r="B14" s="103" t="s">
        <v>582</v>
      </c>
      <c r="C14" s="104">
        <v>99</v>
      </c>
      <c r="D14" s="104">
        <v>99</v>
      </c>
      <c r="E14" s="105">
        <v>98</v>
      </c>
      <c r="F14" s="104">
        <v>98</v>
      </c>
      <c r="G14" s="104">
        <v>98</v>
      </c>
      <c r="H14" s="104">
        <v>98</v>
      </c>
      <c r="I14" s="106">
        <v>19.5</v>
      </c>
      <c r="J14" s="103" t="s">
        <v>132</v>
      </c>
      <c r="K14" s="103" t="s">
        <v>64</v>
      </c>
      <c r="L14" s="103" t="s">
        <v>64</v>
      </c>
      <c r="M14" s="103" t="s">
        <v>66</v>
      </c>
      <c r="N14" s="103" t="s">
        <v>44</v>
      </c>
      <c r="O14" s="103" t="s">
        <v>28</v>
      </c>
      <c r="P14" s="103" t="s">
        <v>81</v>
      </c>
      <c r="Q14" s="103" t="s">
        <v>37</v>
      </c>
      <c r="R14" s="103" t="s">
        <v>528</v>
      </c>
      <c r="S14" s="110">
        <v>74.450612</v>
      </c>
      <c r="T14" s="111">
        <v>59.7</v>
      </c>
      <c r="U14" s="112">
        <v>79.3</v>
      </c>
      <c r="V14" s="113" t="s">
        <v>569</v>
      </c>
      <c r="W14" s="112">
        <v>80.3</v>
      </c>
      <c r="X14" s="117">
        <v>9</v>
      </c>
      <c r="Y14" s="11"/>
    </row>
    <row r="15" s="1" customFormat="1" ht="16.5" customHeight="1" spans="1:25">
      <c r="A15" s="103" t="s">
        <v>583</v>
      </c>
      <c r="B15" s="103" t="s">
        <v>584</v>
      </c>
      <c r="C15" s="104">
        <v>99</v>
      </c>
      <c r="D15" s="104">
        <v>99</v>
      </c>
      <c r="E15" s="105">
        <v>98</v>
      </c>
      <c r="F15" s="104">
        <v>97</v>
      </c>
      <c r="G15" s="104">
        <v>99</v>
      </c>
      <c r="H15" s="104">
        <v>98</v>
      </c>
      <c r="I15" s="106">
        <v>19.6</v>
      </c>
      <c r="J15" s="103" t="s">
        <v>37</v>
      </c>
      <c r="K15" s="103" t="s">
        <v>69</v>
      </c>
      <c r="L15" s="103" t="s">
        <v>75</v>
      </c>
      <c r="M15" s="103" t="s">
        <v>36</v>
      </c>
      <c r="N15" s="103" t="s">
        <v>35</v>
      </c>
      <c r="O15" s="103" t="s">
        <v>69</v>
      </c>
      <c r="P15" s="103" t="s">
        <v>80</v>
      </c>
      <c r="Q15" s="103" t="s">
        <v>37</v>
      </c>
      <c r="R15" s="103" t="s">
        <v>528</v>
      </c>
      <c r="S15" s="110">
        <v>74.858775</v>
      </c>
      <c r="T15" s="111">
        <v>59.9</v>
      </c>
      <c r="U15" s="112">
        <v>79.5</v>
      </c>
      <c r="V15" s="113" t="s">
        <v>585</v>
      </c>
      <c r="W15" s="112">
        <v>80</v>
      </c>
      <c r="X15" s="117">
        <v>10</v>
      </c>
      <c r="Y15" s="6"/>
    </row>
    <row r="16" s="1" customFormat="1" ht="16.5" customHeight="1" spans="1:25">
      <c r="A16" s="103" t="s">
        <v>586</v>
      </c>
      <c r="B16" s="103" t="s">
        <v>587</v>
      </c>
      <c r="C16" s="104">
        <v>98</v>
      </c>
      <c r="D16" s="104">
        <v>99</v>
      </c>
      <c r="E16" s="105">
        <v>98</v>
      </c>
      <c r="F16" s="104">
        <v>97</v>
      </c>
      <c r="G16" s="104">
        <v>98</v>
      </c>
      <c r="H16" s="104">
        <v>98</v>
      </c>
      <c r="I16" s="106">
        <v>19.6</v>
      </c>
      <c r="J16" s="103" t="s">
        <v>55</v>
      </c>
      <c r="K16" s="103" t="s">
        <v>65</v>
      </c>
      <c r="L16" s="103" t="s">
        <v>124</v>
      </c>
      <c r="M16" s="103" t="s">
        <v>94</v>
      </c>
      <c r="N16" s="103" t="s">
        <v>26</v>
      </c>
      <c r="O16" s="103" t="s">
        <v>31</v>
      </c>
      <c r="P16" s="103" t="s">
        <v>40</v>
      </c>
      <c r="Q16" s="103" t="s">
        <v>55</v>
      </c>
      <c r="R16" s="103" t="s">
        <v>528</v>
      </c>
      <c r="S16" s="110">
        <v>66.654693</v>
      </c>
      <c r="T16" s="111">
        <v>53.3</v>
      </c>
      <c r="U16" s="112">
        <v>72.9</v>
      </c>
      <c r="V16" s="113" t="s">
        <v>588</v>
      </c>
      <c r="W16" s="112">
        <v>72.1</v>
      </c>
      <c r="X16" s="116">
        <v>11</v>
      </c>
      <c r="Y16" s="120"/>
    </row>
    <row r="17" s="1" customFormat="1" ht="16.5" customHeight="1" spans="1:25">
      <c r="A17" s="103" t="s">
        <v>589</v>
      </c>
      <c r="B17" s="103" t="s">
        <v>590</v>
      </c>
      <c r="C17" s="104">
        <v>99</v>
      </c>
      <c r="D17" s="104">
        <v>97</v>
      </c>
      <c r="E17" s="105">
        <v>98</v>
      </c>
      <c r="F17" s="104">
        <v>98</v>
      </c>
      <c r="G17" s="104">
        <v>97</v>
      </c>
      <c r="H17" s="104">
        <v>98</v>
      </c>
      <c r="I17" s="106">
        <v>19.6</v>
      </c>
      <c r="J17" s="103" t="s">
        <v>31</v>
      </c>
      <c r="K17" s="103" t="s">
        <v>72</v>
      </c>
      <c r="L17" s="103" t="s">
        <v>341</v>
      </c>
      <c r="M17" s="103" t="s">
        <v>69</v>
      </c>
      <c r="N17" s="103" t="s">
        <v>54</v>
      </c>
      <c r="O17" s="103" t="s">
        <v>75</v>
      </c>
      <c r="P17" s="103" t="s">
        <v>60</v>
      </c>
      <c r="Q17" s="103" t="s">
        <v>55</v>
      </c>
      <c r="R17" s="103" t="s">
        <v>482</v>
      </c>
      <c r="S17" s="110">
        <v>66.205714</v>
      </c>
      <c r="T17" s="111">
        <v>53</v>
      </c>
      <c r="U17" s="112">
        <v>72.5</v>
      </c>
      <c r="V17" s="113" t="s">
        <v>588</v>
      </c>
      <c r="W17" s="112">
        <v>71.7</v>
      </c>
      <c r="X17" s="114">
        <v>12</v>
      </c>
      <c r="Y17" s="6"/>
    </row>
    <row r="18" s="1" customFormat="1" ht="16.5" customHeight="1" spans="1:25">
      <c r="A18" s="103" t="s">
        <v>591</v>
      </c>
      <c r="B18" s="103" t="s">
        <v>592</v>
      </c>
      <c r="C18" s="104">
        <v>99</v>
      </c>
      <c r="D18" s="104">
        <v>97</v>
      </c>
      <c r="E18" s="105">
        <v>98</v>
      </c>
      <c r="F18" s="104">
        <v>98</v>
      </c>
      <c r="G18" s="104">
        <v>97</v>
      </c>
      <c r="H18" s="104">
        <v>98</v>
      </c>
      <c r="I18" s="106">
        <v>19.5</v>
      </c>
      <c r="J18" s="103" t="s">
        <v>88</v>
      </c>
      <c r="K18" s="103" t="s">
        <v>124</v>
      </c>
      <c r="L18" s="103" t="s">
        <v>55</v>
      </c>
      <c r="M18" s="103" t="s">
        <v>84</v>
      </c>
      <c r="N18" s="103" t="s">
        <v>78</v>
      </c>
      <c r="O18" s="103" t="s">
        <v>94</v>
      </c>
      <c r="P18" s="103" t="s">
        <v>84</v>
      </c>
      <c r="Q18" s="103" t="s">
        <v>54</v>
      </c>
      <c r="R18" s="103" t="s">
        <v>482</v>
      </c>
      <c r="S18" s="110">
        <v>64.226122</v>
      </c>
      <c r="T18" s="111">
        <v>51.4</v>
      </c>
      <c r="U18" s="112">
        <v>70</v>
      </c>
      <c r="V18" s="113" t="s">
        <v>569</v>
      </c>
      <c r="W18" s="112">
        <v>71</v>
      </c>
      <c r="X18" s="114">
        <v>13</v>
      </c>
      <c r="Y18" s="6"/>
    </row>
    <row r="19" s="1" customFormat="1" ht="16.5" customHeight="1" spans="1:25">
      <c r="A19" s="103" t="s">
        <v>593</v>
      </c>
      <c r="B19" s="103" t="s">
        <v>594</v>
      </c>
      <c r="C19" s="104">
        <v>99</v>
      </c>
      <c r="D19" s="104">
        <v>97</v>
      </c>
      <c r="E19" s="105">
        <v>98</v>
      </c>
      <c r="F19" s="104">
        <v>98</v>
      </c>
      <c r="G19" s="104">
        <v>97</v>
      </c>
      <c r="H19" s="104">
        <v>98</v>
      </c>
      <c r="I19" s="106">
        <v>19.5</v>
      </c>
      <c r="J19" s="103" t="s">
        <v>25</v>
      </c>
      <c r="K19" s="103" t="s">
        <v>79</v>
      </c>
      <c r="L19" s="103" t="s">
        <v>119</v>
      </c>
      <c r="M19" s="103" t="s">
        <v>52</v>
      </c>
      <c r="N19" s="103" t="s">
        <v>35</v>
      </c>
      <c r="O19" s="103" t="s">
        <v>52</v>
      </c>
      <c r="P19" s="103" t="s">
        <v>84</v>
      </c>
      <c r="Q19" s="103" t="s">
        <v>25</v>
      </c>
      <c r="R19" s="103" t="s">
        <v>482</v>
      </c>
      <c r="S19" s="110">
        <v>64.328163</v>
      </c>
      <c r="T19" s="111">
        <v>51.5</v>
      </c>
      <c r="U19" s="112">
        <v>71</v>
      </c>
      <c r="V19" s="113" t="s">
        <v>595</v>
      </c>
      <c r="W19" s="112">
        <v>70</v>
      </c>
      <c r="X19" s="115">
        <v>14</v>
      </c>
      <c r="Y19" s="11"/>
    </row>
    <row r="20" s="1" customFormat="1" ht="16.5" customHeight="1" spans="1:25">
      <c r="A20" s="103" t="s">
        <v>596</v>
      </c>
      <c r="B20" s="103" t="s">
        <v>597</v>
      </c>
      <c r="C20" s="104">
        <v>98</v>
      </c>
      <c r="D20" s="104">
        <v>98</v>
      </c>
      <c r="E20" s="105">
        <v>98</v>
      </c>
      <c r="F20" s="104">
        <v>97</v>
      </c>
      <c r="G20" s="104">
        <v>97</v>
      </c>
      <c r="H20" s="104">
        <v>98</v>
      </c>
      <c r="I20" s="106">
        <v>19.5</v>
      </c>
      <c r="J20" s="103" t="s">
        <v>65</v>
      </c>
      <c r="K20" s="103" t="s">
        <v>189</v>
      </c>
      <c r="L20" s="103" t="s">
        <v>79</v>
      </c>
      <c r="M20" s="103" t="s">
        <v>81</v>
      </c>
      <c r="N20" s="103" t="s">
        <v>75</v>
      </c>
      <c r="O20" s="103" t="s">
        <v>80</v>
      </c>
      <c r="P20" s="103" t="s">
        <v>80</v>
      </c>
      <c r="Q20" s="103" t="s">
        <v>54</v>
      </c>
      <c r="R20" s="103" t="s">
        <v>528</v>
      </c>
      <c r="S20" s="110">
        <v>62.777142</v>
      </c>
      <c r="T20" s="111">
        <v>50.2</v>
      </c>
      <c r="U20" s="112">
        <v>69.7</v>
      </c>
      <c r="V20" s="113" t="s">
        <v>598</v>
      </c>
      <c r="W20" s="112">
        <v>70</v>
      </c>
      <c r="X20" s="116">
        <v>15</v>
      </c>
      <c r="Y20" s="6"/>
    </row>
    <row r="21" s="1" customFormat="1" ht="16.5" customHeight="1" spans="1:25">
      <c r="A21" s="103" t="s">
        <v>599</v>
      </c>
      <c r="B21" s="103" t="s">
        <v>600</v>
      </c>
      <c r="C21" s="104">
        <v>98</v>
      </c>
      <c r="D21" s="104">
        <v>98</v>
      </c>
      <c r="E21" s="105">
        <v>97</v>
      </c>
      <c r="F21" s="104">
        <v>99</v>
      </c>
      <c r="G21" s="104">
        <v>98</v>
      </c>
      <c r="H21" s="104">
        <v>97</v>
      </c>
      <c r="I21" s="106">
        <v>19.5</v>
      </c>
      <c r="J21" s="103" t="s">
        <v>27</v>
      </c>
      <c r="K21" s="103" t="s">
        <v>340</v>
      </c>
      <c r="L21" s="103" t="s">
        <v>64</v>
      </c>
      <c r="M21" s="103" t="s">
        <v>72</v>
      </c>
      <c r="N21" s="103" t="s">
        <v>40</v>
      </c>
      <c r="O21" s="103" t="s">
        <v>84</v>
      </c>
      <c r="P21" s="103" t="s">
        <v>72</v>
      </c>
      <c r="Q21" s="103" t="s">
        <v>35</v>
      </c>
      <c r="R21" s="103" t="s">
        <v>482</v>
      </c>
      <c r="S21" s="110">
        <v>63.062857</v>
      </c>
      <c r="T21" s="111">
        <v>50.4</v>
      </c>
      <c r="U21" s="112">
        <v>69.9</v>
      </c>
      <c r="V21" s="113" t="s">
        <v>573</v>
      </c>
      <c r="W21" s="112">
        <v>69.9</v>
      </c>
      <c r="X21" s="115">
        <v>16</v>
      </c>
      <c r="Y21" s="121"/>
    </row>
    <row r="22" s="1" customFormat="1" ht="16.5" customHeight="1" spans="1:25">
      <c r="A22" s="103" t="s">
        <v>601</v>
      </c>
      <c r="B22" s="103" t="s">
        <v>602</v>
      </c>
      <c r="C22" s="104">
        <v>99</v>
      </c>
      <c r="D22" s="104">
        <v>98</v>
      </c>
      <c r="E22" s="105">
        <v>97</v>
      </c>
      <c r="F22" s="104">
        <v>98</v>
      </c>
      <c r="G22" s="104">
        <v>98</v>
      </c>
      <c r="H22" s="104">
        <v>98</v>
      </c>
      <c r="I22" s="106">
        <v>19.6</v>
      </c>
      <c r="J22" s="103" t="s">
        <v>65</v>
      </c>
      <c r="K22" s="103" t="s">
        <v>72</v>
      </c>
      <c r="L22" s="103" t="s">
        <v>264</v>
      </c>
      <c r="M22" s="103" t="s">
        <v>94</v>
      </c>
      <c r="N22" s="103" t="s">
        <v>79</v>
      </c>
      <c r="O22" s="103" t="s">
        <v>52</v>
      </c>
      <c r="P22" s="103" t="s">
        <v>53</v>
      </c>
      <c r="Q22" s="103" t="s">
        <v>54</v>
      </c>
      <c r="R22" s="103" t="s">
        <v>528</v>
      </c>
      <c r="S22" s="110">
        <v>62.573061</v>
      </c>
      <c r="T22" s="111">
        <v>50</v>
      </c>
      <c r="U22" s="112">
        <v>69.6</v>
      </c>
      <c r="V22" s="113" t="s">
        <v>603</v>
      </c>
      <c r="W22" s="112">
        <v>68.9</v>
      </c>
      <c r="X22" s="117">
        <v>17</v>
      </c>
      <c r="Y22" s="121"/>
    </row>
    <row r="23" s="1" customFormat="1" ht="16.5" customHeight="1" spans="1:25">
      <c r="A23" s="103" t="s">
        <v>604</v>
      </c>
      <c r="B23" s="103" t="s">
        <v>605</v>
      </c>
      <c r="C23" s="104">
        <v>97</v>
      </c>
      <c r="D23" s="104">
        <v>98</v>
      </c>
      <c r="E23" s="105">
        <v>97</v>
      </c>
      <c r="F23" s="104">
        <v>99</v>
      </c>
      <c r="G23" s="104">
        <v>98</v>
      </c>
      <c r="H23" s="104">
        <v>97</v>
      </c>
      <c r="I23" s="106">
        <v>19.5</v>
      </c>
      <c r="J23" s="103" t="s">
        <v>37</v>
      </c>
      <c r="K23" s="103" t="s">
        <v>80</v>
      </c>
      <c r="L23" s="103" t="s">
        <v>257</v>
      </c>
      <c r="M23" s="103" t="s">
        <v>80</v>
      </c>
      <c r="N23" s="103" t="s">
        <v>81</v>
      </c>
      <c r="O23" s="103" t="s">
        <v>48</v>
      </c>
      <c r="P23" s="103" t="s">
        <v>79</v>
      </c>
      <c r="Q23" s="103" t="s">
        <v>88</v>
      </c>
      <c r="R23" s="103" t="s">
        <v>482</v>
      </c>
      <c r="S23" s="110">
        <v>62.69551</v>
      </c>
      <c r="T23" s="111">
        <v>50.2</v>
      </c>
      <c r="U23" s="112">
        <v>69.7</v>
      </c>
      <c r="V23" s="113" t="s">
        <v>595</v>
      </c>
      <c r="W23" s="112">
        <v>68.7</v>
      </c>
      <c r="X23" s="116">
        <v>18</v>
      </c>
      <c r="Y23" s="11"/>
    </row>
    <row r="24" s="1" customFormat="1" ht="16.5" customHeight="1" spans="1:25">
      <c r="A24" s="103" t="s">
        <v>606</v>
      </c>
      <c r="B24" s="103" t="s">
        <v>607</v>
      </c>
      <c r="C24" s="104">
        <v>99</v>
      </c>
      <c r="D24" s="104">
        <v>97</v>
      </c>
      <c r="E24" s="105">
        <v>98</v>
      </c>
      <c r="F24" s="104">
        <v>98</v>
      </c>
      <c r="G24" s="104">
        <v>98</v>
      </c>
      <c r="H24" s="104">
        <v>98</v>
      </c>
      <c r="I24" s="106">
        <v>19.6</v>
      </c>
      <c r="J24" s="103" t="s">
        <v>44</v>
      </c>
      <c r="K24" s="103" t="s">
        <v>97</v>
      </c>
      <c r="L24" s="103" t="s">
        <v>118</v>
      </c>
      <c r="M24" s="103" t="s">
        <v>65</v>
      </c>
      <c r="N24" s="103" t="s">
        <v>25</v>
      </c>
      <c r="O24" s="103" t="s">
        <v>84</v>
      </c>
      <c r="P24" s="103" t="s">
        <v>72</v>
      </c>
      <c r="Q24" s="103" t="s">
        <v>37</v>
      </c>
      <c r="R24" s="103" t="s">
        <v>528</v>
      </c>
      <c r="S24" s="110">
        <v>55.47102</v>
      </c>
      <c r="T24" s="111">
        <v>44.4</v>
      </c>
      <c r="U24" s="112">
        <v>64</v>
      </c>
      <c r="V24" s="113" t="s">
        <v>588</v>
      </c>
      <c r="W24" s="112">
        <v>63.2</v>
      </c>
      <c r="X24" s="114">
        <v>19</v>
      </c>
      <c r="Y24" s="11"/>
    </row>
    <row r="25" s="1" customFormat="1" ht="16.5" customHeight="1" spans="1:25">
      <c r="A25" s="103" t="s">
        <v>608</v>
      </c>
      <c r="B25" s="103" t="s">
        <v>609</v>
      </c>
      <c r="C25" s="104">
        <v>98</v>
      </c>
      <c r="D25" s="104">
        <v>98</v>
      </c>
      <c r="E25" s="105">
        <v>99</v>
      </c>
      <c r="F25" s="104">
        <v>98</v>
      </c>
      <c r="G25" s="104">
        <v>98</v>
      </c>
      <c r="H25" s="104">
        <v>97</v>
      </c>
      <c r="I25" s="106">
        <v>19.6</v>
      </c>
      <c r="J25" s="103" t="s">
        <v>38</v>
      </c>
      <c r="K25" s="103" t="s">
        <v>119</v>
      </c>
      <c r="L25" s="103" t="s">
        <v>115</v>
      </c>
      <c r="M25" s="103" t="s">
        <v>65</v>
      </c>
      <c r="N25" s="103" t="s">
        <v>80</v>
      </c>
      <c r="O25" s="103" t="s">
        <v>40</v>
      </c>
      <c r="P25" s="103" t="s">
        <v>48</v>
      </c>
      <c r="Q25" s="103" t="s">
        <v>44</v>
      </c>
      <c r="R25" s="103" t="s">
        <v>482</v>
      </c>
      <c r="S25" s="110">
        <v>55.675102</v>
      </c>
      <c r="T25" s="111">
        <v>44.5</v>
      </c>
      <c r="U25" s="112">
        <v>64.1</v>
      </c>
      <c r="V25" s="113" t="s">
        <v>610</v>
      </c>
      <c r="W25" s="112">
        <v>62.1</v>
      </c>
      <c r="X25" s="115">
        <v>20</v>
      </c>
      <c r="Y25" s="11"/>
    </row>
    <row r="26" s="1" customFormat="1" ht="16.5" customHeight="1" spans="1:25">
      <c r="A26" s="103" t="s">
        <v>611</v>
      </c>
      <c r="B26" s="103" t="s">
        <v>612</v>
      </c>
      <c r="C26" s="104">
        <v>98</v>
      </c>
      <c r="D26" s="104">
        <v>98</v>
      </c>
      <c r="E26" s="105">
        <v>97</v>
      </c>
      <c r="F26" s="104">
        <v>98</v>
      </c>
      <c r="G26" s="104">
        <v>98</v>
      </c>
      <c r="H26" s="104">
        <v>97</v>
      </c>
      <c r="I26" s="106">
        <v>19.5</v>
      </c>
      <c r="J26" s="103" t="s">
        <v>25</v>
      </c>
      <c r="K26" s="103" t="s">
        <v>110</v>
      </c>
      <c r="L26" s="103" t="s">
        <v>192</v>
      </c>
      <c r="M26" s="103" t="s">
        <v>28</v>
      </c>
      <c r="N26" s="103" t="s">
        <v>48</v>
      </c>
      <c r="O26" s="103" t="s">
        <v>28</v>
      </c>
      <c r="P26" s="103" t="s">
        <v>80</v>
      </c>
      <c r="Q26" s="103" t="s">
        <v>31</v>
      </c>
      <c r="R26" s="103" t="s">
        <v>482</v>
      </c>
      <c r="S26" s="110">
        <v>54.654693</v>
      </c>
      <c r="T26" s="111">
        <v>43.7</v>
      </c>
      <c r="U26" s="112">
        <v>63.2</v>
      </c>
      <c r="V26" s="113" t="s">
        <v>610</v>
      </c>
      <c r="W26" s="112">
        <v>61.2</v>
      </c>
      <c r="X26" s="117">
        <v>22</v>
      </c>
      <c r="Y26" s="6"/>
    </row>
    <row r="27" s="1" customFormat="1" ht="16.5" customHeight="1" spans="1:25">
      <c r="A27" s="103" t="s">
        <v>613</v>
      </c>
      <c r="B27" s="103" t="s">
        <v>614</v>
      </c>
      <c r="C27" s="104">
        <v>99</v>
      </c>
      <c r="D27" s="104">
        <v>99</v>
      </c>
      <c r="E27" s="105">
        <v>99</v>
      </c>
      <c r="F27" s="104">
        <v>98</v>
      </c>
      <c r="G27" s="104">
        <v>98</v>
      </c>
      <c r="H27" s="104">
        <v>97</v>
      </c>
      <c r="I27" s="106">
        <v>19.6</v>
      </c>
      <c r="J27" s="103" t="s">
        <v>38</v>
      </c>
      <c r="K27" s="103" t="s">
        <v>189</v>
      </c>
      <c r="L27" s="103" t="s">
        <v>66</v>
      </c>
      <c r="M27" s="103" t="s">
        <v>543</v>
      </c>
      <c r="N27" s="103" t="s">
        <v>60</v>
      </c>
      <c r="O27" s="103" t="s">
        <v>72</v>
      </c>
      <c r="P27" s="103" t="s">
        <v>40</v>
      </c>
      <c r="Q27" s="103" t="s">
        <v>31</v>
      </c>
      <c r="R27" s="103" t="s">
        <v>482</v>
      </c>
      <c r="S27" s="110">
        <v>54.879183</v>
      </c>
      <c r="T27" s="111">
        <v>43.9</v>
      </c>
      <c r="U27" s="112">
        <v>63.5</v>
      </c>
      <c r="V27" s="113" t="s">
        <v>615</v>
      </c>
      <c r="W27" s="112">
        <v>59.5</v>
      </c>
      <c r="X27" s="117">
        <v>21</v>
      </c>
      <c r="Y27" s="121"/>
    </row>
    <row r="28" s="1" customFormat="1" ht="16.5" customHeight="1" spans="1:25">
      <c r="A28" s="103" t="s">
        <v>616</v>
      </c>
      <c r="B28" s="103" t="s">
        <v>617</v>
      </c>
      <c r="C28" s="104">
        <v>99</v>
      </c>
      <c r="D28" s="104">
        <v>99</v>
      </c>
      <c r="E28" s="105">
        <v>99</v>
      </c>
      <c r="F28" s="104">
        <v>99</v>
      </c>
      <c r="G28" s="104">
        <v>99</v>
      </c>
      <c r="H28" s="104">
        <v>97</v>
      </c>
      <c r="I28" s="106">
        <v>19.6</v>
      </c>
      <c r="J28" s="103" t="s">
        <v>25</v>
      </c>
      <c r="K28" s="103" t="s">
        <v>84</v>
      </c>
      <c r="L28" s="103" t="s">
        <v>189</v>
      </c>
      <c r="M28" s="103" t="s">
        <v>64</v>
      </c>
      <c r="N28" s="103" t="s">
        <v>37</v>
      </c>
      <c r="O28" s="103" t="s">
        <v>272</v>
      </c>
      <c r="P28" s="103" t="s">
        <v>64</v>
      </c>
      <c r="Q28" s="103" t="s">
        <v>55</v>
      </c>
      <c r="R28" s="103" t="s">
        <v>482</v>
      </c>
      <c r="S28" s="110">
        <v>53.226122</v>
      </c>
      <c r="T28" s="111">
        <v>42.6</v>
      </c>
      <c r="U28" s="112">
        <v>62.2</v>
      </c>
      <c r="V28" s="113" t="s">
        <v>618</v>
      </c>
      <c r="W28" s="112">
        <v>59.2</v>
      </c>
      <c r="X28" s="116">
        <v>23</v>
      </c>
      <c r="Y28" s="120"/>
    </row>
    <row r="29" s="1" customFormat="1" ht="16.5" customHeight="1" spans="1:25">
      <c r="A29" s="103" t="s">
        <v>619</v>
      </c>
      <c r="B29" s="103" t="s">
        <v>620</v>
      </c>
      <c r="C29" s="104">
        <v>98</v>
      </c>
      <c r="D29" s="104">
        <v>99</v>
      </c>
      <c r="E29" s="105">
        <v>98</v>
      </c>
      <c r="F29" s="104">
        <v>99</v>
      </c>
      <c r="G29" s="104">
        <v>99</v>
      </c>
      <c r="H29" s="104">
        <v>99</v>
      </c>
      <c r="I29" s="106">
        <v>19.7</v>
      </c>
      <c r="J29" s="103" t="s">
        <v>54</v>
      </c>
      <c r="K29" s="103" t="s">
        <v>126</v>
      </c>
      <c r="L29" s="103" t="s">
        <v>104</v>
      </c>
      <c r="M29" s="103" t="s">
        <v>28</v>
      </c>
      <c r="N29" s="103" t="s">
        <v>65</v>
      </c>
      <c r="O29" s="103" t="s">
        <v>275</v>
      </c>
      <c r="P29" s="103" t="s">
        <v>78</v>
      </c>
      <c r="Q29" s="103" t="s">
        <v>35</v>
      </c>
      <c r="R29" s="103" t="s">
        <v>528</v>
      </c>
      <c r="S29" s="110">
        <v>46.736326</v>
      </c>
      <c r="T29" s="111">
        <v>37.4</v>
      </c>
      <c r="U29" s="112">
        <v>57.1</v>
      </c>
      <c r="V29" s="113" t="s">
        <v>610</v>
      </c>
      <c r="W29" s="112">
        <v>55.1</v>
      </c>
      <c r="X29" s="114">
        <v>24</v>
      </c>
      <c r="Y29" s="11"/>
    </row>
    <row r="30" s="1" customFormat="1" ht="16.5" customHeight="1" spans="1:25">
      <c r="A30" s="103" t="s">
        <v>621</v>
      </c>
      <c r="B30" s="103" t="s">
        <v>622</v>
      </c>
      <c r="C30" s="104">
        <v>98</v>
      </c>
      <c r="D30" s="104">
        <v>99</v>
      </c>
      <c r="E30" s="105">
        <v>98</v>
      </c>
      <c r="F30" s="104">
        <v>99</v>
      </c>
      <c r="G30" s="104">
        <v>99</v>
      </c>
      <c r="H30" s="104">
        <v>99</v>
      </c>
      <c r="I30" s="106">
        <v>19.7</v>
      </c>
      <c r="J30" s="103" t="s">
        <v>36</v>
      </c>
      <c r="K30" s="103" t="s">
        <v>104</v>
      </c>
      <c r="L30" s="103" t="s">
        <v>107</v>
      </c>
      <c r="M30" s="103" t="s">
        <v>40</v>
      </c>
      <c r="N30" s="103" t="s">
        <v>37</v>
      </c>
      <c r="O30" s="103" t="s">
        <v>326</v>
      </c>
      <c r="P30" s="103" t="s">
        <v>28</v>
      </c>
      <c r="Q30" s="103" t="s">
        <v>37</v>
      </c>
      <c r="R30" s="103" t="s">
        <v>482</v>
      </c>
      <c r="S30" s="110">
        <v>47.634285</v>
      </c>
      <c r="T30" s="111">
        <v>38.1</v>
      </c>
      <c r="U30" s="112">
        <v>57.8</v>
      </c>
      <c r="V30" s="113" t="s">
        <v>618</v>
      </c>
      <c r="W30" s="112">
        <v>54.8</v>
      </c>
      <c r="X30" s="114">
        <v>25</v>
      </c>
      <c r="Y30" s="11"/>
    </row>
    <row r="31" s="1" customFormat="1" ht="16.5" customHeight="1" spans="1:25">
      <c r="A31" s="103" t="s">
        <v>623</v>
      </c>
      <c r="B31" s="103" t="s">
        <v>366</v>
      </c>
      <c r="C31" s="104">
        <v>99</v>
      </c>
      <c r="D31" s="104">
        <v>99</v>
      </c>
      <c r="E31" s="105">
        <v>99</v>
      </c>
      <c r="F31" s="104">
        <v>98</v>
      </c>
      <c r="G31" s="104">
        <v>98</v>
      </c>
      <c r="H31" s="104">
        <v>97</v>
      </c>
      <c r="I31" s="106">
        <v>19.6</v>
      </c>
      <c r="J31" s="103" t="s">
        <v>36</v>
      </c>
      <c r="K31" s="103" t="s">
        <v>264</v>
      </c>
      <c r="L31" s="103" t="s">
        <v>264</v>
      </c>
      <c r="M31" s="103" t="s">
        <v>75</v>
      </c>
      <c r="N31" s="103" t="s">
        <v>69</v>
      </c>
      <c r="O31" s="103" t="s">
        <v>123</v>
      </c>
      <c r="P31" s="103" t="s">
        <v>48</v>
      </c>
      <c r="Q31" s="103" t="s">
        <v>36</v>
      </c>
      <c r="R31" s="103" t="s">
        <v>528</v>
      </c>
      <c r="S31" s="110">
        <v>47.103673</v>
      </c>
      <c r="T31" s="111">
        <v>37.7</v>
      </c>
      <c r="U31" s="112">
        <v>57.3</v>
      </c>
      <c r="V31" s="113" t="s">
        <v>624</v>
      </c>
      <c r="W31" s="112">
        <v>51.5</v>
      </c>
      <c r="X31" s="115">
        <v>26</v>
      </c>
      <c r="Y31" s="6"/>
    </row>
    <row r="32" s="1" customFormat="1" ht="16.5" customHeight="1" spans="1:25">
      <c r="A32" s="103" t="s">
        <v>625</v>
      </c>
      <c r="B32" s="103" t="s">
        <v>626</v>
      </c>
      <c r="C32" s="104">
        <v>98</v>
      </c>
      <c r="D32" s="104">
        <v>99</v>
      </c>
      <c r="E32" s="105">
        <v>99</v>
      </c>
      <c r="F32" s="104">
        <v>99</v>
      </c>
      <c r="G32" s="104">
        <v>99</v>
      </c>
      <c r="H32" s="104">
        <v>99</v>
      </c>
      <c r="I32" s="106">
        <v>19.7</v>
      </c>
      <c r="J32" s="103" t="s">
        <v>88</v>
      </c>
      <c r="K32" s="103" t="s">
        <v>123</v>
      </c>
      <c r="L32" s="103" t="s">
        <v>115</v>
      </c>
      <c r="M32" s="103" t="s">
        <v>126</v>
      </c>
      <c r="N32" s="103" t="s">
        <v>94</v>
      </c>
      <c r="O32" s="103" t="s">
        <v>104</v>
      </c>
      <c r="P32" s="103" t="s">
        <v>59</v>
      </c>
      <c r="Q32" s="103" t="s">
        <v>54</v>
      </c>
      <c r="R32" s="103" t="s">
        <v>482</v>
      </c>
      <c r="S32" s="110">
        <v>38.24653</v>
      </c>
      <c r="T32" s="111">
        <v>30.6</v>
      </c>
      <c r="U32" s="112">
        <v>50.3</v>
      </c>
      <c r="V32" s="113" t="s">
        <v>627</v>
      </c>
      <c r="W32" s="112">
        <v>44.2</v>
      </c>
      <c r="X32" s="117">
        <v>27</v>
      </c>
      <c r="Y32" s="121"/>
    </row>
    <row r="33" s="1" customFormat="1" ht="16.5" customHeight="1" spans="1:25">
      <c r="A33" s="103" t="s">
        <v>628</v>
      </c>
      <c r="B33" s="103" t="s">
        <v>629</v>
      </c>
      <c r="C33" s="104">
        <v>98</v>
      </c>
      <c r="D33" s="104">
        <v>99</v>
      </c>
      <c r="E33" s="105">
        <v>98</v>
      </c>
      <c r="F33" s="104">
        <v>99</v>
      </c>
      <c r="G33" s="104">
        <v>99</v>
      </c>
      <c r="H33" s="104">
        <v>99</v>
      </c>
      <c r="I33" s="106">
        <v>19.7</v>
      </c>
      <c r="J33" s="103" t="s">
        <v>85</v>
      </c>
      <c r="K33" s="103" t="s">
        <v>118</v>
      </c>
      <c r="L33" s="103" t="s">
        <v>104</v>
      </c>
      <c r="M33" s="103" t="s">
        <v>80</v>
      </c>
      <c r="N33" s="103" t="s">
        <v>72</v>
      </c>
      <c r="O33" s="103" t="s">
        <v>264</v>
      </c>
      <c r="P33" s="103" t="s">
        <v>110</v>
      </c>
      <c r="Q33" s="103" t="s">
        <v>26</v>
      </c>
      <c r="R33" s="103" t="s">
        <v>482</v>
      </c>
      <c r="S33" s="110">
        <v>35.226122</v>
      </c>
      <c r="T33" s="111">
        <v>28.2</v>
      </c>
      <c r="U33" s="112">
        <v>47.9</v>
      </c>
      <c r="V33" s="113" t="s">
        <v>630</v>
      </c>
      <c r="W33" s="112">
        <v>41.2</v>
      </c>
      <c r="X33" s="117">
        <v>28</v>
      </c>
      <c r="Y33" s="121"/>
    </row>
    <row r="34" s="1" customFormat="1" ht="16.5" customHeight="1" spans="1:25">
      <c r="A34" s="103" t="s">
        <v>631</v>
      </c>
      <c r="B34" s="103" t="s">
        <v>632</v>
      </c>
      <c r="C34" s="104">
        <v>98</v>
      </c>
      <c r="D34" s="104">
        <v>99</v>
      </c>
      <c r="E34" s="105">
        <v>98</v>
      </c>
      <c r="F34" s="104">
        <v>99</v>
      </c>
      <c r="G34" s="104">
        <v>99</v>
      </c>
      <c r="H34" s="104">
        <v>99</v>
      </c>
      <c r="I34" s="106">
        <v>19.7</v>
      </c>
      <c r="J34" s="103" t="s">
        <v>36</v>
      </c>
      <c r="K34" s="103" t="s">
        <v>204</v>
      </c>
      <c r="L34" s="103" t="s">
        <v>107</v>
      </c>
      <c r="M34" s="103" t="s">
        <v>272</v>
      </c>
      <c r="N34" s="103" t="s">
        <v>276</v>
      </c>
      <c r="O34" s="103" t="s">
        <v>123</v>
      </c>
      <c r="P34" s="103" t="s">
        <v>94</v>
      </c>
      <c r="Q34" s="103" t="s">
        <v>37</v>
      </c>
      <c r="R34" s="103" t="s">
        <v>482</v>
      </c>
      <c r="S34" s="110">
        <v>31.348571</v>
      </c>
      <c r="T34" s="111">
        <v>25.1</v>
      </c>
      <c r="U34" s="112">
        <v>44.8</v>
      </c>
      <c r="V34" s="113" t="s">
        <v>633</v>
      </c>
      <c r="W34" s="112">
        <v>39.8</v>
      </c>
      <c r="X34" s="117">
        <v>29</v>
      </c>
      <c r="Y34" s="6"/>
    </row>
    <row r="35" s="1" customFormat="1" ht="16.5" customHeight="1" spans="1:25">
      <c r="A35" s="103" t="s">
        <v>634</v>
      </c>
      <c r="B35" s="103" t="s">
        <v>635</v>
      </c>
      <c r="C35" s="104">
        <v>99</v>
      </c>
      <c r="D35" s="104">
        <v>99</v>
      </c>
      <c r="E35" s="105">
        <v>98</v>
      </c>
      <c r="F35" s="104">
        <v>99</v>
      </c>
      <c r="G35" s="104">
        <v>99</v>
      </c>
      <c r="H35" s="104">
        <v>99</v>
      </c>
      <c r="I35" s="106">
        <v>19.6</v>
      </c>
      <c r="J35" s="103" t="s">
        <v>66</v>
      </c>
      <c r="K35" s="103" t="s">
        <v>195</v>
      </c>
      <c r="L35" s="103" t="s">
        <v>335</v>
      </c>
      <c r="M35" s="103" t="s">
        <v>97</v>
      </c>
      <c r="N35" s="103" t="s">
        <v>204</v>
      </c>
      <c r="O35" s="103" t="s">
        <v>80</v>
      </c>
      <c r="P35" s="103" t="s">
        <v>203</v>
      </c>
      <c r="Q35" s="103" t="s">
        <v>35</v>
      </c>
      <c r="R35" s="103" t="s">
        <v>482</v>
      </c>
      <c r="S35" s="110">
        <v>26.287346</v>
      </c>
      <c r="T35" s="111">
        <v>21</v>
      </c>
      <c r="U35" s="112">
        <v>40.6</v>
      </c>
      <c r="V35" s="113" t="s">
        <v>636</v>
      </c>
      <c r="W35" s="112">
        <v>35.9</v>
      </c>
      <c r="X35" s="117">
        <v>30</v>
      </c>
      <c r="Y35" s="6"/>
    </row>
  </sheetData>
  <mergeCells count="16">
    <mergeCell ref="A1:Y1"/>
    <mergeCell ref="A2:Y2"/>
    <mergeCell ref="C3:I3"/>
    <mergeCell ref="J3:T3"/>
    <mergeCell ref="C4:H4"/>
    <mergeCell ref="J4:R4"/>
    <mergeCell ref="A3:A5"/>
    <mergeCell ref="B3:B5"/>
    <mergeCell ref="I4:I5"/>
    <mergeCell ref="S4:S5"/>
    <mergeCell ref="T4:T5"/>
    <mergeCell ref="U3:U5"/>
    <mergeCell ref="V3:V5"/>
    <mergeCell ref="W3:W5"/>
    <mergeCell ref="X3:X5"/>
    <mergeCell ref="Y3:Y5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"/>
  <sheetViews>
    <sheetView zoomScale="65" zoomScaleNormal="65" workbookViewId="0">
      <selection activeCell="T30" sqref="T30"/>
    </sheetView>
  </sheetViews>
  <sheetFormatPr defaultColWidth="9" defaultRowHeight="14.25"/>
  <cols>
    <col min="1" max="1" width="10" style="2" customWidth="1"/>
    <col min="2" max="2" width="6.875" style="2" customWidth="1"/>
    <col min="3" max="8" width="4.125" style="2" customWidth="1"/>
    <col min="9" max="9" width="7.375" style="2" customWidth="1"/>
    <col min="10" max="10" width="6.5" style="2" customWidth="1"/>
    <col min="11" max="11" width="7.25" style="2" customWidth="1"/>
    <col min="12" max="12" width="6.5" style="2" customWidth="1"/>
    <col min="13" max="14" width="5.625" style="2" customWidth="1"/>
    <col min="15" max="16" width="5.875" style="2" customWidth="1"/>
    <col min="17" max="17" width="5.75" style="2" customWidth="1"/>
    <col min="18" max="18" width="5.875" style="2" customWidth="1"/>
    <col min="19" max="20" width="7.375" style="2" customWidth="1"/>
    <col min="21" max="21" width="7.125" style="63" customWidth="1"/>
    <col min="22" max="22" width="6" style="2" customWidth="1"/>
    <col min="23" max="23" width="7.875" style="2" customWidth="1"/>
    <col min="24" max="24" width="5" style="2" customWidth="1"/>
    <col min="25" max="25" width="20.375" style="2" customWidth="1"/>
    <col min="26" max="16384" width="9" style="2"/>
  </cols>
  <sheetData>
    <row r="1" ht="25.5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7"/>
      <c r="W1" s="3"/>
      <c r="X1" s="3"/>
      <c r="Y1" s="94"/>
    </row>
    <row r="2" s="1" customFormat="1" ht="16.5" customHeight="1" spans="1:25">
      <c r="A2" s="4" t="s">
        <v>637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5"/>
      <c r="V2" s="28"/>
      <c r="W2" s="4"/>
      <c r="X2" s="4"/>
      <c r="Y2" s="7"/>
    </row>
    <row r="3" s="57" customFormat="1" ht="16.5" customHeight="1" spans="1:25">
      <c r="A3" s="5" t="s">
        <v>2</v>
      </c>
      <c r="B3" s="5" t="s">
        <v>3</v>
      </c>
      <c r="C3" s="5" t="s">
        <v>4</v>
      </c>
      <c r="D3" s="5"/>
      <c r="E3" s="5"/>
      <c r="F3" s="5"/>
      <c r="G3" s="5"/>
      <c r="H3" s="5"/>
      <c r="I3" s="6"/>
      <c r="J3" s="16" t="s">
        <v>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29" t="s">
        <v>6</v>
      </c>
      <c r="V3" s="76" t="s">
        <v>7</v>
      </c>
      <c r="W3" s="16" t="s">
        <v>8</v>
      </c>
      <c r="X3" s="31" t="s">
        <v>9</v>
      </c>
      <c r="Y3" s="54" t="s">
        <v>10</v>
      </c>
    </row>
    <row r="4" s="57" customFormat="1" ht="16.5" customHeight="1" spans="1:25">
      <c r="A4" s="6"/>
      <c r="B4" s="6"/>
      <c r="C4" s="5" t="s">
        <v>11</v>
      </c>
      <c r="D4" s="6"/>
      <c r="E4" s="6"/>
      <c r="F4" s="6"/>
      <c r="G4" s="6"/>
      <c r="H4" s="6"/>
      <c r="I4" s="17" t="s">
        <v>12</v>
      </c>
      <c r="J4" s="18" t="s">
        <v>13</v>
      </c>
      <c r="K4" s="19"/>
      <c r="L4" s="19"/>
      <c r="M4" s="19"/>
      <c r="N4" s="19"/>
      <c r="O4" s="19"/>
      <c r="P4" s="19"/>
      <c r="Q4" s="19"/>
      <c r="R4" s="32"/>
      <c r="S4" s="12" t="s">
        <v>14</v>
      </c>
      <c r="T4" s="17" t="s">
        <v>15</v>
      </c>
      <c r="U4" s="33"/>
      <c r="V4" s="77"/>
      <c r="W4" s="17"/>
      <c r="X4" s="31"/>
      <c r="Y4" s="54"/>
    </row>
    <row r="5" s="57" customFormat="1" ht="56.1" customHeight="1" spans="1:25">
      <c r="A5" s="6"/>
      <c r="B5" s="6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6"/>
      <c r="J5" s="16" t="s">
        <v>16</v>
      </c>
      <c r="K5" s="16" t="s">
        <v>476</v>
      </c>
      <c r="L5" s="16" t="s">
        <v>477</v>
      </c>
      <c r="M5" s="16" t="s">
        <v>478</v>
      </c>
      <c r="N5" s="16" t="s">
        <v>20</v>
      </c>
      <c r="O5" s="16" t="s">
        <v>21</v>
      </c>
      <c r="P5" s="16" t="s">
        <v>19</v>
      </c>
      <c r="Q5" s="16" t="s">
        <v>22</v>
      </c>
      <c r="R5" s="16" t="s">
        <v>479</v>
      </c>
      <c r="S5" s="12"/>
      <c r="T5" s="17"/>
      <c r="U5" s="33"/>
      <c r="V5" s="77"/>
      <c r="W5" s="17"/>
      <c r="X5" s="31"/>
      <c r="Y5" s="54"/>
    </row>
    <row r="6" s="62" customFormat="1" ht="16.5" customHeight="1" spans="1:25">
      <c r="A6" s="12">
        <v>1608054315</v>
      </c>
      <c r="B6" s="64" t="s">
        <v>638</v>
      </c>
      <c r="C6" s="65">
        <v>98</v>
      </c>
      <c r="D6" s="65">
        <v>97</v>
      </c>
      <c r="E6" s="66">
        <v>97</v>
      </c>
      <c r="F6" s="65">
        <v>98</v>
      </c>
      <c r="G6" s="65">
        <v>98</v>
      </c>
      <c r="H6" s="65">
        <v>98</v>
      </c>
      <c r="I6" s="72">
        <f t="shared" ref="I6:I35" si="0">(C6+D6+E6+F6+G6+H6)/6*0.2</f>
        <v>19.5333333333333</v>
      </c>
      <c r="J6" s="66" t="s">
        <v>35</v>
      </c>
      <c r="K6" s="66" t="s">
        <v>132</v>
      </c>
      <c r="L6" s="66" t="s">
        <v>132</v>
      </c>
      <c r="M6" s="66" t="s">
        <v>37</v>
      </c>
      <c r="N6" s="66" t="s">
        <v>88</v>
      </c>
      <c r="O6" s="66" t="s">
        <v>44</v>
      </c>
      <c r="P6" s="66" t="s">
        <v>55</v>
      </c>
      <c r="Q6" s="66" t="s">
        <v>55</v>
      </c>
      <c r="R6" s="66" t="s">
        <v>528</v>
      </c>
      <c r="S6" s="78">
        <v>86.307755</v>
      </c>
      <c r="T6" s="79">
        <v>69.046204</v>
      </c>
      <c r="U6" s="80">
        <v>774</v>
      </c>
      <c r="V6" s="81">
        <v>3</v>
      </c>
      <c r="W6" s="82">
        <f t="shared" ref="W6:W35" si="1">(I6+T6+V6)</f>
        <v>91.5795373333333</v>
      </c>
      <c r="X6" s="83">
        <v>1</v>
      </c>
      <c r="Y6" s="95" t="s">
        <v>639</v>
      </c>
    </row>
    <row r="7" s="62" customFormat="1" ht="16.5" customHeight="1" spans="1:25">
      <c r="A7" s="64" t="s">
        <v>640</v>
      </c>
      <c r="B7" s="64" t="s">
        <v>641</v>
      </c>
      <c r="C7" s="65">
        <v>97</v>
      </c>
      <c r="D7" s="65">
        <v>98</v>
      </c>
      <c r="E7" s="66">
        <v>97</v>
      </c>
      <c r="F7" s="65">
        <v>97</v>
      </c>
      <c r="G7" s="65">
        <v>98</v>
      </c>
      <c r="H7" s="65">
        <v>97</v>
      </c>
      <c r="I7" s="72">
        <f t="shared" si="0"/>
        <v>19.4666666666667</v>
      </c>
      <c r="J7" s="66" t="s">
        <v>27</v>
      </c>
      <c r="K7" s="66" t="s">
        <v>28</v>
      </c>
      <c r="L7" s="66" t="s">
        <v>148</v>
      </c>
      <c r="M7" s="66" t="s">
        <v>81</v>
      </c>
      <c r="N7" s="66" t="s">
        <v>31</v>
      </c>
      <c r="O7" s="66" t="s">
        <v>72</v>
      </c>
      <c r="P7" s="66" t="s">
        <v>48</v>
      </c>
      <c r="Q7" s="66" t="s">
        <v>36</v>
      </c>
      <c r="R7" s="66" t="s">
        <v>482</v>
      </c>
      <c r="S7" s="78">
        <v>81.348571</v>
      </c>
      <c r="T7" s="79">
        <v>65.0788568</v>
      </c>
      <c r="U7" s="80">
        <v>736</v>
      </c>
      <c r="V7" s="81">
        <v>1.3</v>
      </c>
      <c r="W7" s="82">
        <f t="shared" si="1"/>
        <v>85.8455234666667</v>
      </c>
      <c r="X7" s="83">
        <v>2</v>
      </c>
      <c r="Y7" s="95" t="s">
        <v>642</v>
      </c>
    </row>
    <row r="8" s="62" customFormat="1" ht="16.5" customHeight="1" spans="1:25">
      <c r="A8" s="64" t="s">
        <v>643</v>
      </c>
      <c r="B8" s="64" t="s">
        <v>644</v>
      </c>
      <c r="C8" s="65">
        <v>98</v>
      </c>
      <c r="D8" s="65">
        <v>98</v>
      </c>
      <c r="E8" s="66">
        <v>97</v>
      </c>
      <c r="F8" s="65">
        <v>98</v>
      </c>
      <c r="G8" s="65">
        <v>98</v>
      </c>
      <c r="H8" s="65">
        <v>97</v>
      </c>
      <c r="I8" s="72">
        <f t="shared" si="0"/>
        <v>19.5333333333333</v>
      </c>
      <c r="J8" s="66" t="s">
        <v>38</v>
      </c>
      <c r="K8" s="66" t="s">
        <v>55</v>
      </c>
      <c r="L8" s="66" t="s">
        <v>27</v>
      </c>
      <c r="M8" s="66" t="s">
        <v>59</v>
      </c>
      <c r="N8" s="66" t="s">
        <v>36</v>
      </c>
      <c r="O8" s="66" t="s">
        <v>88</v>
      </c>
      <c r="P8" s="66" t="s">
        <v>75</v>
      </c>
      <c r="Q8" s="66" t="s">
        <v>25</v>
      </c>
      <c r="R8" s="66" t="s">
        <v>482</v>
      </c>
      <c r="S8" s="78">
        <v>81.307755</v>
      </c>
      <c r="T8" s="79">
        <v>65.046204</v>
      </c>
      <c r="U8" s="80">
        <v>738</v>
      </c>
      <c r="V8" s="81">
        <v>0</v>
      </c>
      <c r="W8" s="82">
        <f t="shared" si="1"/>
        <v>84.5795373333333</v>
      </c>
      <c r="X8" s="83">
        <v>3</v>
      </c>
      <c r="Y8" s="95" t="s">
        <v>645</v>
      </c>
    </row>
    <row r="9" s="62" customFormat="1" ht="16.5" customHeight="1" spans="1:25">
      <c r="A9" s="64" t="s">
        <v>646</v>
      </c>
      <c r="B9" s="64" t="s">
        <v>647</v>
      </c>
      <c r="C9" s="65">
        <v>99</v>
      </c>
      <c r="D9" s="65">
        <v>99</v>
      </c>
      <c r="E9" s="66">
        <v>99</v>
      </c>
      <c r="F9" s="65">
        <v>99</v>
      </c>
      <c r="G9" s="65">
        <v>99</v>
      </c>
      <c r="H9" s="65">
        <v>99</v>
      </c>
      <c r="I9" s="72">
        <f t="shared" si="0"/>
        <v>19.8</v>
      </c>
      <c r="J9" s="66" t="s">
        <v>36</v>
      </c>
      <c r="K9" s="66" t="s">
        <v>48</v>
      </c>
      <c r="L9" s="66" t="s">
        <v>52</v>
      </c>
      <c r="M9" s="66" t="s">
        <v>81</v>
      </c>
      <c r="N9" s="66" t="s">
        <v>66</v>
      </c>
      <c r="O9" s="66" t="s">
        <v>31</v>
      </c>
      <c r="P9" s="66" t="s">
        <v>53</v>
      </c>
      <c r="Q9" s="66" t="s">
        <v>27</v>
      </c>
      <c r="R9" s="66" t="s">
        <v>528</v>
      </c>
      <c r="S9" s="78">
        <v>76.981224</v>
      </c>
      <c r="T9" s="79">
        <v>61.5849792</v>
      </c>
      <c r="U9" s="80">
        <v>701</v>
      </c>
      <c r="V9" s="81">
        <v>3</v>
      </c>
      <c r="W9" s="82">
        <f t="shared" si="1"/>
        <v>84.3849792</v>
      </c>
      <c r="X9" s="83">
        <v>4</v>
      </c>
      <c r="Y9" s="96" t="s">
        <v>648</v>
      </c>
    </row>
    <row r="10" s="62" customFormat="1" ht="16.5" customHeight="1" spans="1:25">
      <c r="A10" s="64" t="s">
        <v>649</v>
      </c>
      <c r="B10" s="64" t="s">
        <v>650</v>
      </c>
      <c r="C10" s="65">
        <v>95</v>
      </c>
      <c r="D10" s="65">
        <v>96</v>
      </c>
      <c r="E10" s="66">
        <v>96</v>
      </c>
      <c r="F10" s="65">
        <v>97</v>
      </c>
      <c r="G10" s="65">
        <v>97</v>
      </c>
      <c r="H10" s="65">
        <v>95</v>
      </c>
      <c r="I10" s="72">
        <f t="shared" si="0"/>
        <v>19.2</v>
      </c>
      <c r="J10" s="66" t="s">
        <v>55</v>
      </c>
      <c r="K10" s="66" t="s">
        <v>28</v>
      </c>
      <c r="L10" s="66" t="s">
        <v>75</v>
      </c>
      <c r="M10" s="66" t="s">
        <v>79</v>
      </c>
      <c r="N10" s="66">
        <v>93</v>
      </c>
      <c r="O10" s="66" t="s">
        <v>55</v>
      </c>
      <c r="P10" s="66" t="s">
        <v>65</v>
      </c>
      <c r="Q10" s="66" t="s">
        <v>35</v>
      </c>
      <c r="R10" s="66" t="s">
        <v>528</v>
      </c>
      <c r="S10" s="78">
        <v>78.450612</v>
      </c>
      <c r="T10" s="79">
        <v>62.7604896</v>
      </c>
      <c r="U10" s="80">
        <v>718</v>
      </c>
      <c r="V10" s="81">
        <v>0.7</v>
      </c>
      <c r="W10" s="82">
        <f t="shared" si="1"/>
        <v>82.6604896</v>
      </c>
      <c r="X10" s="83">
        <v>5</v>
      </c>
      <c r="Y10" s="96" t="s">
        <v>651</v>
      </c>
    </row>
    <row r="11" s="62" customFormat="1" ht="16.5" customHeight="1" spans="1:25">
      <c r="A11" s="64" t="s">
        <v>652</v>
      </c>
      <c r="B11" s="64" t="s">
        <v>653</v>
      </c>
      <c r="C11" s="65">
        <v>95</v>
      </c>
      <c r="D11" s="65">
        <v>98</v>
      </c>
      <c r="E11" s="66">
        <v>97</v>
      </c>
      <c r="F11" s="65">
        <v>97</v>
      </c>
      <c r="G11" s="65">
        <v>98</v>
      </c>
      <c r="H11" s="65">
        <v>98</v>
      </c>
      <c r="I11" s="72">
        <f t="shared" si="0"/>
        <v>19.4333333333333</v>
      </c>
      <c r="J11" s="66" t="s">
        <v>25</v>
      </c>
      <c r="K11" s="66" t="s">
        <v>38</v>
      </c>
      <c r="L11" s="66" t="s">
        <v>60</v>
      </c>
      <c r="M11" s="66" t="s">
        <v>40</v>
      </c>
      <c r="N11" s="66" t="s">
        <v>27</v>
      </c>
      <c r="O11" s="66" t="s">
        <v>54</v>
      </c>
      <c r="P11" s="66" t="s">
        <v>66</v>
      </c>
      <c r="Q11" s="66" t="s">
        <v>35</v>
      </c>
      <c r="R11" s="66" t="s">
        <v>528</v>
      </c>
      <c r="S11" s="78">
        <v>77.287346</v>
      </c>
      <c r="T11" s="79">
        <v>61.8298768</v>
      </c>
      <c r="U11" s="80">
        <v>713</v>
      </c>
      <c r="V11" s="81">
        <v>0.5</v>
      </c>
      <c r="W11" s="82">
        <f t="shared" si="1"/>
        <v>81.7632101333333</v>
      </c>
      <c r="X11" s="83">
        <v>6</v>
      </c>
      <c r="Y11" s="96" t="s">
        <v>654</v>
      </c>
    </row>
    <row r="12" s="62" customFormat="1" ht="16.5" customHeight="1" spans="1:25">
      <c r="A12" s="64">
        <v>1608054327</v>
      </c>
      <c r="B12" s="64" t="s">
        <v>655</v>
      </c>
      <c r="C12" s="65">
        <v>96</v>
      </c>
      <c r="D12" s="65">
        <v>96</v>
      </c>
      <c r="E12" s="66">
        <v>97</v>
      </c>
      <c r="F12" s="65">
        <v>98</v>
      </c>
      <c r="G12" s="65">
        <v>96</v>
      </c>
      <c r="H12" s="65">
        <v>96</v>
      </c>
      <c r="I12" s="72">
        <f t="shared" si="0"/>
        <v>19.3</v>
      </c>
      <c r="J12" s="66" t="s">
        <v>60</v>
      </c>
      <c r="K12" s="66" t="s">
        <v>28</v>
      </c>
      <c r="L12" s="66" t="s">
        <v>65</v>
      </c>
      <c r="M12" s="66" t="s">
        <v>59</v>
      </c>
      <c r="N12" s="66" t="s">
        <v>44</v>
      </c>
      <c r="O12" s="66" t="s">
        <v>54</v>
      </c>
      <c r="P12" s="66" t="s">
        <v>40</v>
      </c>
      <c r="Q12" s="66" t="s">
        <v>81</v>
      </c>
      <c r="R12" s="66" t="s">
        <v>528</v>
      </c>
      <c r="S12" s="78">
        <v>76.083265</v>
      </c>
      <c r="T12" s="79">
        <v>60.866612</v>
      </c>
      <c r="U12" s="80">
        <v>695</v>
      </c>
      <c r="V12" s="81">
        <v>0.1</v>
      </c>
      <c r="W12" s="82">
        <f t="shared" si="1"/>
        <v>80.266612</v>
      </c>
      <c r="X12" s="83">
        <v>7</v>
      </c>
      <c r="Y12" s="96" t="s">
        <v>656</v>
      </c>
    </row>
    <row r="13" s="62" customFormat="1" ht="16.5" customHeight="1" spans="1:25">
      <c r="A13" s="64" t="s">
        <v>657</v>
      </c>
      <c r="B13" s="64" t="s">
        <v>658</v>
      </c>
      <c r="C13" s="65">
        <v>96</v>
      </c>
      <c r="D13" s="65">
        <v>96</v>
      </c>
      <c r="E13" s="66">
        <v>97</v>
      </c>
      <c r="F13" s="65">
        <v>97</v>
      </c>
      <c r="G13" s="65">
        <v>95</v>
      </c>
      <c r="H13" s="65">
        <v>95</v>
      </c>
      <c r="I13" s="72">
        <f t="shared" si="0"/>
        <v>19.2</v>
      </c>
      <c r="J13" s="66" t="s">
        <v>38</v>
      </c>
      <c r="K13" s="66" t="s">
        <v>36</v>
      </c>
      <c r="L13" s="66" t="s">
        <v>48</v>
      </c>
      <c r="M13" s="66" t="s">
        <v>52</v>
      </c>
      <c r="N13" s="66" t="s">
        <v>28</v>
      </c>
      <c r="O13" s="66" t="s">
        <v>59</v>
      </c>
      <c r="P13" s="66" t="s">
        <v>65</v>
      </c>
      <c r="Q13" s="66" t="s">
        <v>81</v>
      </c>
      <c r="R13" s="66" t="s">
        <v>482</v>
      </c>
      <c r="S13" s="78">
        <v>76.328163</v>
      </c>
      <c r="T13" s="79">
        <v>61.0625304</v>
      </c>
      <c r="U13" s="80">
        <v>693</v>
      </c>
      <c r="V13" s="81">
        <v>0</v>
      </c>
      <c r="W13" s="82">
        <f t="shared" si="1"/>
        <v>80.2625304</v>
      </c>
      <c r="X13" s="83">
        <v>8</v>
      </c>
      <c r="Y13" s="96" t="s">
        <v>659</v>
      </c>
    </row>
    <row r="14" s="62" customFormat="1" ht="16.5" customHeight="1" spans="1:25">
      <c r="A14" s="64" t="s">
        <v>660</v>
      </c>
      <c r="B14" s="64" t="s">
        <v>661</v>
      </c>
      <c r="C14" s="65">
        <v>96</v>
      </c>
      <c r="D14" s="65">
        <v>96</v>
      </c>
      <c r="E14" s="66">
        <v>98</v>
      </c>
      <c r="F14" s="65">
        <v>96</v>
      </c>
      <c r="G14" s="65">
        <v>97</v>
      </c>
      <c r="H14" s="65">
        <v>96</v>
      </c>
      <c r="I14" s="72">
        <f t="shared" si="0"/>
        <v>19.3</v>
      </c>
      <c r="J14" s="66" t="s">
        <v>65</v>
      </c>
      <c r="K14" s="66" t="s">
        <v>66</v>
      </c>
      <c r="L14" s="66" t="s">
        <v>64</v>
      </c>
      <c r="M14" s="66" t="s">
        <v>59</v>
      </c>
      <c r="N14" s="66" t="s">
        <v>80</v>
      </c>
      <c r="O14" s="66" t="s">
        <v>59</v>
      </c>
      <c r="P14" s="66" t="s">
        <v>79</v>
      </c>
      <c r="Q14" s="66" t="s">
        <v>65</v>
      </c>
      <c r="R14" s="66" t="s">
        <v>482</v>
      </c>
      <c r="S14" s="78">
        <v>69.47102</v>
      </c>
      <c r="T14" s="79">
        <v>55.576816</v>
      </c>
      <c r="U14" s="80">
        <v>638</v>
      </c>
      <c r="V14" s="81">
        <v>0</v>
      </c>
      <c r="W14" s="82">
        <f t="shared" si="1"/>
        <v>74.876816</v>
      </c>
      <c r="X14" s="83">
        <v>9</v>
      </c>
      <c r="Y14" s="96"/>
    </row>
    <row r="15" s="62" customFormat="1" ht="16.5" customHeight="1" spans="1:25">
      <c r="A15" s="64" t="s">
        <v>662</v>
      </c>
      <c r="B15" s="64" t="s">
        <v>663</v>
      </c>
      <c r="C15" s="65">
        <v>97</v>
      </c>
      <c r="D15" s="65">
        <v>97</v>
      </c>
      <c r="E15" s="66">
        <v>98</v>
      </c>
      <c r="F15" s="65">
        <v>96</v>
      </c>
      <c r="G15" s="65">
        <v>98</v>
      </c>
      <c r="H15" s="65">
        <v>98</v>
      </c>
      <c r="I15" s="72">
        <f t="shared" si="0"/>
        <v>19.4666666666667</v>
      </c>
      <c r="J15" s="66" t="s">
        <v>44</v>
      </c>
      <c r="K15" s="66" t="s">
        <v>53</v>
      </c>
      <c r="L15" s="66" t="s">
        <v>40</v>
      </c>
      <c r="M15" s="66" t="s">
        <v>326</v>
      </c>
      <c r="N15" s="66" t="s">
        <v>36</v>
      </c>
      <c r="O15" s="66" t="s">
        <v>38</v>
      </c>
      <c r="P15" s="66" t="s">
        <v>52</v>
      </c>
      <c r="Q15" s="66" t="s">
        <v>55</v>
      </c>
      <c r="R15" s="66" t="s">
        <v>482</v>
      </c>
      <c r="S15" s="78">
        <v>68.348571</v>
      </c>
      <c r="T15" s="79">
        <v>54.6788568</v>
      </c>
      <c r="U15" s="80">
        <v>688</v>
      </c>
      <c r="V15" s="81">
        <v>0.5</v>
      </c>
      <c r="W15" s="82">
        <f t="shared" si="1"/>
        <v>74.6455234666667</v>
      </c>
      <c r="X15" s="83">
        <v>10</v>
      </c>
      <c r="Y15" s="96"/>
    </row>
    <row r="16" s="62" customFormat="1" ht="16.5" customHeight="1" spans="1:25">
      <c r="A16" s="64" t="s">
        <v>664</v>
      </c>
      <c r="B16" s="64" t="s">
        <v>665</v>
      </c>
      <c r="C16" s="65">
        <v>96</v>
      </c>
      <c r="D16" s="65">
        <v>97</v>
      </c>
      <c r="E16" s="66">
        <v>97</v>
      </c>
      <c r="F16" s="65">
        <v>96</v>
      </c>
      <c r="G16" s="65">
        <v>98</v>
      </c>
      <c r="H16" s="65">
        <v>97</v>
      </c>
      <c r="I16" s="72">
        <f t="shared" si="0"/>
        <v>19.3666666666667</v>
      </c>
      <c r="J16" s="66" t="s">
        <v>85</v>
      </c>
      <c r="K16" s="66" t="s">
        <v>53</v>
      </c>
      <c r="L16" s="66" t="s">
        <v>103</v>
      </c>
      <c r="M16" s="66" t="s">
        <v>40</v>
      </c>
      <c r="N16" s="66" t="s">
        <v>25</v>
      </c>
      <c r="O16" s="66" t="s">
        <v>55</v>
      </c>
      <c r="P16" s="66" t="s">
        <v>79</v>
      </c>
      <c r="Q16" s="66" t="s">
        <v>54</v>
      </c>
      <c r="R16" s="66" t="s">
        <v>482</v>
      </c>
      <c r="S16" s="78">
        <v>67.715918</v>
      </c>
      <c r="T16" s="79">
        <v>54.1727344</v>
      </c>
      <c r="U16" s="80">
        <v>690</v>
      </c>
      <c r="V16" s="81">
        <v>1</v>
      </c>
      <c r="W16" s="82">
        <f t="shared" si="1"/>
        <v>74.5394010666667</v>
      </c>
      <c r="X16" s="83">
        <v>11</v>
      </c>
      <c r="Y16" s="96"/>
    </row>
    <row r="17" s="62" customFormat="1" ht="16.5" customHeight="1" spans="1:25">
      <c r="A17" s="64" t="s">
        <v>666</v>
      </c>
      <c r="B17" s="64" t="s">
        <v>667</v>
      </c>
      <c r="C17" s="65">
        <v>97</v>
      </c>
      <c r="D17" s="65">
        <v>97</v>
      </c>
      <c r="E17" s="66">
        <v>95</v>
      </c>
      <c r="F17" s="65">
        <v>95</v>
      </c>
      <c r="G17" s="65">
        <v>96</v>
      </c>
      <c r="H17" s="65">
        <v>97</v>
      </c>
      <c r="I17" s="72">
        <f t="shared" si="0"/>
        <v>19.2333333333333</v>
      </c>
      <c r="J17" s="66" t="s">
        <v>37</v>
      </c>
      <c r="K17" s="66" t="s">
        <v>44</v>
      </c>
      <c r="L17" s="66" t="s">
        <v>107</v>
      </c>
      <c r="M17" s="66" t="s">
        <v>48</v>
      </c>
      <c r="N17" s="66" t="s">
        <v>88</v>
      </c>
      <c r="O17" s="66" t="s">
        <v>44</v>
      </c>
      <c r="P17" s="66" t="s">
        <v>59</v>
      </c>
      <c r="Q17" s="66" t="s">
        <v>35</v>
      </c>
      <c r="R17" s="66" t="s">
        <v>528</v>
      </c>
      <c r="S17" s="78">
        <v>68.69551</v>
      </c>
      <c r="T17" s="79">
        <v>54.956408</v>
      </c>
      <c r="U17" s="80">
        <v>693</v>
      </c>
      <c r="V17" s="81">
        <v>0</v>
      </c>
      <c r="W17" s="82">
        <f t="shared" si="1"/>
        <v>74.1897413333333</v>
      </c>
      <c r="X17" s="83">
        <v>12</v>
      </c>
      <c r="Y17" s="96"/>
    </row>
    <row r="18" s="62" customFormat="1" ht="16.5" customHeight="1" spans="1:25">
      <c r="A18" s="64" t="s">
        <v>668</v>
      </c>
      <c r="B18" s="64" t="s">
        <v>669</v>
      </c>
      <c r="C18" s="65">
        <v>96</v>
      </c>
      <c r="D18" s="65">
        <v>95</v>
      </c>
      <c r="E18" s="66">
        <v>95</v>
      </c>
      <c r="F18" s="65">
        <v>97</v>
      </c>
      <c r="G18" s="65">
        <v>96</v>
      </c>
      <c r="H18" s="65">
        <v>97</v>
      </c>
      <c r="I18" s="72">
        <f t="shared" si="0"/>
        <v>19.2</v>
      </c>
      <c r="J18" s="66" t="s">
        <v>88</v>
      </c>
      <c r="K18" s="66" t="s">
        <v>31</v>
      </c>
      <c r="L18" s="66" t="s">
        <v>341</v>
      </c>
      <c r="M18" s="66" t="s">
        <v>84</v>
      </c>
      <c r="N18" s="66" t="s">
        <v>37</v>
      </c>
      <c r="O18" s="66" t="s">
        <v>36</v>
      </c>
      <c r="P18" s="66" t="s">
        <v>81</v>
      </c>
      <c r="Q18" s="66" t="s">
        <v>55</v>
      </c>
      <c r="R18" s="66" t="s">
        <v>528</v>
      </c>
      <c r="S18" s="78">
        <v>68.042448</v>
      </c>
      <c r="T18" s="79">
        <v>54.4339584</v>
      </c>
      <c r="U18" s="80">
        <v>697</v>
      </c>
      <c r="V18" s="81">
        <v>0.5</v>
      </c>
      <c r="W18" s="82">
        <f t="shared" si="1"/>
        <v>74.1339584</v>
      </c>
      <c r="X18" s="83">
        <v>13</v>
      </c>
      <c r="Y18" s="96"/>
    </row>
    <row r="19" s="62" customFormat="1" ht="16.5" customHeight="1" spans="1:25">
      <c r="A19" s="64" t="s">
        <v>670</v>
      </c>
      <c r="B19" s="64" t="s">
        <v>671</v>
      </c>
      <c r="C19" s="65">
        <v>96</v>
      </c>
      <c r="D19" s="65">
        <v>96</v>
      </c>
      <c r="E19" s="66">
        <v>97</v>
      </c>
      <c r="F19" s="65">
        <v>98</v>
      </c>
      <c r="G19" s="65">
        <v>96</v>
      </c>
      <c r="H19" s="65">
        <v>96</v>
      </c>
      <c r="I19" s="72">
        <f t="shared" si="0"/>
        <v>19.3</v>
      </c>
      <c r="J19" s="66" t="s">
        <v>35</v>
      </c>
      <c r="K19" s="66" t="s">
        <v>189</v>
      </c>
      <c r="L19" s="66" t="s">
        <v>40</v>
      </c>
      <c r="M19" s="66" t="s">
        <v>64</v>
      </c>
      <c r="N19" s="66" t="s">
        <v>88</v>
      </c>
      <c r="O19" s="66" t="s">
        <v>36</v>
      </c>
      <c r="P19" s="66" t="s">
        <v>28</v>
      </c>
      <c r="Q19" s="66" t="s">
        <v>88</v>
      </c>
      <c r="R19" s="66" t="s">
        <v>492</v>
      </c>
      <c r="S19" s="78">
        <v>66.144489</v>
      </c>
      <c r="T19" s="79">
        <v>52.9155912</v>
      </c>
      <c r="U19" s="80">
        <v>669</v>
      </c>
      <c r="V19" s="81">
        <v>0.2</v>
      </c>
      <c r="W19" s="82">
        <f t="shared" si="1"/>
        <v>72.4155912</v>
      </c>
      <c r="X19" s="83">
        <v>14</v>
      </c>
      <c r="Y19" s="96"/>
    </row>
    <row r="20" s="62" customFormat="1" ht="16.5" customHeight="1" spans="1:25">
      <c r="A20" s="64" t="s">
        <v>672</v>
      </c>
      <c r="B20" s="64" t="s">
        <v>673</v>
      </c>
      <c r="C20" s="65">
        <v>96</v>
      </c>
      <c r="D20" s="65">
        <v>97</v>
      </c>
      <c r="E20" s="66">
        <v>97</v>
      </c>
      <c r="F20" s="65">
        <v>96</v>
      </c>
      <c r="G20" s="65">
        <v>97</v>
      </c>
      <c r="H20" s="65">
        <v>97</v>
      </c>
      <c r="I20" s="72">
        <f t="shared" si="0"/>
        <v>19.3333333333333</v>
      </c>
      <c r="J20" s="66" t="s">
        <v>35</v>
      </c>
      <c r="K20" s="66" t="s">
        <v>118</v>
      </c>
      <c r="L20" s="66" t="s">
        <v>79</v>
      </c>
      <c r="M20" s="66" t="s">
        <v>59</v>
      </c>
      <c r="N20" s="66" t="s">
        <v>36</v>
      </c>
      <c r="O20" s="66" t="s">
        <v>48</v>
      </c>
      <c r="P20" s="66" t="s">
        <v>78</v>
      </c>
      <c r="Q20" s="66" t="s">
        <v>31</v>
      </c>
      <c r="R20" s="66" t="s">
        <v>528</v>
      </c>
      <c r="S20" s="78">
        <v>64.858775</v>
      </c>
      <c r="T20" s="79">
        <v>51.88702</v>
      </c>
      <c r="U20" s="80">
        <v>661</v>
      </c>
      <c r="V20" s="81">
        <v>-1</v>
      </c>
      <c r="W20" s="82">
        <f t="shared" si="1"/>
        <v>70.2203533333333</v>
      </c>
      <c r="X20" s="83">
        <v>15</v>
      </c>
      <c r="Y20" s="96"/>
    </row>
    <row r="21" s="62" customFormat="1" ht="16.5" customHeight="1" spans="1:25">
      <c r="A21" s="64" t="s">
        <v>674</v>
      </c>
      <c r="B21" s="64" t="s">
        <v>675</v>
      </c>
      <c r="C21" s="65">
        <v>96</v>
      </c>
      <c r="D21" s="65">
        <v>96</v>
      </c>
      <c r="E21" s="66">
        <v>97</v>
      </c>
      <c r="F21" s="65">
        <v>96</v>
      </c>
      <c r="G21" s="65">
        <v>96</v>
      </c>
      <c r="H21" s="65">
        <v>97</v>
      </c>
      <c r="I21" s="72">
        <f t="shared" si="0"/>
        <v>19.2666666666667</v>
      </c>
      <c r="J21" s="66" t="s">
        <v>36</v>
      </c>
      <c r="K21" s="66" t="s">
        <v>72</v>
      </c>
      <c r="L21" s="66" t="s">
        <v>64</v>
      </c>
      <c r="M21" s="66" t="s">
        <v>340</v>
      </c>
      <c r="N21" s="66" t="s">
        <v>60</v>
      </c>
      <c r="O21" s="66" t="s">
        <v>79</v>
      </c>
      <c r="P21" s="66" t="s">
        <v>40</v>
      </c>
      <c r="Q21" s="66" t="s">
        <v>27</v>
      </c>
      <c r="R21" s="66" t="s">
        <v>482</v>
      </c>
      <c r="S21" s="78">
        <v>63.715918</v>
      </c>
      <c r="T21" s="79">
        <v>50.9727344</v>
      </c>
      <c r="U21" s="80">
        <v>659</v>
      </c>
      <c r="V21" s="81">
        <v>-0.9</v>
      </c>
      <c r="W21" s="82">
        <f t="shared" si="1"/>
        <v>69.3394010666667</v>
      </c>
      <c r="X21" s="83">
        <v>16</v>
      </c>
      <c r="Y21" s="96"/>
    </row>
    <row r="22" s="62" customFormat="1" ht="16.5" customHeight="1" spans="1:25">
      <c r="A22" s="64" t="s">
        <v>676</v>
      </c>
      <c r="B22" s="64" t="s">
        <v>677</v>
      </c>
      <c r="C22" s="65">
        <v>97</v>
      </c>
      <c r="D22" s="65">
        <v>96</v>
      </c>
      <c r="E22" s="66">
        <v>97</v>
      </c>
      <c r="F22" s="65">
        <v>98</v>
      </c>
      <c r="G22" s="65">
        <v>97</v>
      </c>
      <c r="H22" s="65">
        <v>98</v>
      </c>
      <c r="I22" s="72">
        <f t="shared" si="0"/>
        <v>19.4333333333333</v>
      </c>
      <c r="J22" s="66" t="s">
        <v>65</v>
      </c>
      <c r="K22" s="66" t="s">
        <v>110</v>
      </c>
      <c r="L22" s="66" t="s">
        <v>59</v>
      </c>
      <c r="M22" s="66" t="s">
        <v>80</v>
      </c>
      <c r="N22" s="66" t="s">
        <v>27</v>
      </c>
      <c r="O22" s="66" t="s">
        <v>69</v>
      </c>
      <c r="P22" s="66" t="s">
        <v>59</v>
      </c>
      <c r="Q22" s="66" t="s">
        <v>55</v>
      </c>
      <c r="R22" s="66" t="s">
        <v>482</v>
      </c>
      <c r="S22" s="78">
        <v>64.389387</v>
      </c>
      <c r="T22" s="79">
        <v>51.5115096</v>
      </c>
      <c r="U22" s="80">
        <v>663</v>
      </c>
      <c r="V22" s="81">
        <v>-1.7</v>
      </c>
      <c r="W22" s="82">
        <f t="shared" si="1"/>
        <v>69.2448429333333</v>
      </c>
      <c r="X22" s="83">
        <v>17</v>
      </c>
      <c r="Y22" s="96"/>
    </row>
    <row r="23" s="62" customFormat="1" ht="16.5" customHeight="1" spans="1:25">
      <c r="A23" s="64" t="s">
        <v>678</v>
      </c>
      <c r="B23" s="64" t="s">
        <v>679</v>
      </c>
      <c r="C23" s="65">
        <v>96</v>
      </c>
      <c r="D23" s="65">
        <v>96</v>
      </c>
      <c r="E23" s="66">
        <v>97</v>
      </c>
      <c r="F23" s="65">
        <v>98</v>
      </c>
      <c r="G23" s="65">
        <v>96</v>
      </c>
      <c r="H23" s="65">
        <v>96</v>
      </c>
      <c r="I23" s="72">
        <f t="shared" si="0"/>
        <v>19.3</v>
      </c>
      <c r="J23" s="66" t="s">
        <v>38</v>
      </c>
      <c r="K23" s="66" t="s">
        <v>80</v>
      </c>
      <c r="L23" s="66" t="s">
        <v>60</v>
      </c>
      <c r="M23" s="66" t="s">
        <v>97</v>
      </c>
      <c r="N23" s="66" t="s">
        <v>66</v>
      </c>
      <c r="O23" s="66" t="s">
        <v>60</v>
      </c>
      <c r="P23" s="66" t="s">
        <v>53</v>
      </c>
      <c r="Q23" s="66" t="s">
        <v>35</v>
      </c>
      <c r="R23" s="66" t="s">
        <v>528</v>
      </c>
      <c r="S23" s="78">
        <v>63.940408</v>
      </c>
      <c r="T23" s="79">
        <v>51.1523264</v>
      </c>
      <c r="U23" s="80">
        <v>643</v>
      </c>
      <c r="V23" s="81">
        <v>-1.7</v>
      </c>
      <c r="W23" s="82">
        <f t="shared" si="1"/>
        <v>68.7523264</v>
      </c>
      <c r="X23" s="83">
        <v>18</v>
      </c>
      <c r="Y23" s="96"/>
    </row>
    <row r="24" s="62" customFormat="1" ht="16.5" customHeight="1" spans="1:25">
      <c r="A24" s="64" t="s">
        <v>680</v>
      </c>
      <c r="B24" s="64" t="s">
        <v>681</v>
      </c>
      <c r="C24" s="65">
        <v>97</v>
      </c>
      <c r="D24" s="65">
        <v>95</v>
      </c>
      <c r="E24" s="66">
        <v>97</v>
      </c>
      <c r="F24" s="65">
        <v>96</v>
      </c>
      <c r="G24" s="65">
        <v>98</v>
      </c>
      <c r="H24" s="65">
        <v>98</v>
      </c>
      <c r="I24" s="72">
        <f t="shared" si="0"/>
        <v>19.3666666666667</v>
      </c>
      <c r="J24" s="66" t="s">
        <v>44</v>
      </c>
      <c r="K24" s="66" t="s">
        <v>326</v>
      </c>
      <c r="L24" s="66" t="s">
        <v>326</v>
      </c>
      <c r="M24" s="66" t="s">
        <v>37</v>
      </c>
      <c r="N24" s="66" t="s">
        <v>88</v>
      </c>
      <c r="O24" s="66" t="s">
        <v>28</v>
      </c>
      <c r="P24" s="66" t="s">
        <v>79</v>
      </c>
      <c r="Q24" s="66" t="s">
        <v>75</v>
      </c>
      <c r="R24" s="66" t="s">
        <v>492</v>
      </c>
      <c r="S24" s="78">
        <v>56.777142</v>
      </c>
      <c r="T24" s="79">
        <v>45.4217136</v>
      </c>
      <c r="U24" s="80">
        <v>652</v>
      </c>
      <c r="V24" s="81">
        <v>-0.5</v>
      </c>
      <c r="W24" s="82">
        <f t="shared" si="1"/>
        <v>64.2883802666667</v>
      </c>
      <c r="X24" s="83">
        <v>19</v>
      </c>
      <c r="Y24" s="96"/>
    </row>
    <row r="25" s="62" customFormat="1" ht="16.5" customHeight="1" spans="1:25">
      <c r="A25" s="64" t="s">
        <v>682</v>
      </c>
      <c r="B25" s="64" t="s">
        <v>683</v>
      </c>
      <c r="C25" s="65">
        <v>96</v>
      </c>
      <c r="D25" s="65">
        <v>98</v>
      </c>
      <c r="E25" s="66">
        <v>96</v>
      </c>
      <c r="F25" s="65">
        <v>96</v>
      </c>
      <c r="G25" s="65">
        <v>97</v>
      </c>
      <c r="H25" s="65">
        <v>96</v>
      </c>
      <c r="I25" s="72">
        <f t="shared" si="0"/>
        <v>19.3</v>
      </c>
      <c r="J25" s="66" t="s">
        <v>31</v>
      </c>
      <c r="K25" s="66" t="s">
        <v>119</v>
      </c>
      <c r="L25" s="66" t="s">
        <v>72</v>
      </c>
      <c r="M25" s="66" t="s">
        <v>80</v>
      </c>
      <c r="N25" s="66" t="s">
        <v>60</v>
      </c>
      <c r="O25" s="66" t="s">
        <v>104</v>
      </c>
      <c r="P25" s="66" t="s">
        <v>66</v>
      </c>
      <c r="Q25" s="66" t="s">
        <v>35</v>
      </c>
      <c r="R25" s="66" t="s">
        <v>482</v>
      </c>
      <c r="S25" s="78">
        <v>54.409795</v>
      </c>
      <c r="T25" s="79">
        <v>43.527836</v>
      </c>
      <c r="U25" s="80">
        <v>621</v>
      </c>
      <c r="V25" s="81">
        <v>-2</v>
      </c>
      <c r="W25" s="82">
        <f t="shared" si="1"/>
        <v>60.827836</v>
      </c>
      <c r="X25" s="83">
        <v>20</v>
      </c>
      <c r="Y25" s="96"/>
    </row>
    <row r="26" s="62" customFormat="1" ht="16.5" customHeight="1" spans="1:25">
      <c r="A26" s="64" t="s">
        <v>684</v>
      </c>
      <c r="B26" s="64" t="s">
        <v>685</v>
      </c>
      <c r="C26" s="65">
        <v>96</v>
      </c>
      <c r="D26" s="65">
        <v>97</v>
      </c>
      <c r="E26" s="66">
        <v>98</v>
      </c>
      <c r="F26" s="65">
        <v>96</v>
      </c>
      <c r="G26" s="65">
        <v>97</v>
      </c>
      <c r="H26" s="65">
        <v>96</v>
      </c>
      <c r="I26" s="72">
        <f t="shared" si="0"/>
        <v>19.3333333333333</v>
      </c>
      <c r="J26" s="66" t="s">
        <v>65</v>
      </c>
      <c r="K26" s="66" t="s">
        <v>72</v>
      </c>
      <c r="L26" s="66" t="s">
        <v>107</v>
      </c>
      <c r="M26" s="66" t="s">
        <v>264</v>
      </c>
      <c r="N26" s="66" t="s">
        <v>59</v>
      </c>
      <c r="O26" s="66" t="s">
        <v>40</v>
      </c>
      <c r="P26" s="66" t="s">
        <v>79</v>
      </c>
      <c r="Q26" s="66" t="s">
        <v>35</v>
      </c>
      <c r="R26" s="66" t="s">
        <v>482</v>
      </c>
      <c r="S26" s="78">
        <v>53.879183</v>
      </c>
      <c r="T26" s="79">
        <v>43.1033464</v>
      </c>
      <c r="U26" s="80">
        <v>618</v>
      </c>
      <c r="V26" s="81">
        <v>-2</v>
      </c>
      <c r="W26" s="82">
        <f t="shared" si="1"/>
        <v>60.4366797333333</v>
      </c>
      <c r="X26" s="83">
        <v>21</v>
      </c>
      <c r="Y26" s="96"/>
    </row>
    <row r="27" s="62" customFormat="1" ht="16.5" customHeight="1" spans="1:25">
      <c r="A27" s="64" t="s">
        <v>686</v>
      </c>
      <c r="B27" s="64" t="s">
        <v>687</v>
      </c>
      <c r="C27" s="65">
        <v>97</v>
      </c>
      <c r="D27" s="65">
        <v>96</v>
      </c>
      <c r="E27" s="66">
        <v>96</v>
      </c>
      <c r="F27" s="65">
        <v>97</v>
      </c>
      <c r="G27" s="65">
        <v>96</v>
      </c>
      <c r="H27" s="65">
        <v>95</v>
      </c>
      <c r="I27" s="72">
        <f t="shared" si="0"/>
        <v>19.2333333333333</v>
      </c>
      <c r="J27" s="66" t="s">
        <v>31</v>
      </c>
      <c r="K27" s="66" t="s">
        <v>84</v>
      </c>
      <c r="L27" s="66" t="s">
        <v>104</v>
      </c>
      <c r="M27" s="66" t="s">
        <v>189</v>
      </c>
      <c r="N27" s="66" t="s">
        <v>75</v>
      </c>
      <c r="O27" s="66" t="s">
        <v>94</v>
      </c>
      <c r="P27" s="66" t="s">
        <v>84</v>
      </c>
      <c r="Q27" s="66" t="s">
        <v>55</v>
      </c>
      <c r="R27" s="66" t="s">
        <v>528</v>
      </c>
      <c r="S27" s="78">
        <v>51.879183</v>
      </c>
      <c r="T27" s="79">
        <v>41.5033464</v>
      </c>
      <c r="U27" s="80">
        <v>611</v>
      </c>
      <c r="V27" s="81">
        <v>-1.5</v>
      </c>
      <c r="W27" s="82">
        <f t="shared" si="1"/>
        <v>59.2366797333333</v>
      </c>
      <c r="X27" s="83">
        <v>22</v>
      </c>
      <c r="Y27" s="96"/>
    </row>
    <row r="28" s="62" customFormat="1" ht="16.5" customHeight="1" spans="1:25">
      <c r="A28" s="64" t="s">
        <v>688</v>
      </c>
      <c r="B28" s="64" t="s">
        <v>689</v>
      </c>
      <c r="C28" s="65">
        <v>97</v>
      </c>
      <c r="D28" s="65">
        <v>96</v>
      </c>
      <c r="E28" s="66">
        <v>97</v>
      </c>
      <c r="F28" s="65">
        <v>96</v>
      </c>
      <c r="G28" s="65">
        <v>96</v>
      </c>
      <c r="H28" s="65">
        <v>97</v>
      </c>
      <c r="I28" s="72">
        <f t="shared" si="0"/>
        <v>19.3</v>
      </c>
      <c r="J28" s="66" t="s">
        <v>48</v>
      </c>
      <c r="K28" s="66" t="s">
        <v>84</v>
      </c>
      <c r="L28" s="66" t="s">
        <v>84</v>
      </c>
      <c r="M28" s="66" t="s">
        <v>110</v>
      </c>
      <c r="N28" s="66" t="s">
        <v>69</v>
      </c>
      <c r="O28" s="66" t="s">
        <v>28</v>
      </c>
      <c r="P28" s="66" t="s">
        <v>118</v>
      </c>
      <c r="Q28" s="66" t="s">
        <v>38</v>
      </c>
      <c r="R28" s="66" t="s">
        <v>482</v>
      </c>
      <c r="S28" s="78">
        <v>50.552653</v>
      </c>
      <c r="T28" s="79">
        <v>40.4421224</v>
      </c>
      <c r="U28" s="80">
        <v>618</v>
      </c>
      <c r="V28" s="81">
        <v>-2</v>
      </c>
      <c r="W28" s="82">
        <f t="shared" si="1"/>
        <v>57.7421224</v>
      </c>
      <c r="X28" s="83">
        <v>23</v>
      </c>
      <c r="Y28" s="96"/>
    </row>
    <row r="29" s="62" customFormat="1" ht="16.5" customHeight="1" spans="1:25">
      <c r="A29" s="64" t="s">
        <v>690</v>
      </c>
      <c r="B29" s="64" t="s">
        <v>691</v>
      </c>
      <c r="C29" s="65">
        <v>97</v>
      </c>
      <c r="D29" s="65">
        <v>96</v>
      </c>
      <c r="E29" s="66">
        <v>98</v>
      </c>
      <c r="F29" s="65">
        <v>97</v>
      </c>
      <c r="G29" s="65">
        <v>98</v>
      </c>
      <c r="H29" s="65">
        <v>98</v>
      </c>
      <c r="I29" s="72">
        <f t="shared" si="0"/>
        <v>19.4666666666667</v>
      </c>
      <c r="J29" s="66" t="s">
        <v>81</v>
      </c>
      <c r="K29" s="66" t="s">
        <v>97</v>
      </c>
      <c r="L29" s="66" t="s">
        <v>189</v>
      </c>
      <c r="M29" s="66" t="s">
        <v>326</v>
      </c>
      <c r="N29" s="66" t="s">
        <v>53</v>
      </c>
      <c r="O29" s="66" t="s">
        <v>36</v>
      </c>
      <c r="P29" s="66" t="s">
        <v>40</v>
      </c>
      <c r="Q29" s="66" t="s">
        <v>88</v>
      </c>
      <c r="R29" s="66" t="s">
        <v>482</v>
      </c>
      <c r="S29" s="78">
        <v>48.205714</v>
      </c>
      <c r="T29" s="79">
        <v>38.5645712</v>
      </c>
      <c r="U29" s="80">
        <v>642</v>
      </c>
      <c r="V29" s="81">
        <v>-4.7</v>
      </c>
      <c r="W29" s="82">
        <f t="shared" si="1"/>
        <v>53.3312378666667</v>
      </c>
      <c r="X29" s="83">
        <v>24</v>
      </c>
      <c r="Y29" s="96"/>
    </row>
    <row r="30" s="62" customFormat="1" ht="16.5" customHeight="1" spans="1:25">
      <c r="A30" s="64" t="s">
        <v>692</v>
      </c>
      <c r="B30" s="64" t="s">
        <v>693</v>
      </c>
      <c r="C30" s="65">
        <v>96</v>
      </c>
      <c r="D30" s="65">
        <v>97</v>
      </c>
      <c r="E30" s="66">
        <v>96</v>
      </c>
      <c r="F30" s="65">
        <v>97</v>
      </c>
      <c r="G30" s="65">
        <v>96</v>
      </c>
      <c r="H30" s="65">
        <v>96</v>
      </c>
      <c r="I30" s="72">
        <f t="shared" si="0"/>
        <v>19.2666666666667</v>
      </c>
      <c r="J30" s="66" t="s">
        <v>48</v>
      </c>
      <c r="K30" s="66" t="s">
        <v>189</v>
      </c>
      <c r="L30" s="66" t="s">
        <v>192</v>
      </c>
      <c r="M30" s="66" t="s">
        <v>118</v>
      </c>
      <c r="N30" s="66" t="s">
        <v>72</v>
      </c>
      <c r="O30" s="66" t="s">
        <v>64</v>
      </c>
      <c r="P30" s="66" t="s">
        <v>52</v>
      </c>
      <c r="Q30" s="66" t="s">
        <v>53</v>
      </c>
      <c r="R30" s="66" t="s">
        <v>482</v>
      </c>
      <c r="S30" s="78">
        <v>44.613877</v>
      </c>
      <c r="T30" s="79">
        <v>35.6911016</v>
      </c>
      <c r="U30" s="80">
        <v>593</v>
      </c>
      <c r="V30" s="81">
        <v>-3</v>
      </c>
      <c r="W30" s="82">
        <f t="shared" si="1"/>
        <v>51.9577682666667</v>
      </c>
      <c r="X30" s="83">
        <v>25</v>
      </c>
      <c r="Y30" s="96"/>
    </row>
    <row r="31" s="62" customFormat="1" ht="16.5" customHeight="1" spans="1:25">
      <c r="A31" s="67" t="s">
        <v>694</v>
      </c>
      <c r="B31" s="67" t="s">
        <v>695</v>
      </c>
      <c r="C31" s="68">
        <v>96</v>
      </c>
      <c r="D31" s="68">
        <v>97</v>
      </c>
      <c r="E31" s="69">
        <v>97</v>
      </c>
      <c r="F31" s="68">
        <v>96</v>
      </c>
      <c r="G31" s="68">
        <v>96</v>
      </c>
      <c r="H31" s="68">
        <v>96</v>
      </c>
      <c r="I31" s="73">
        <f t="shared" si="0"/>
        <v>19.2666666666667</v>
      </c>
      <c r="J31" s="69" t="s">
        <v>31</v>
      </c>
      <c r="K31" s="69" t="s">
        <v>126</v>
      </c>
      <c r="L31" s="69" t="s">
        <v>272</v>
      </c>
      <c r="M31" s="69" t="s">
        <v>189</v>
      </c>
      <c r="N31" s="69" t="s">
        <v>69</v>
      </c>
      <c r="O31" s="69" t="s">
        <v>69</v>
      </c>
      <c r="P31" s="69" t="s">
        <v>66</v>
      </c>
      <c r="Q31" s="69" t="s">
        <v>37</v>
      </c>
      <c r="R31" s="69" t="s">
        <v>492</v>
      </c>
      <c r="S31" s="84">
        <v>44.205714</v>
      </c>
      <c r="T31" s="85">
        <v>35.3645712</v>
      </c>
      <c r="U31" s="86">
        <v>587</v>
      </c>
      <c r="V31" s="87">
        <v>-3</v>
      </c>
      <c r="W31" s="88">
        <f t="shared" si="1"/>
        <v>51.6312378666667</v>
      </c>
      <c r="X31" s="83">
        <v>26</v>
      </c>
      <c r="Y31" s="97"/>
    </row>
    <row r="32" s="62" customFormat="1" ht="16.5" customHeight="1" spans="1:25">
      <c r="A32" s="64" t="s">
        <v>696</v>
      </c>
      <c r="B32" s="64" t="s">
        <v>697</v>
      </c>
      <c r="C32" s="65">
        <v>96</v>
      </c>
      <c r="D32" s="65">
        <v>96</v>
      </c>
      <c r="E32" s="66">
        <v>97</v>
      </c>
      <c r="F32" s="65">
        <v>95</v>
      </c>
      <c r="G32" s="65">
        <v>95</v>
      </c>
      <c r="H32" s="65">
        <v>96</v>
      </c>
      <c r="I32" s="72">
        <f t="shared" si="0"/>
        <v>19.1666666666667</v>
      </c>
      <c r="J32" s="66" t="s">
        <v>52</v>
      </c>
      <c r="K32" s="66" t="s">
        <v>189</v>
      </c>
      <c r="L32" s="66" t="s">
        <v>107</v>
      </c>
      <c r="M32" s="66" t="s">
        <v>326</v>
      </c>
      <c r="N32" s="66" t="s">
        <v>80</v>
      </c>
      <c r="O32" s="66" t="s">
        <v>60</v>
      </c>
      <c r="P32" s="66" t="s">
        <v>80</v>
      </c>
      <c r="Q32" s="66" t="s">
        <v>81</v>
      </c>
      <c r="R32" s="66" t="s">
        <v>528</v>
      </c>
      <c r="S32" s="78">
        <v>42.613877</v>
      </c>
      <c r="T32" s="79">
        <v>34.0911016</v>
      </c>
      <c r="U32" s="80">
        <v>573</v>
      </c>
      <c r="V32" s="81">
        <v>-4</v>
      </c>
      <c r="W32" s="82">
        <f t="shared" si="1"/>
        <v>49.2577682666667</v>
      </c>
      <c r="X32" s="83">
        <v>27</v>
      </c>
      <c r="Y32" s="65"/>
    </row>
    <row r="33" s="62" customFormat="1" ht="16.5" customHeight="1" spans="1:25">
      <c r="A33" s="64" t="s">
        <v>698</v>
      </c>
      <c r="B33" s="64" t="s">
        <v>699</v>
      </c>
      <c r="C33" s="65">
        <v>96</v>
      </c>
      <c r="D33" s="65">
        <v>97</v>
      </c>
      <c r="E33" s="66">
        <v>96</v>
      </c>
      <c r="F33" s="65">
        <v>98</v>
      </c>
      <c r="G33" s="65">
        <v>96</v>
      </c>
      <c r="H33" s="65">
        <v>97</v>
      </c>
      <c r="I33" s="72">
        <f t="shared" si="0"/>
        <v>19.3333333333333</v>
      </c>
      <c r="J33" s="66" t="s">
        <v>28</v>
      </c>
      <c r="K33" s="66" t="s">
        <v>84</v>
      </c>
      <c r="L33" s="66" t="s">
        <v>107</v>
      </c>
      <c r="M33" s="66" t="s">
        <v>276</v>
      </c>
      <c r="N33" s="66" t="s">
        <v>84</v>
      </c>
      <c r="O33" s="66" t="s">
        <v>184</v>
      </c>
      <c r="P33" s="66" t="s">
        <v>189</v>
      </c>
      <c r="Q33" s="66" t="s">
        <v>75</v>
      </c>
      <c r="R33" s="66" t="s">
        <v>528</v>
      </c>
      <c r="S33" s="78">
        <v>31.185306</v>
      </c>
      <c r="T33" s="79">
        <v>24.9482448</v>
      </c>
      <c r="U33" s="80">
        <v>514</v>
      </c>
      <c r="V33" s="81">
        <v>-4</v>
      </c>
      <c r="W33" s="82">
        <f t="shared" si="1"/>
        <v>40.2815781333333</v>
      </c>
      <c r="X33" s="83">
        <v>28</v>
      </c>
      <c r="Y33" s="96"/>
    </row>
    <row r="34" s="62" customFormat="1" ht="16.5" customHeight="1" spans="1:25">
      <c r="A34" s="64" t="s">
        <v>700</v>
      </c>
      <c r="B34" s="64" t="s">
        <v>701</v>
      </c>
      <c r="C34" s="65">
        <v>96</v>
      </c>
      <c r="D34" s="65">
        <v>98</v>
      </c>
      <c r="E34" s="66">
        <v>97</v>
      </c>
      <c r="F34" s="65">
        <v>96</v>
      </c>
      <c r="G34" s="65">
        <v>96</v>
      </c>
      <c r="H34" s="65">
        <v>96</v>
      </c>
      <c r="I34" s="72">
        <f t="shared" si="0"/>
        <v>19.3</v>
      </c>
      <c r="J34" s="66" t="s">
        <v>104</v>
      </c>
      <c r="K34" s="66" t="s">
        <v>123</v>
      </c>
      <c r="L34" s="66" t="s">
        <v>125</v>
      </c>
      <c r="M34" s="66" t="s">
        <v>538</v>
      </c>
      <c r="N34" s="66" t="s">
        <v>80</v>
      </c>
      <c r="O34" s="66" t="s">
        <v>184</v>
      </c>
      <c r="P34" s="66" t="s">
        <v>80</v>
      </c>
      <c r="Q34" s="66" t="s">
        <v>132</v>
      </c>
      <c r="R34" s="66" t="s">
        <v>482</v>
      </c>
      <c r="S34" s="78">
        <v>26.24653</v>
      </c>
      <c r="T34" s="79">
        <v>20.997224</v>
      </c>
      <c r="U34" s="80">
        <v>507</v>
      </c>
      <c r="V34" s="81">
        <v>-9.5</v>
      </c>
      <c r="W34" s="82">
        <f t="shared" si="1"/>
        <v>30.797224</v>
      </c>
      <c r="X34" s="83">
        <v>29</v>
      </c>
      <c r="Y34" s="96"/>
    </row>
    <row r="35" s="62" customFormat="1" ht="16.5" customHeight="1" spans="1:25">
      <c r="A35" s="64" t="s">
        <v>702</v>
      </c>
      <c r="B35" s="64" t="s">
        <v>703</v>
      </c>
      <c r="C35" s="65">
        <v>95</v>
      </c>
      <c r="D35" s="65">
        <v>96</v>
      </c>
      <c r="E35" s="66">
        <v>97</v>
      </c>
      <c r="F35" s="65">
        <v>96</v>
      </c>
      <c r="G35" s="65">
        <v>95</v>
      </c>
      <c r="H35" s="65">
        <v>95</v>
      </c>
      <c r="I35" s="72">
        <f t="shared" si="0"/>
        <v>19.1333333333333</v>
      </c>
      <c r="J35" s="66" t="s">
        <v>110</v>
      </c>
      <c r="K35" s="66" t="s">
        <v>408</v>
      </c>
      <c r="L35" s="66" t="s">
        <v>107</v>
      </c>
      <c r="M35" s="66" t="s">
        <v>103</v>
      </c>
      <c r="N35" s="66" t="s">
        <v>408</v>
      </c>
      <c r="O35" s="66" t="s">
        <v>272</v>
      </c>
      <c r="P35" s="66" t="s">
        <v>326</v>
      </c>
      <c r="Q35" s="66" t="s">
        <v>48</v>
      </c>
      <c r="R35" s="66" t="s">
        <v>492</v>
      </c>
      <c r="S35" s="78">
        <v>9.144489</v>
      </c>
      <c r="T35" s="79">
        <v>7.3155912</v>
      </c>
      <c r="U35" s="80">
        <v>450</v>
      </c>
      <c r="V35" s="81">
        <v>-7</v>
      </c>
      <c r="W35" s="82">
        <f t="shared" si="1"/>
        <v>19.4489245333333</v>
      </c>
      <c r="X35" s="83">
        <v>30</v>
      </c>
      <c r="Y35" s="96"/>
    </row>
    <row r="36" ht="16.5" customHeight="1" spans="1:25">
      <c r="A36" s="70"/>
      <c r="B36" s="70"/>
      <c r="C36" s="57"/>
      <c r="D36" s="57"/>
      <c r="E36" s="71"/>
      <c r="F36" s="57"/>
      <c r="G36" s="57"/>
      <c r="H36" s="57"/>
      <c r="I36" s="74"/>
      <c r="J36" s="71"/>
      <c r="K36" s="71"/>
      <c r="L36" s="71"/>
      <c r="M36" s="71"/>
      <c r="N36" s="71"/>
      <c r="O36" s="71"/>
      <c r="P36" s="71"/>
      <c r="Q36" s="71"/>
      <c r="R36" s="71"/>
      <c r="S36" s="89"/>
      <c r="T36" s="90"/>
      <c r="U36" s="91"/>
      <c r="V36" s="74"/>
      <c r="W36" s="92"/>
      <c r="X36" s="93"/>
      <c r="Y36" s="98"/>
    </row>
  </sheetData>
  <mergeCells count="16">
    <mergeCell ref="A1:Y1"/>
    <mergeCell ref="A2:Y2"/>
    <mergeCell ref="C3:I3"/>
    <mergeCell ref="J3:T3"/>
    <mergeCell ref="C4:H4"/>
    <mergeCell ref="J4:R4"/>
    <mergeCell ref="A3:A5"/>
    <mergeCell ref="B3:B5"/>
    <mergeCell ref="I4:I5"/>
    <mergeCell ref="S4:S5"/>
    <mergeCell ref="T4:T5"/>
    <mergeCell ref="U3:U5"/>
    <mergeCell ref="V3:V5"/>
    <mergeCell ref="W3:W5"/>
    <mergeCell ref="X3:X5"/>
    <mergeCell ref="Y3:Y5"/>
  </mergeCell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16计科1班</vt:lpstr>
      <vt:lpstr>16计科2班</vt:lpstr>
      <vt:lpstr>16信息1班</vt:lpstr>
      <vt:lpstr>16信息2班</vt:lpstr>
      <vt:lpstr>16物联1班</vt:lpstr>
      <vt:lpstr>16物联2班</vt:lpstr>
      <vt:lpstr>16软件1班</vt:lpstr>
      <vt:lpstr>16软件2班</vt:lpstr>
      <vt:lpstr>16软件3班</vt:lpstr>
      <vt:lpstr>16软件4班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2017-10-10T17:51:00Z</dcterms:created>
  <dcterms:modified xsi:type="dcterms:W3CDTF">2020-06-08T01:54:01Z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 linkTarget="0">
    <vt:lpwstr>20</vt:lpwstr>
  </property>
</Properties>
</file>