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848\Desktop\"/>
    </mc:Choice>
  </mc:AlternateContent>
  <bookViews>
    <workbookView xWindow="0" yWindow="0" windowWidth="25200" windowHeight="11985" activeTab="1"/>
  </bookViews>
  <sheets>
    <sheet name="Nobivac_SI" sheetId="1" r:id="rId1"/>
    <sheet name="Activyl_SI" sheetId="2" r:id="rId2"/>
    <sheet name="Nov_Plot" sheetId="4" r:id="rId3"/>
    <sheet name="Act_Plo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2" l="1"/>
  <c r="A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89" i="2" l="1"/>
  <c r="C77" i="2" l="1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C81" i="2"/>
  <c r="D81" i="2"/>
  <c r="E81" i="2"/>
  <c r="F81" i="2"/>
  <c r="G81" i="2"/>
  <c r="H81" i="2"/>
  <c r="I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C83" i="2"/>
  <c r="D83" i="2"/>
  <c r="E83" i="2"/>
  <c r="F83" i="2"/>
  <c r="G83" i="2"/>
  <c r="H83" i="2"/>
  <c r="I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W84" i="2"/>
  <c r="X84" i="2"/>
  <c r="Y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78" i="2"/>
  <c r="B79" i="2"/>
  <c r="B80" i="2"/>
  <c r="B81" i="2"/>
  <c r="B82" i="2"/>
  <c r="B83" i="2"/>
  <c r="B84" i="2"/>
  <c r="B85" i="2"/>
  <c r="B86" i="2"/>
  <c r="B87" i="2"/>
  <c r="B88" i="2"/>
  <c r="B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C5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C44" i="1"/>
  <c r="C45" i="1"/>
  <c r="C46" i="1"/>
  <c r="C47" i="1"/>
  <c r="C48" i="1"/>
  <c r="C49" i="1"/>
  <c r="C50" i="1"/>
  <c r="C43" i="1"/>
  <c r="Z22" i="2" l="1"/>
  <c r="Z23" i="2"/>
  <c r="Z24" i="2"/>
  <c r="Z25" i="2"/>
  <c r="Z26" i="2"/>
  <c r="Z27" i="2"/>
  <c r="Z28" i="2"/>
  <c r="Z29" i="2"/>
  <c r="Z30" i="2"/>
  <c r="Z31" i="2"/>
  <c r="Z32" i="2"/>
  <c r="Z35" i="2"/>
  <c r="Z36" i="2"/>
  <c r="Z37" i="2"/>
  <c r="Z38" i="2"/>
  <c r="Z39" i="2"/>
  <c r="Z40" i="2"/>
  <c r="Z41" i="2"/>
  <c r="Z42" i="2"/>
  <c r="Z43" i="2"/>
  <c r="Z44" i="2"/>
  <c r="Z45" i="2"/>
  <c r="Z46" i="2"/>
  <c r="Z21" i="2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2" i="1"/>
  <c r="X67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65" i="2"/>
  <c r="B66" i="2"/>
  <c r="B67" i="2"/>
  <c r="B68" i="2"/>
  <c r="B69" i="2"/>
  <c r="B70" i="2"/>
  <c r="B71" i="2"/>
  <c r="B72" i="2"/>
  <c r="B73" i="2"/>
  <c r="B74" i="2"/>
  <c r="B75" i="2"/>
  <c r="B64" i="2"/>
  <c r="Z75" i="2" l="1"/>
  <c r="Z67" i="2"/>
  <c r="Z72" i="2"/>
  <c r="Z64" i="2"/>
  <c r="Z68" i="2"/>
  <c r="Z66" i="2"/>
  <c r="Z65" i="2"/>
  <c r="Z71" i="2"/>
  <c r="Z70" i="2"/>
  <c r="Z74" i="2"/>
  <c r="Z73" i="2"/>
  <c r="Z69" i="2"/>
</calcChain>
</file>

<file path=xl/sharedStrings.xml><?xml version="1.0" encoding="utf-8"?>
<sst xmlns="http://schemas.openxmlformats.org/spreadsheetml/2006/main" count="34" uniqueCount="19">
  <si>
    <t>Actual</t>
  </si>
  <si>
    <t xml:space="preserve">Cornell Prediction </t>
  </si>
  <si>
    <t>Cornell Prediction</t>
  </si>
  <si>
    <t>System Forecast(Quantity)</t>
  </si>
  <si>
    <t>Conversion</t>
  </si>
  <si>
    <t>System Forecast(Dosages)</t>
  </si>
  <si>
    <t>System Forecast(Dosage)</t>
  </si>
  <si>
    <t>sum</t>
  </si>
  <si>
    <t>Sum x 100000</t>
  </si>
  <si>
    <t>System Forecast(Qty)</t>
  </si>
  <si>
    <t>Sum</t>
  </si>
  <si>
    <t>Current Forecast</t>
  </si>
  <si>
    <t xml:space="preserve">Cluster level Prediction </t>
  </si>
  <si>
    <t>Sum of 31 Skus</t>
  </si>
  <si>
    <t>Sales Out</t>
  </si>
  <si>
    <t xml:space="preserve">SKU level Prediction </t>
  </si>
  <si>
    <t>Sales In</t>
  </si>
  <si>
    <t xml:space="preserve">Unionized level Prediction </t>
  </si>
  <si>
    <t>Error Metric: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</si>
</sst>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9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3" borderId="0" xfId="0" applyNumberFormat="1" applyFill="1"/>
    <xf numFmtId="1" fontId="0" fillId="3" borderId="0" xfId="0" applyNumberFormat="1" applyFill="1"/>
    <xf numFmtId="16" fontId="0" fillId="0" borderId="0" xfId="0" applyNumberFormat="1"/>
    <xf numFmtId="2" fontId="0" fillId="0" borderId="0" xfId="0" applyNumberFormat="1"/>
    <xf numFmtId="0" fontId="3" fillId="0" borderId="0" xfId="0" applyNumberFormat="1" applyFont="1"/>
    <xf numFmtId="0" fontId="4" fillId="0" borderId="0" xfId="2" applyFont="1" applyAlignment="1"/>
    <xf numFmtId="0" fontId="4" fillId="0" borderId="0" xfId="2"/>
    <xf numFmtId="2" fontId="4" fillId="0" borderId="0" xfId="2" applyNumberFormat="1" applyFont="1" applyAlignment="1"/>
    <xf numFmtId="0" fontId="4" fillId="0" borderId="0" xfId="2" applyNumberFormat="1" applyAlignment="1">
      <alignment horizontal="right"/>
    </xf>
    <xf numFmtId="164" fontId="4" fillId="3" borderId="0" xfId="2" applyNumberFormat="1" applyFill="1"/>
    <xf numFmtId="0" fontId="1" fillId="2" borderId="1" xfId="2" applyFont="1" applyFill="1" applyBorder="1" applyAlignment="1">
      <alignment horizontal="center"/>
    </xf>
    <xf numFmtId="0" fontId="1" fillId="2" borderId="3" xfId="2" applyFont="1" applyFill="1" applyBorder="1"/>
    <xf numFmtId="0" fontId="4" fillId="0" borderId="0" xfId="2" applyNumberFormat="1"/>
    <xf numFmtId="2" fontId="4" fillId="3" borderId="0" xfId="2" applyNumberFormat="1" applyFill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9" fontId="0" fillId="0" borderId="0" xfId="3" applyNumberFormat="1" applyFont="1"/>
    <xf numFmtId="10" fontId="0" fillId="0" borderId="0" xfId="3" applyNumberFormat="1" applyFont="1"/>
    <xf numFmtId="10" fontId="0" fillId="4" borderId="0" xfId="3" applyNumberFormat="1" applyFont="1" applyFill="1"/>
    <xf numFmtId="10" fontId="0" fillId="0" borderId="0" xfId="0" applyNumberFormat="1"/>
    <xf numFmtId="0" fontId="0" fillId="0" borderId="0" xfId="0" applyFont="1" applyAlignment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3" borderId="7" xfId="0" applyNumberFormat="1" applyFont="1" applyFill="1" applyBorder="1"/>
    <xf numFmtId="0" fontId="0" fillId="3" borderId="8" xfId="0" applyFont="1" applyFill="1" applyBorder="1" applyAlignment="1"/>
    <xf numFmtId="0" fontId="0" fillId="3" borderId="9" xfId="0" applyNumberFormat="1" applyFont="1" applyFill="1" applyBorder="1" applyAlignment="1"/>
    <xf numFmtId="169" fontId="0" fillId="4" borderId="0" xfId="3" applyNumberFormat="1" applyFont="1" applyFill="1"/>
    <xf numFmtId="169" fontId="6" fillId="0" borderId="0" xfId="0" applyNumberFormat="1" applyFont="1"/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Nov_Plot!$C$1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99000"/>
                </a:schemeClr>
              </a:solidFill>
              <a:ln w="34925">
                <a:solidFill>
                  <a:schemeClr val="accent2"/>
                </a:solidFill>
              </a:ln>
              <a:effectLst/>
            </c:spPr>
          </c:marker>
          <c:cat>
            <c:numRef>
              <c:f>Nov_Plot!$B$2:$B$9</c:f>
              <c:numCache>
                <c:formatCode>[$-409]mmm\-yy;@</c:formatCode>
                <c:ptCount val="8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</c:numCache>
            </c:numRef>
          </c:cat>
          <c:val>
            <c:numRef>
              <c:f>Nov_Plot!$C$2:$C$9</c:f>
              <c:numCache>
                <c:formatCode>General</c:formatCode>
                <c:ptCount val="8"/>
                <c:pt idx="0">
                  <c:v>57.381999999999998</c:v>
                </c:pt>
                <c:pt idx="1">
                  <c:v>82.634699999999995</c:v>
                </c:pt>
                <c:pt idx="2">
                  <c:v>47.578249999999997</c:v>
                </c:pt>
                <c:pt idx="3">
                  <c:v>69.558199999999999</c:v>
                </c:pt>
                <c:pt idx="4">
                  <c:v>93.061499999999995</c:v>
                </c:pt>
                <c:pt idx="5">
                  <c:v>35.762500000000003</c:v>
                </c:pt>
                <c:pt idx="6">
                  <c:v>127.88035000000001</c:v>
                </c:pt>
                <c:pt idx="7">
                  <c:v>73.129249999999999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Nov_Plot!$D$1</c:f>
              <c:strCache>
                <c:ptCount val="1"/>
                <c:pt idx="0">
                  <c:v>SKU level Prediction </c:v>
                </c:pt>
              </c:strCache>
            </c:strRef>
          </c:tx>
          <c:spPr>
            <a:ln w="38100" cap="rnd" cmpd="sng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cat>
            <c:numRef>
              <c:f>Nov_Plot!$B$2:$B$9</c:f>
              <c:numCache>
                <c:formatCode>[$-409]mmm\-yy;@</c:formatCode>
                <c:ptCount val="8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</c:numCache>
            </c:numRef>
          </c:cat>
          <c:val>
            <c:numRef>
              <c:f>Nov_Plot!$D$2:$D$9</c:f>
              <c:numCache>
                <c:formatCode>0.00</c:formatCode>
                <c:ptCount val="8"/>
                <c:pt idx="0">
                  <c:v>64.309713690033874</c:v>
                </c:pt>
                <c:pt idx="1">
                  <c:v>69.119922096334946</c:v>
                </c:pt>
                <c:pt idx="2">
                  <c:v>65.478723533113197</c:v>
                </c:pt>
                <c:pt idx="3">
                  <c:v>70.129533535109019</c:v>
                </c:pt>
                <c:pt idx="4">
                  <c:v>69.734309126996862</c:v>
                </c:pt>
                <c:pt idx="5">
                  <c:v>79.064403004897713</c:v>
                </c:pt>
                <c:pt idx="6">
                  <c:v>63.484613410157458</c:v>
                </c:pt>
                <c:pt idx="7">
                  <c:v>70.222602588781299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Nov_Plot!$E$1</c:f>
              <c:strCache>
                <c:ptCount val="1"/>
                <c:pt idx="0">
                  <c:v>Current Forecast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41275">
                <a:solidFill>
                  <a:schemeClr val="accent5"/>
                </a:solidFill>
              </a:ln>
              <a:effectLst/>
            </c:spPr>
          </c:marker>
          <c:cat>
            <c:numRef>
              <c:f>Nov_Plot!$B$2:$B$9</c:f>
              <c:numCache>
                <c:formatCode>[$-409]mmm\-yy;@</c:formatCode>
                <c:ptCount val="8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</c:numCache>
            </c:numRef>
          </c:cat>
          <c:val>
            <c:numRef>
              <c:f>Nov_Plot!$E$2:$E$9</c:f>
              <c:numCache>
                <c:formatCode>General</c:formatCode>
                <c:ptCount val="8"/>
                <c:pt idx="0">
                  <c:v>35.696399999999997</c:v>
                </c:pt>
                <c:pt idx="1">
                  <c:v>35.806399999999996</c:v>
                </c:pt>
                <c:pt idx="2">
                  <c:v>36.818199999999997</c:v>
                </c:pt>
                <c:pt idx="3">
                  <c:v>40.5274</c:v>
                </c:pt>
                <c:pt idx="4">
                  <c:v>42.101500000000001</c:v>
                </c:pt>
                <c:pt idx="5">
                  <c:v>40.107399999999998</c:v>
                </c:pt>
                <c:pt idx="6">
                  <c:v>40.021349999999998</c:v>
                </c:pt>
                <c:pt idx="7">
                  <c:v>43.3202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66672"/>
        <c:axId val="313161120"/>
      </c:lineChart>
      <c:dateAx>
        <c:axId val="3041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1120"/>
        <c:crosses val="autoZero"/>
        <c:auto val="1"/>
        <c:lblOffset val="100"/>
        <c:baseTimeUnit val="months"/>
      </c:dateAx>
      <c:valAx>
        <c:axId val="313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041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Nov_Plot!$C$11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Nov_Plot!$B$12:$B$15</c:f>
              <c:numCache>
                <c:formatCode>[$-409]mmm\-yy;@</c:formatCode>
                <c:ptCount val="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</c:numCache>
            </c:numRef>
          </c:cat>
          <c:val>
            <c:numRef>
              <c:f>Nov_Plot!$C$12:$C$15</c:f>
              <c:numCache>
                <c:formatCode>General</c:formatCode>
                <c:ptCount val="4"/>
                <c:pt idx="0">
                  <c:v>33.945140000000002</c:v>
                </c:pt>
                <c:pt idx="1">
                  <c:v>46.430210000000002</c:v>
                </c:pt>
                <c:pt idx="2">
                  <c:v>27.259119999999999</c:v>
                </c:pt>
                <c:pt idx="3">
                  <c:v>34.243639999999999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Nov_Plot!$D$11</c:f>
              <c:strCache>
                <c:ptCount val="1"/>
                <c:pt idx="0">
                  <c:v>Cluster level Prediction 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53975">
                <a:solidFill>
                  <a:schemeClr val="accent6"/>
                </a:solidFill>
              </a:ln>
              <a:effectLst/>
            </c:spPr>
          </c:marker>
          <c:cat>
            <c:numRef>
              <c:f>Nov_Plot!$B$12:$B$15</c:f>
              <c:numCache>
                <c:formatCode>[$-409]mmm\-yy;@</c:formatCode>
                <c:ptCount val="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</c:numCache>
            </c:numRef>
          </c:cat>
          <c:val>
            <c:numRef>
              <c:f>Nov_Plot!$D$12:$D$15</c:f>
              <c:numCache>
                <c:formatCode>General</c:formatCode>
                <c:ptCount val="4"/>
                <c:pt idx="0">
                  <c:v>33.971889721627264</c:v>
                </c:pt>
                <c:pt idx="1">
                  <c:v>38.305786793207261</c:v>
                </c:pt>
                <c:pt idx="2">
                  <c:v>35.821490180357252</c:v>
                </c:pt>
                <c:pt idx="3">
                  <c:v>33.748485288277266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Nov_Plot!$E$11</c:f>
              <c:strCache>
                <c:ptCount val="1"/>
                <c:pt idx="0">
                  <c:v>Current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34925">
                <a:solidFill>
                  <a:schemeClr val="accent5"/>
                </a:solidFill>
              </a:ln>
              <a:effectLst/>
            </c:spPr>
          </c:marker>
          <c:cat>
            <c:numRef>
              <c:f>Nov_Plot!$B$12:$B$15</c:f>
              <c:numCache>
                <c:formatCode>[$-409]mmm\-yy;@</c:formatCode>
                <c:ptCount val="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</c:numCache>
            </c:numRef>
          </c:cat>
          <c:val>
            <c:numRef>
              <c:f>Nov_Plot!$E$12:$E$15</c:f>
              <c:numCache>
                <c:formatCode>General</c:formatCode>
                <c:ptCount val="4"/>
                <c:pt idx="0">
                  <c:v>35.696399999999997</c:v>
                </c:pt>
                <c:pt idx="1">
                  <c:v>35.806399999999996</c:v>
                </c:pt>
                <c:pt idx="2">
                  <c:v>36.818199999999997</c:v>
                </c:pt>
                <c:pt idx="3">
                  <c:v>40.5274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65040"/>
        <c:axId val="313165432"/>
      </c:lineChart>
      <c:dateAx>
        <c:axId val="3131650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5432"/>
        <c:crosses val="autoZero"/>
        <c:auto val="1"/>
        <c:lblOffset val="100"/>
        <c:baseTimeUnit val="months"/>
      </c:dateAx>
      <c:valAx>
        <c:axId val="3131654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Act_Plot!$C$1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99000"/>
                </a:schemeClr>
              </a:solidFill>
              <a:ln w="34925">
                <a:solidFill>
                  <a:schemeClr val="accent2"/>
                </a:solidFill>
              </a:ln>
              <a:effectLst/>
            </c:spPr>
          </c:marker>
          <c:cat>
            <c:numRef>
              <c:f>Act_Plot!$B$2:$B$13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Act_Plot!$C$2:$C$13</c:f>
              <c:numCache>
                <c:formatCode>General</c:formatCode>
                <c:ptCount val="12"/>
                <c:pt idx="0">
                  <c:v>1506.8333</c:v>
                </c:pt>
                <c:pt idx="1">
                  <c:v>626</c:v>
                </c:pt>
                <c:pt idx="2">
                  <c:v>654.66660000000002</c:v>
                </c:pt>
                <c:pt idx="3">
                  <c:v>874.78790000000004</c:v>
                </c:pt>
                <c:pt idx="4">
                  <c:v>832.74270000000001</c:v>
                </c:pt>
                <c:pt idx="5">
                  <c:v>734</c:v>
                </c:pt>
                <c:pt idx="6">
                  <c:v>691.83330000000001</c:v>
                </c:pt>
                <c:pt idx="7">
                  <c:v>656.49990000000003</c:v>
                </c:pt>
                <c:pt idx="8">
                  <c:v>1792.9998000000001</c:v>
                </c:pt>
                <c:pt idx="9">
                  <c:v>1190.6924999999999</c:v>
                </c:pt>
                <c:pt idx="10">
                  <c:v>1686.1662999999999</c:v>
                </c:pt>
                <c:pt idx="11">
                  <c:v>2019.2424000000001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Act_Plot!$D$1</c:f>
              <c:strCache>
                <c:ptCount val="1"/>
                <c:pt idx="0">
                  <c:v>Unionized level Prediction </c:v>
                </c:pt>
              </c:strCache>
            </c:strRef>
          </c:tx>
          <c:spPr>
            <a:ln w="38100" cap="rnd" cmpd="sng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cat>
            <c:numRef>
              <c:f>Act_Plot!$B$2:$B$13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Act_Plot!$D$2:$D$13</c:f>
              <c:numCache>
                <c:formatCode>0.00</c:formatCode>
                <c:ptCount val="12"/>
                <c:pt idx="0">
                  <c:v>-1156.3832656657369</c:v>
                </c:pt>
                <c:pt idx="1">
                  <c:v>999.87172474432259</c:v>
                </c:pt>
                <c:pt idx="2">
                  <c:v>687.01423536511425</c:v>
                </c:pt>
                <c:pt idx="3">
                  <c:v>374.15674598584906</c:v>
                </c:pt>
                <c:pt idx="4">
                  <c:v>61.29925660660308</c:v>
                </c:pt>
                <c:pt idx="5">
                  <c:v>-251.55823277265938</c:v>
                </c:pt>
                <c:pt idx="6">
                  <c:v>-564.41572215191741</c:v>
                </c:pt>
                <c:pt idx="7">
                  <c:v>-877.273211531127</c:v>
                </c:pt>
                <c:pt idx="8">
                  <c:v>-4544.3764661920668</c:v>
                </c:pt>
                <c:pt idx="9">
                  <c:v>1774.2508673121106</c:v>
                </c:pt>
                <c:pt idx="10">
                  <c:v>1774.2508673121288</c:v>
                </c:pt>
                <c:pt idx="11">
                  <c:v>1774.2508673121706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Act_Plot!$E$1</c:f>
              <c:strCache>
                <c:ptCount val="1"/>
                <c:pt idx="0">
                  <c:v>Current Forecast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41275">
                <a:solidFill>
                  <a:schemeClr val="accent5"/>
                </a:solidFill>
              </a:ln>
              <a:effectLst/>
            </c:spPr>
          </c:marker>
          <c:cat>
            <c:numRef>
              <c:f>Act_Plot!$B$2:$B$13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Act_Plot!$E$2:$E$13</c:f>
              <c:numCache>
                <c:formatCode>General</c:formatCode>
                <c:ptCount val="12"/>
                <c:pt idx="0">
                  <c:v>0</c:v>
                </c:pt>
                <c:pt idx="1">
                  <c:v>6268.5277777777774</c:v>
                </c:pt>
                <c:pt idx="2">
                  <c:v>7568.6111111111104</c:v>
                </c:pt>
                <c:pt idx="3">
                  <c:v>9554.4595959595954</c:v>
                </c:pt>
                <c:pt idx="4">
                  <c:v>9554.4595959595954</c:v>
                </c:pt>
                <c:pt idx="5">
                  <c:v>9554.4595959595954</c:v>
                </c:pt>
                <c:pt idx="6">
                  <c:v>12902.666666666664</c:v>
                </c:pt>
                <c:pt idx="7">
                  <c:v>7726.916666666667</c:v>
                </c:pt>
                <c:pt idx="8">
                  <c:v>11801.992424242424</c:v>
                </c:pt>
                <c:pt idx="9">
                  <c:v>8923.5883838383834</c:v>
                </c:pt>
                <c:pt idx="10">
                  <c:v>10117.116161616163</c:v>
                </c:pt>
                <c:pt idx="11">
                  <c:v>11413.093434343435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64648"/>
        <c:axId val="313161512"/>
      </c:lineChart>
      <c:dateAx>
        <c:axId val="3131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1512"/>
        <c:crosses val="autoZero"/>
        <c:auto val="1"/>
        <c:lblOffset val="100"/>
        <c:baseTimeUnit val="months"/>
      </c:dateAx>
      <c:valAx>
        <c:axId val="3131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Act_Plot!$C$17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Act_Plot!$B$18:$B$29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Act_Plot!$C$18:$C$29</c:f>
              <c:numCache>
                <c:formatCode>General</c:formatCode>
                <c:ptCount val="12"/>
                <c:pt idx="0">
                  <c:v>4333.5539000000008</c:v>
                </c:pt>
                <c:pt idx="1">
                  <c:v>4430.0436</c:v>
                </c:pt>
                <c:pt idx="2">
                  <c:v>5229.765800000001</c:v>
                </c:pt>
                <c:pt idx="3">
                  <c:v>4603.4578000000001</c:v>
                </c:pt>
                <c:pt idx="4" formatCode="0.00">
                  <c:v>3192.4845999999998</c:v>
                </c:pt>
                <c:pt idx="5" formatCode="0.00">
                  <c:v>3934.8282000000004</c:v>
                </c:pt>
                <c:pt idx="6" formatCode="0.00">
                  <c:v>2547</c:v>
                </c:pt>
                <c:pt idx="7" formatCode="0.00">
                  <c:v>4162</c:v>
                </c:pt>
                <c:pt idx="8">
                  <c:v>4484</c:v>
                </c:pt>
                <c:pt idx="9">
                  <c:v>6796</c:v>
                </c:pt>
                <c:pt idx="10">
                  <c:v>6227</c:v>
                </c:pt>
                <c:pt idx="11">
                  <c:v>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Act_Plot!$D$17</c:f>
              <c:strCache>
                <c:ptCount val="1"/>
                <c:pt idx="0">
                  <c:v>Cornell Prediction 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53975">
                <a:solidFill>
                  <a:schemeClr val="accent6"/>
                </a:solidFill>
              </a:ln>
              <a:effectLst/>
            </c:spPr>
          </c:marker>
          <c:cat>
            <c:numRef>
              <c:f>Act_Plot!$B$18:$B$29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Act_Plot!$D$18:$D$29</c:f>
              <c:numCache>
                <c:formatCode>General</c:formatCode>
                <c:ptCount val="12"/>
                <c:pt idx="0">
                  <c:v>6116.7876834632616</c:v>
                </c:pt>
                <c:pt idx="1">
                  <c:v>6324.5939389265031</c:v>
                </c:pt>
                <c:pt idx="2">
                  <c:v>6139.9978804190278</c:v>
                </c:pt>
                <c:pt idx="3">
                  <c:v>6304.0014209884275</c:v>
                </c:pt>
                <c:pt idx="4" formatCode="0.00">
                  <c:v>6158.2712204538311</c:v>
                </c:pt>
                <c:pt idx="5" formatCode="0.00">
                  <c:v>6287.7832166786338</c:v>
                </c:pt>
                <c:pt idx="6" formatCode="0.00">
                  <c:v>6172.6679034881918</c:v>
                </c:pt>
                <c:pt idx="7" formatCode="0.00">
                  <c:v>6275.0013152594101</c:v>
                </c:pt>
                <c:pt idx="8">
                  <c:v>6184.0180204020598</c:v>
                </c:pt>
                <c:pt idx="9">
                  <c:v>6264.9209662157909</c:v>
                </c:pt>
                <c:pt idx="10">
                  <c:v>6192.9720740271923</c:v>
                </c:pt>
                <c:pt idx="11">
                  <c:v>6256.9661302534478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Act_Plot!$E$17</c:f>
              <c:strCache>
                <c:ptCount val="1"/>
                <c:pt idx="0">
                  <c:v>Current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34925">
                <a:solidFill>
                  <a:schemeClr val="accent5"/>
                </a:solidFill>
              </a:ln>
              <a:effectLst/>
            </c:spPr>
          </c:marker>
          <c:cat>
            <c:numRef>
              <c:f>Act_Plot!$B$18:$B$29</c:f>
              <c:numCache>
                <c:formatCode>d\-mmm</c:formatCode>
                <c:ptCount val="12"/>
                <c:pt idx="0">
                  <c:v>42564</c:v>
                </c:pt>
                <c:pt idx="1">
                  <c:v>42595</c:v>
                </c:pt>
                <c:pt idx="2">
                  <c:v>42626</c:v>
                </c:pt>
                <c:pt idx="3">
                  <c:v>42656</c:v>
                </c:pt>
                <c:pt idx="4">
                  <c:v>42687</c:v>
                </c:pt>
                <c:pt idx="5">
                  <c:v>42717</c:v>
                </c:pt>
                <c:pt idx="6">
                  <c:v>42383</c:v>
                </c:pt>
                <c:pt idx="7">
                  <c:v>42414</c:v>
                </c:pt>
                <c:pt idx="8">
                  <c:v>42443</c:v>
                </c:pt>
                <c:pt idx="9">
                  <c:v>42474</c:v>
                </c:pt>
                <c:pt idx="10">
                  <c:v>42504</c:v>
                </c:pt>
                <c:pt idx="11">
                  <c:v>42535</c:v>
                </c:pt>
              </c:numCache>
            </c:numRef>
          </c:cat>
          <c:val>
            <c:numRef>
              <c:f>Act_Plot!$E$18:$E$29</c:f>
              <c:numCache>
                <c:formatCode>General</c:formatCode>
                <c:ptCount val="12"/>
                <c:pt idx="0">
                  <c:v>0</c:v>
                </c:pt>
                <c:pt idx="1">
                  <c:v>6268.5277777777774</c:v>
                </c:pt>
                <c:pt idx="2">
                  <c:v>7568.6111111111104</c:v>
                </c:pt>
                <c:pt idx="3">
                  <c:v>9554.4595959595954</c:v>
                </c:pt>
                <c:pt idx="4">
                  <c:v>9554.4595959595954</c:v>
                </c:pt>
                <c:pt idx="5">
                  <c:v>9554.4595959595954</c:v>
                </c:pt>
                <c:pt idx="6">
                  <c:v>12902.666666666664</c:v>
                </c:pt>
                <c:pt idx="7">
                  <c:v>7726.916666666667</c:v>
                </c:pt>
                <c:pt idx="8">
                  <c:v>11801.992424242424</c:v>
                </c:pt>
                <c:pt idx="9">
                  <c:v>8923.5883838383834</c:v>
                </c:pt>
                <c:pt idx="10">
                  <c:v>10117.116161616163</c:v>
                </c:pt>
                <c:pt idx="11">
                  <c:v>11413.093434343435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62296"/>
        <c:axId val="313162688"/>
      </c:lineChart>
      <c:dateAx>
        <c:axId val="313162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2688"/>
        <c:crosses val="autoZero"/>
        <c:auto val="1"/>
        <c:lblOffset val="100"/>
        <c:baseTimeUnit val="months"/>
      </c:dateAx>
      <c:valAx>
        <c:axId val="31316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1316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19050</xdr:rowOff>
    </xdr:from>
    <xdr:to>
      <xdr:col>18</xdr:col>
      <xdr:colOff>457199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17</xdr:row>
      <xdr:rowOff>190499</xdr:rowOff>
    </xdr:from>
    <xdr:to>
      <xdr:col>15</xdr:col>
      <xdr:colOff>285750</xdr:colOff>
      <xdr:row>27</xdr:row>
      <xdr:rowOff>166686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19050</xdr:rowOff>
    </xdr:from>
    <xdr:to>
      <xdr:col>18</xdr:col>
      <xdr:colOff>457199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23</xdr:row>
      <xdr:rowOff>190499</xdr:rowOff>
    </xdr:from>
    <xdr:to>
      <xdr:col>15</xdr:col>
      <xdr:colOff>285750</xdr:colOff>
      <xdr:row>33</xdr:row>
      <xdr:rowOff>166686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opLeftCell="B7" workbookViewId="0">
      <selection activeCell="AE51" sqref="AE51"/>
    </sheetView>
  </sheetViews>
  <sheetFormatPr defaultRowHeight="15" x14ac:dyDescent="0.25"/>
  <cols>
    <col min="1" max="1" width="0" hidden="1" customWidth="1"/>
    <col min="2" max="2" width="25.5703125" customWidth="1"/>
    <col min="34" max="35" width="0" hidden="1" customWidth="1"/>
  </cols>
  <sheetData>
    <row r="1" spans="2:35" x14ac:dyDescent="0.25">
      <c r="B1" s="1" t="s">
        <v>0</v>
      </c>
      <c r="C1" s="2">
        <v>6772</v>
      </c>
      <c r="D1" s="3">
        <v>31664</v>
      </c>
      <c r="E1" s="3">
        <v>53260</v>
      </c>
      <c r="F1" s="3">
        <v>54097</v>
      </c>
      <c r="G1" s="3">
        <v>54215</v>
      </c>
      <c r="H1" s="3">
        <v>54219</v>
      </c>
      <c r="I1" s="3">
        <v>65264</v>
      </c>
      <c r="J1" s="3">
        <v>65265</v>
      </c>
      <c r="K1" s="3">
        <v>65266</v>
      </c>
      <c r="L1" s="3">
        <v>65267</v>
      </c>
      <c r="M1" s="3">
        <v>65277</v>
      </c>
      <c r="N1" s="3">
        <v>65284</v>
      </c>
      <c r="O1" s="3">
        <v>65288</v>
      </c>
      <c r="P1" s="3">
        <v>65289</v>
      </c>
      <c r="Q1" s="3">
        <v>65290</v>
      </c>
      <c r="R1" s="3">
        <v>65293</v>
      </c>
      <c r="S1" s="3">
        <v>65300</v>
      </c>
      <c r="T1" s="3">
        <v>65310</v>
      </c>
      <c r="U1" s="3">
        <v>65313</v>
      </c>
      <c r="V1" s="3">
        <v>65314</v>
      </c>
      <c r="W1" s="3">
        <v>65315</v>
      </c>
      <c r="X1" s="3">
        <v>65316</v>
      </c>
      <c r="Y1" s="3">
        <v>65440</v>
      </c>
      <c r="Z1" s="3">
        <v>65441</v>
      </c>
      <c r="AA1" s="3">
        <v>65444</v>
      </c>
      <c r="AB1" s="3">
        <v>65447</v>
      </c>
      <c r="AC1" s="3">
        <v>65448</v>
      </c>
      <c r="AD1" s="3">
        <v>68616</v>
      </c>
      <c r="AE1" s="3">
        <v>84987</v>
      </c>
      <c r="AF1" s="3">
        <v>99336</v>
      </c>
      <c r="AG1" s="4">
        <v>99895</v>
      </c>
      <c r="AH1" t="s">
        <v>7</v>
      </c>
      <c r="AI1" t="s">
        <v>8</v>
      </c>
    </row>
    <row r="2" spans="2:35" x14ac:dyDescent="0.25">
      <c r="B2" s="5">
        <v>42217</v>
      </c>
      <c r="C2">
        <v>28400</v>
      </c>
      <c r="D2">
        <v>10775</v>
      </c>
      <c r="E2">
        <v>7700</v>
      </c>
      <c r="F2">
        <v>9100</v>
      </c>
      <c r="G2">
        <v>271650</v>
      </c>
      <c r="H2">
        <v>13700</v>
      </c>
      <c r="I2">
        <v>240400</v>
      </c>
      <c r="J2">
        <v>15825</v>
      </c>
      <c r="K2">
        <v>125400</v>
      </c>
      <c r="L2">
        <v>31225</v>
      </c>
      <c r="M2">
        <v>55650</v>
      </c>
      <c r="N2">
        <v>3375</v>
      </c>
      <c r="O2">
        <v>502775</v>
      </c>
      <c r="P2">
        <v>48825</v>
      </c>
      <c r="Q2">
        <v>36900</v>
      </c>
      <c r="R2">
        <v>16375</v>
      </c>
      <c r="S2">
        <v>3575</v>
      </c>
      <c r="T2">
        <v>16350</v>
      </c>
      <c r="U2">
        <v>211275</v>
      </c>
      <c r="V2">
        <v>46500</v>
      </c>
      <c r="W2">
        <v>13350</v>
      </c>
      <c r="X2">
        <v>83100</v>
      </c>
      <c r="Y2">
        <v>800500</v>
      </c>
      <c r="Z2">
        <v>1905000</v>
      </c>
      <c r="AA2">
        <v>259500</v>
      </c>
      <c r="AB2">
        <v>90900</v>
      </c>
      <c r="AC2">
        <v>318200</v>
      </c>
      <c r="AD2">
        <v>72850</v>
      </c>
      <c r="AE2">
        <v>83925</v>
      </c>
      <c r="AF2">
        <v>322250</v>
      </c>
      <c r="AG2">
        <v>92850</v>
      </c>
      <c r="AH2">
        <f>SUM(C2:AG2)</f>
        <v>5738200</v>
      </c>
      <c r="AI2" s="8">
        <f>AH2/100000</f>
        <v>57.381999999999998</v>
      </c>
    </row>
    <row r="3" spans="2:35" x14ac:dyDescent="0.25">
      <c r="B3" s="5">
        <v>42248</v>
      </c>
      <c r="C3">
        <v>61900</v>
      </c>
      <c r="D3">
        <v>25550</v>
      </c>
      <c r="E3">
        <v>16850</v>
      </c>
      <c r="F3">
        <v>38670</v>
      </c>
      <c r="G3">
        <v>332275</v>
      </c>
      <c r="H3">
        <v>18775</v>
      </c>
      <c r="I3">
        <v>344875</v>
      </c>
      <c r="J3">
        <v>26425</v>
      </c>
      <c r="K3">
        <v>223950</v>
      </c>
      <c r="L3">
        <v>62500</v>
      </c>
      <c r="M3">
        <v>96025</v>
      </c>
      <c r="N3">
        <v>6275</v>
      </c>
      <c r="O3">
        <v>753600</v>
      </c>
      <c r="P3">
        <v>105800</v>
      </c>
      <c r="Q3">
        <v>110025</v>
      </c>
      <c r="R3">
        <v>41900</v>
      </c>
      <c r="S3">
        <v>11550</v>
      </c>
      <c r="T3">
        <v>35550</v>
      </c>
      <c r="U3">
        <v>318600</v>
      </c>
      <c r="V3">
        <v>100050</v>
      </c>
      <c r="W3">
        <v>29850</v>
      </c>
      <c r="X3">
        <v>156675</v>
      </c>
      <c r="Y3">
        <v>1723500</v>
      </c>
      <c r="Z3">
        <v>2618000</v>
      </c>
      <c r="AA3">
        <v>47500</v>
      </c>
      <c r="AB3">
        <v>52100</v>
      </c>
      <c r="AC3">
        <v>376100</v>
      </c>
      <c r="AD3">
        <v>99100</v>
      </c>
      <c r="AE3">
        <v>95225</v>
      </c>
      <c r="AF3">
        <v>236950</v>
      </c>
      <c r="AG3">
        <v>97325</v>
      </c>
      <c r="AH3">
        <f t="shared" ref="AH3:AH41" si="0">SUM(C3:AG3)</f>
        <v>8263470</v>
      </c>
      <c r="AI3" s="8">
        <f t="shared" ref="AI3:AI41" si="1">AH3/100000</f>
        <v>82.634699999999995</v>
      </c>
    </row>
    <row r="4" spans="2:35" x14ac:dyDescent="0.25">
      <c r="B4" s="5">
        <v>42278</v>
      </c>
      <c r="C4">
        <v>30625</v>
      </c>
      <c r="D4">
        <v>11800</v>
      </c>
      <c r="E4">
        <v>13100</v>
      </c>
      <c r="F4">
        <v>19300</v>
      </c>
      <c r="G4">
        <v>161125</v>
      </c>
      <c r="H4">
        <v>7550</v>
      </c>
      <c r="I4">
        <v>271850</v>
      </c>
      <c r="J4">
        <v>16475</v>
      </c>
      <c r="K4">
        <v>117400</v>
      </c>
      <c r="L4">
        <v>36050</v>
      </c>
      <c r="M4">
        <v>57600</v>
      </c>
      <c r="N4">
        <v>2900</v>
      </c>
      <c r="O4">
        <v>568200</v>
      </c>
      <c r="P4">
        <v>67500</v>
      </c>
      <c r="Q4">
        <v>67775</v>
      </c>
      <c r="R4">
        <v>39375</v>
      </c>
      <c r="S4">
        <v>6650</v>
      </c>
      <c r="T4">
        <v>18000</v>
      </c>
      <c r="U4">
        <v>187350</v>
      </c>
      <c r="V4">
        <v>64150</v>
      </c>
      <c r="W4">
        <v>13950</v>
      </c>
      <c r="X4">
        <v>99175</v>
      </c>
      <c r="Y4">
        <v>1039000</v>
      </c>
      <c r="Z4">
        <v>1296500</v>
      </c>
      <c r="AA4">
        <v>44000</v>
      </c>
      <c r="AB4">
        <v>73800</v>
      </c>
      <c r="AC4">
        <v>175600</v>
      </c>
      <c r="AD4">
        <v>104325</v>
      </c>
      <c r="AE4">
        <v>61400</v>
      </c>
      <c r="AF4">
        <v>39000</v>
      </c>
      <c r="AG4">
        <v>46300</v>
      </c>
      <c r="AH4">
        <f t="shared" si="0"/>
        <v>4757825</v>
      </c>
      <c r="AI4" s="8">
        <f t="shared" si="1"/>
        <v>47.578249999999997</v>
      </c>
    </row>
    <row r="5" spans="2:35" x14ac:dyDescent="0.25">
      <c r="B5" s="5">
        <v>42309</v>
      </c>
      <c r="C5">
        <v>37100</v>
      </c>
      <c r="D5">
        <v>14550</v>
      </c>
      <c r="E5">
        <v>15450</v>
      </c>
      <c r="F5">
        <v>21220</v>
      </c>
      <c r="G5">
        <v>288425</v>
      </c>
      <c r="H5">
        <v>12500</v>
      </c>
      <c r="I5">
        <v>357100</v>
      </c>
      <c r="J5">
        <v>19975</v>
      </c>
      <c r="K5">
        <v>139650</v>
      </c>
      <c r="L5">
        <v>40775</v>
      </c>
      <c r="M5">
        <v>77975</v>
      </c>
      <c r="N5">
        <v>4400</v>
      </c>
      <c r="O5">
        <v>537200</v>
      </c>
      <c r="P5">
        <v>37800</v>
      </c>
      <c r="Q5">
        <v>77400</v>
      </c>
      <c r="R5">
        <v>17100</v>
      </c>
      <c r="S5">
        <v>13525</v>
      </c>
      <c r="T5">
        <v>14700</v>
      </c>
      <c r="U5">
        <v>219875</v>
      </c>
      <c r="V5">
        <v>69800</v>
      </c>
      <c r="W5">
        <v>24300</v>
      </c>
      <c r="X5">
        <v>126075</v>
      </c>
      <c r="Y5">
        <v>1294000</v>
      </c>
      <c r="Z5">
        <v>2206000</v>
      </c>
      <c r="AA5">
        <v>336000</v>
      </c>
      <c r="AB5">
        <v>95500</v>
      </c>
      <c r="AC5">
        <v>391250</v>
      </c>
      <c r="AD5">
        <v>109550</v>
      </c>
      <c r="AE5">
        <v>97800</v>
      </c>
      <c r="AF5">
        <v>157275</v>
      </c>
      <c r="AG5">
        <v>101550</v>
      </c>
      <c r="AH5">
        <f t="shared" si="0"/>
        <v>6955820</v>
      </c>
      <c r="AI5" s="8">
        <f t="shared" si="1"/>
        <v>69.558199999999999</v>
      </c>
    </row>
    <row r="6" spans="2:35" x14ac:dyDescent="0.25">
      <c r="B6" s="5">
        <v>42339</v>
      </c>
      <c r="C6">
        <v>48450</v>
      </c>
      <c r="D6">
        <v>14950</v>
      </c>
      <c r="E6">
        <v>9325</v>
      </c>
      <c r="F6">
        <v>6300</v>
      </c>
      <c r="G6">
        <v>320800</v>
      </c>
      <c r="H6">
        <v>10950</v>
      </c>
      <c r="I6">
        <v>255575</v>
      </c>
      <c r="J6">
        <v>26025</v>
      </c>
      <c r="K6">
        <v>128350</v>
      </c>
      <c r="L6">
        <v>43975</v>
      </c>
      <c r="M6">
        <v>85450</v>
      </c>
      <c r="N6">
        <v>4900</v>
      </c>
      <c r="O6">
        <v>770575</v>
      </c>
      <c r="P6">
        <v>125675</v>
      </c>
      <c r="Q6">
        <v>135150</v>
      </c>
      <c r="R6">
        <v>53525</v>
      </c>
      <c r="S6">
        <v>12200</v>
      </c>
      <c r="T6">
        <v>48450</v>
      </c>
      <c r="U6">
        <v>305125</v>
      </c>
      <c r="V6">
        <v>99650</v>
      </c>
      <c r="W6">
        <v>16650</v>
      </c>
      <c r="X6">
        <v>161800</v>
      </c>
      <c r="Y6">
        <v>1838000</v>
      </c>
      <c r="Z6">
        <v>3124000</v>
      </c>
      <c r="AA6">
        <v>238000</v>
      </c>
      <c r="AB6">
        <v>150000</v>
      </c>
      <c r="AC6">
        <v>437050</v>
      </c>
      <c r="AD6">
        <v>206300</v>
      </c>
      <c r="AE6">
        <v>111500</v>
      </c>
      <c r="AF6">
        <v>419600</v>
      </c>
      <c r="AG6">
        <v>97850</v>
      </c>
      <c r="AH6">
        <f t="shared" si="0"/>
        <v>9306150</v>
      </c>
      <c r="AI6" s="8">
        <f t="shared" si="1"/>
        <v>93.061499999999995</v>
      </c>
    </row>
    <row r="7" spans="2:35" x14ac:dyDescent="0.25">
      <c r="B7" s="5">
        <v>42370</v>
      </c>
      <c r="C7">
        <v>25900</v>
      </c>
      <c r="D7">
        <v>11050</v>
      </c>
      <c r="E7">
        <v>5150</v>
      </c>
      <c r="F7">
        <v>2150</v>
      </c>
      <c r="G7">
        <v>268575</v>
      </c>
      <c r="H7">
        <v>7625</v>
      </c>
      <c r="I7">
        <v>199575</v>
      </c>
      <c r="J7">
        <v>5025</v>
      </c>
      <c r="K7">
        <v>72375</v>
      </c>
      <c r="L7">
        <v>21150</v>
      </c>
      <c r="M7">
        <v>45250</v>
      </c>
      <c r="N7">
        <v>1250</v>
      </c>
      <c r="O7">
        <v>305800</v>
      </c>
      <c r="P7">
        <v>19400</v>
      </c>
      <c r="Q7">
        <v>15425</v>
      </c>
      <c r="R7">
        <v>23050</v>
      </c>
      <c r="S7">
        <v>4975</v>
      </c>
      <c r="T7">
        <v>3450</v>
      </c>
      <c r="U7">
        <v>162300</v>
      </c>
      <c r="V7">
        <v>33100</v>
      </c>
      <c r="W7">
        <v>14850</v>
      </c>
      <c r="X7">
        <v>56700</v>
      </c>
      <c r="Y7">
        <v>673000</v>
      </c>
      <c r="Z7">
        <v>874000</v>
      </c>
      <c r="AA7">
        <v>211500</v>
      </c>
      <c r="AB7">
        <v>47300</v>
      </c>
      <c r="AC7">
        <v>210100</v>
      </c>
      <c r="AD7">
        <v>17050</v>
      </c>
      <c r="AE7">
        <v>50700</v>
      </c>
      <c r="AF7">
        <v>44700</v>
      </c>
      <c r="AG7">
        <v>143775</v>
      </c>
      <c r="AH7">
        <f t="shared" si="0"/>
        <v>3576250</v>
      </c>
      <c r="AI7" s="8">
        <f t="shared" si="1"/>
        <v>35.762500000000003</v>
      </c>
    </row>
    <row r="8" spans="2:35" x14ac:dyDescent="0.25">
      <c r="B8" s="5">
        <v>42401</v>
      </c>
      <c r="C8">
        <v>87900</v>
      </c>
      <c r="D8">
        <v>36375</v>
      </c>
      <c r="E8">
        <v>26025</v>
      </c>
      <c r="F8">
        <v>17210</v>
      </c>
      <c r="G8">
        <v>360500</v>
      </c>
      <c r="H8">
        <v>21650</v>
      </c>
      <c r="I8">
        <v>239525</v>
      </c>
      <c r="J8">
        <v>31775</v>
      </c>
      <c r="K8">
        <v>185000</v>
      </c>
      <c r="L8">
        <v>65925</v>
      </c>
      <c r="M8">
        <v>102550</v>
      </c>
      <c r="N8">
        <v>7550</v>
      </c>
      <c r="O8">
        <v>1548325</v>
      </c>
      <c r="P8">
        <v>114250</v>
      </c>
      <c r="Q8">
        <v>141125</v>
      </c>
      <c r="R8">
        <v>82275</v>
      </c>
      <c r="S8">
        <v>23550</v>
      </c>
      <c r="T8">
        <v>26850</v>
      </c>
      <c r="U8">
        <v>546975</v>
      </c>
      <c r="V8">
        <v>130000</v>
      </c>
      <c r="W8">
        <v>36300</v>
      </c>
      <c r="X8">
        <v>201825</v>
      </c>
      <c r="Y8">
        <v>3191500</v>
      </c>
      <c r="Z8">
        <v>3914500</v>
      </c>
      <c r="AA8">
        <v>111000</v>
      </c>
      <c r="AB8">
        <v>18650</v>
      </c>
      <c r="AC8">
        <v>690800</v>
      </c>
      <c r="AD8">
        <v>124950</v>
      </c>
      <c r="AE8">
        <v>187925</v>
      </c>
      <c r="AF8">
        <v>352000</v>
      </c>
      <c r="AG8">
        <v>163250</v>
      </c>
      <c r="AH8">
        <f t="shared" si="0"/>
        <v>12788035</v>
      </c>
      <c r="AI8" s="8">
        <f t="shared" si="1"/>
        <v>127.88035000000001</v>
      </c>
    </row>
    <row r="9" spans="2:35" x14ac:dyDescent="0.25">
      <c r="B9" s="5">
        <v>42430</v>
      </c>
      <c r="C9">
        <v>42425</v>
      </c>
      <c r="D9">
        <v>9425</v>
      </c>
      <c r="E9">
        <v>11000</v>
      </c>
      <c r="F9">
        <v>1450</v>
      </c>
      <c r="G9">
        <v>316600</v>
      </c>
      <c r="H9">
        <v>5300</v>
      </c>
      <c r="I9">
        <v>130450</v>
      </c>
      <c r="J9">
        <v>16500</v>
      </c>
      <c r="K9">
        <v>74500</v>
      </c>
      <c r="L9">
        <v>35750</v>
      </c>
      <c r="M9">
        <v>38900</v>
      </c>
      <c r="N9">
        <v>5300</v>
      </c>
      <c r="O9">
        <v>518525</v>
      </c>
      <c r="P9">
        <v>175400</v>
      </c>
      <c r="Q9">
        <v>96175</v>
      </c>
      <c r="R9">
        <v>38625</v>
      </c>
      <c r="S9">
        <v>4175</v>
      </c>
      <c r="T9">
        <v>26250</v>
      </c>
      <c r="U9">
        <v>211900</v>
      </c>
      <c r="V9">
        <v>71650</v>
      </c>
      <c r="W9">
        <v>22200</v>
      </c>
      <c r="X9">
        <v>142550</v>
      </c>
      <c r="Y9">
        <v>1548000</v>
      </c>
      <c r="Z9">
        <v>2410000</v>
      </c>
      <c r="AA9">
        <v>458000</v>
      </c>
      <c r="AB9">
        <v>79500</v>
      </c>
      <c r="AC9">
        <v>354950</v>
      </c>
      <c r="AD9">
        <v>74125</v>
      </c>
      <c r="AE9">
        <v>70975</v>
      </c>
      <c r="AF9">
        <v>199375</v>
      </c>
      <c r="AG9">
        <v>122950</v>
      </c>
      <c r="AH9">
        <f t="shared" si="0"/>
        <v>7312925</v>
      </c>
      <c r="AI9" s="8">
        <f t="shared" si="1"/>
        <v>73.129249999999999</v>
      </c>
    </row>
    <row r="10" spans="2:35" x14ac:dyDescent="0.25">
      <c r="AH10">
        <f t="shared" si="0"/>
        <v>0</v>
      </c>
      <c r="AI10" s="8">
        <f t="shared" si="1"/>
        <v>0</v>
      </c>
    </row>
    <row r="11" spans="2:35" x14ac:dyDescent="0.25">
      <c r="B11" s="1" t="s">
        <v>1</v>
      </c>
      <c r="C11" s="2">
        <v>6772</v>
      </c>
      <c r="D11" s="3">
        <v>31664</v>
      </c>
      <c r="E11" s="3">
        <v>53260</v>
      </c>
      <c r="F11" s="3">
        <v>54097</v>
      </c>
      <c r="G11" s="3">
        <v>54215</v>
      </c>
      <c r="H11" s="3">
        <v>54219</v>
      </c>
      <c r="I11" s="3">
        <v>65264</v>
      </c>
      <c r="J11" s="3">
        <v>65265</v>
      </c>
      <c r="K11" s="3">
        <v>65266</v>
      </c>
      <c r="L11" s="3">
        <v>65267</v>
      </c>
      <c r="M11" s="3">
        <v>65277</v>
      </c>
      <c r="N11" s="3">
        <v>65284</v>
      </c>
      <c r="O11" s="3">
        <v>65288</v>
      </c>
      <c r="P11" s="3">
        <v>65289</v>
      </c>
      <c r="Q11" s="3">
        <v>65290</v>
      </c>
      <c r="R11" s="3">
        <v>65293</v>
      </c>
      <c r="S11" s="3">
        <v>65300</v>
      </c>
      <c r="T11" s="3">
        <v>65310</v>
      </c>
      <c r="U11" s="3">
        <v>65313</v>
      </c>
      <c r="V11" s="3">
        <v>65314</v>
      </c>
      <c r="W11" s="3">
        <v>65315</v>
      </c>
      <c r="X11" s="3">
        <v>65316</v>
      </c>
      <c r="Y11" s="3">
        <v>65440</v>
      </c>
      <c r="Z11" s="3">
        <v>65441</v>
      </c>
      <c r="AA11" s="3">
        <v>65444</v>
      </c>
      <c r="AB11" s="3">
        <v>65447</v>
      </c>
      <c r="AC11" s="3">
        <v>65448</v>
      </c>
      <c r="AD11" s="3">
        <v>68616</v>
      </c>
      <c r="AE11" s="3">
        <v>84987</v>
      </c>
      <c r="AF11" s="3">
        <v>99336</v>
      </c>
      <c r="AG11" s="4">
        <v>99895</v>
      </c>
      <c r="AH11">
        <f t="shared" si="0"/>
        <v>1978932</v>
      </c>
      <c r="AI11" s="8">
        <f t="shared" si="1"/>
        <v>19.78932</v>
      </c>
    </row>
    <row r="12" spans="2:35" x14ac:dyDescent="0.25">
      <c r="B12" s="5">
        <v>42217</v>
      </c>
      <c r="C12" s="6">
        <v>30541.38822624</v>
      </c>
      <c r="D12" s="6">
        <v>14226.2825496639</v>
      </c>
      <c r="E12" s="6">
        <v>9075</v>
      </c>
      <c r="F12" s="6">
        <v>18239.9999999151</v>
      </c>
      <c r="G12" s="6">
        <v>320250.62978579098</v>
      </c>
      <c r="H12" s="6">
        <v>14600</v>
      </c>
      <c r="I12" s="6">
        <v>269114.47368421103</v>
      </c>
      <c r="J12" s="6">
        <v>15774.1535187219</v>
      </c>
      <c r="K12" s="6">
        <v>138650.16791297501</v>
      </c>
      <c r="L12" s="6">
        <v>36940.105431615397</v>
      </c>
      <c r="M12" s="6">
        <v>60044.903592308197</v>
      </c>
      <c r="N12" s="6">
        <v>3677.9915300954399</v>
      </c>
      <c r="O12" s="6">
        <v>579900</v>
      </c>
      <c r="P12" s="6">
        <v>48900</v>
      </c>
      <c r="Q12" s="6">
        <v>30692.294329865301</v>
      </c>
      <c r="R12" s="6">
        <v>13069.687690950699</v>
      </c>
      <c r="S12" s="6">
        <v>6800</v>
      </c>
      <c r="T12" s="6">
        <v>20061.9403138491</v>
      </c>
      <c r="U12" s="6">
        <v>199825</v>
      </c>
      <c r="V12" s="6">
        <v>79200</v>
      </c>
      <c r="W12" s="6">
        <v>15915.4195236905</v>
      </c>
      <c r="X12" s="6">
        <v>117259.868138302</v>
      </c>
      <c r="Y12" s="6">
        <v>1521078.2012638201</v>
      </c>
      <c r="Z12" s="6">
        <v>1868071.83090603</v>
      </c>
      <c r="AA12" s="6">
        <v>164391.86049338899</v>
      </c>
      <c r="AB12" s="6">
        <v>57450</v>
      </c>
      <c r="AC12" s="6">
        <v>316568.558188789</v>
      </c>
      <c r="AD12" s="6">
        <v>68348.387096774197</v>
      </c>
      <c r="AE12" s="6">
        <v>191691.77662331599</v>
      </c>
      <c r="AF12" s="6">
        <v>119555.959753934</v>
      </c>
      <c r="AG12" s="6">
        <v>81055.488449141601</v>
      </c>
      <c r="AH12">
        <f t="shared" si="0"/>
        <v>6430971.3690033881</v>
      </c>
      <c r="AI12" s="8">
        <f t="shared" si="1"/>
        <v>64.309713690033874</v>
      </c>
    </row>
    <row r="13" spans="2:35" x14ac:dyDescent="0.25">
      <c r="B13" s="5">
        <v>42248</v>
      </c>
      <c r="C13" s="6">
        <v>34480.150350156597</v>
      </c>
      <c r="D13" s="6">
        <v>14881.5139031903</v>
      </c>
      <c r="E13" s="6">
        <v>14700</v>
      </c>
      <c r="F13" s="6">
        <v>21484.9999999151</v>
      </c>
      <c r="G13" s="6">
        <v>259356.02591406001</v>
      </c>
      <c r="H13" s="6">
        <v>19975</v>
      </c>
      <c r="I13" s="6">
        <v>337839.47368421103</v>
      </c>
      <c r="J13" s="6">
        <v>13790.887900571201</v>
      </c>
      <c r="K13" s="6">
        <v>139687.19309375601</v>
      </c>
      <c r="L13" s="6">
        <v>39710.668214663398</v>
      </c>
      <c r="M13" s="6">
        <v>60300.166740064997</v>
      </c>
      <c r="N13" s="6">
        <v>7308.7537743308903</v>
      </c>
      <c r="O13" s="6">
        <v>557550</v>
      </c>
      <c r="P13" s="6">
        <v>90375</v>
      </c>
      <c r="Q13" s="6">
        <v>85025.230702393397</v>
      </c>
      <c r="R13" s="6">
        <v>61489.606045434099</v>
      </c>
      <c r="S13" s="6">
        <v>10675</v>
      </c>
      <c r="T13" s="6">
        <v>21980.9085177825</v>
      </c>
      <c r="U13" s="6">
        <v>271100</v>
      </c>
      <c r="V13" s="6">
        <v>85950</v>
      </c>
      <c r="W13" s="6">
        <v>23633.1753419786</v>
      </c>
      <c r="X13" s="6">
        <v>145123.72236552401</v>
      </c>
      <c r="Y13" s="6">
        <v>1677322.12942985</v>
      </c>
      <c r="Z13" s="6">
        <v>2143695.7076306599</v>
      </c>
      <c r="AA13" s="6">
        <v>58360.0267473555</v>
      </c>
      <c r="AB13" s="6">
        <v>57450</v>
      </c>
      <c r="AC13" s="6">
        <v>335282.68807113997</v>
      </c>
      <c r="AD13" s="6">
        <v>68348.387096774197</v>
      </c>
      <c r="AE13" s="6">
        <v>99496.169393055796</v>
      </c>
      <c r="AF13" s="6">
        <v>70253.427253660906</v>
      </c>
      <c r="AG13" s="6">
        <v>85366.197462966302</v>
      </c>
      <c r="AH13">
        <f t="shared" si="0"/>
        <v>6911992.2096334947</v>
      </c>
      <c r="AI13" s="8">
        <f t="shared" si="1"/>
        <v>69.119922096334946</v>
      </c>
    </row>
    <row r="14" spans="2:35" x14ac:dyDescent="0.25">
      <c r="B14" s="5">
        <v>42278</v>
      </c>
      <c r="C14" s="6">
        <v>36923.991422695297</v>
      </c>
      <c r="D14" s="6">
        <v>13955.8643659301</v>
      </c>
      <c r="E14" s="6">
        <v>7100</v>
      </c>
      <c r="F14" s="6">
        <v>10434.9999999151</v>
      </c>
      <c r="G14" s="6">
        <v>214484.642650405</v>
      </c>
      <c r="H14" s="6">
        <v>12925</v>
      </c>
      <c r="I14" s="6">
        <v>274264.47368421103</v>
      </c>
      <c r="J14" s="6">
        <v>14570.970207365801</v>
      </c>
      <c r="K14" s="6">
        <v>95961.365359596195</v>
      </c>
      <c r="L14" s="6">
        <v>34728.061032519297</v>
      </c>
      <c r="M14" s="6">
        <v>60410.747918358</v>
      </c>
      <c r="N14" s="6">
        <v>3284.62065402599</v>
      </c>
      <c r="O14" s="6">
        <v>574675</v>
      </c>
      <c r="P14" s="6">
        <v>90125</v>
      </c>
      <c r="Q14" s="6">
        <v>86194.495008908794</v>
      </c>
      <c r="R14" s="6">
        <v>56439.410383414397</v>
      </c>
      <c r="S14" s="6">
        <v>10625</v>
      </c>
      <c r="T14" s="6">
        <v>19538.585349140001</v>
      </c>
      <c r="U14" s="6">
        <v>249300</v>
      </c>
      <c r="V14" s="6">
        <v>65850</v>
      </c>
      <c r="W14" s="6">
        <v>18374.6421259044</v>
      </c>
      <c r="X14" s="6">
        <v>91072.439619951707</v>
      </c>
      <c r="Y14" s="6">
        <v>1652589.7308939099</v>
      </c>
      <c r="Z14" s="6">
        <v>2165938.3187311599</v>
      </c>
      <c r="AA14" s="6">
        <v>94688.307098586505</v>
      </c>
      <c r="AB14" s="6">
        <v>57450</v>
      </c>
      <c r="AC14" s="6">
        <v>299739.099398611</v>
      </c>
      <c r="AD14" s="6">
        <v>68348.387096774197</v>
      </c>
      <c r="AE14" s="6">
        <v>102288.93313109</v>
      </c>
      <c r="AF14" s="6">
        <v>40093.262187089298</v>
      </c>
      <c r="AG14" s="6">
        <v>25497.004991758298</v>
      </c>
      <c r="AH14">
        <f t="shared" si="0"/>
        <v>6547872.3533113198</v>
      </c>
      <c r="AI14" s="8">
        <f t="shared" si="1"/>
        <v>65.478723533113197</v>
      </c>
    </row>
    <row r="15" spans="2:35" x14ac:dyDescent="0.25">
      <c r="B15" s="5">
        <v>42309</v>
      </c>
      <c r="C15" s="6">
        <v>48726.5855536913</v>
      </c>
      <c r="D15" s="6">
        <v>13947.026630500101</v>
      </c>
      <c r="E15" s="6">
        <v>9475</v>
      </c>
      <c r="F15" s="6">
        <v>8494.9999999151405</v>
      </c>
      <c r="G15" s="6">
        <v>204347.627923502</v>
      </c>
      <c r="H15" s="6">
        <v>13875</v>
      </c>
      <c r="I15" s="6">
        <v>251439.473684211</v>
      </c>
      <c r="J15" s="6">
        <v>17440.504319600299</v>
      </c>
      <c r="K15" s="6">
        <v>104704.359432392</v>
      </c>
      <c r="L15" s="6">
        <v>36572.174322518898</v>
      </c>
      <c r="M15" s="6">
        <v>60316.198711249599</v>
      </c>
      <c r="N15" s="6">
        <v>7522.5857556412602</v>
      </c>
      <c r="O15" s="6">
        <v>437950</v>
      </c>
      <c r="P15" s="6">
        <v>47375</v>
      </c>
      <c r="Q15" s="6">
        <v>96911.349156393</v>
      </c>
      <c r="R15" s="6">
        <v>56900.693478389199</v>
      </c>
      <c r="S15" s="6">
        <v>13525</v>
      </c>
      <c r="T15" s="6">
        <v>22155.360172685501</v>
      </c>
      <c r="U15" s="6">
        <v>180750</v>
      </c>
      <c r="V15" s="6">
        <v>60800</v>
      </c>
      <c r="W15" s="6">
        <v>19174.853702263499</v>
      </c>
      <c r="X15" s="6">
        <v>137467.49591702499</v>
      </c>
      <c r="Y15" s="6">
        <v>1748727.2478962301</v>
      </c>
      <c r="Z15" s="6">
        <v>2642360.6984321899</v>
      </c>
      <c r="AA15" s="6">
        <v>56749.089431912202</v>
      </c>
      <c r="AB15" s="6">
        <v>57450</v>
      </c>
      <c r="AC15" s="6">
        <v>293162.13376235001</v>
      </c>
      <c r="AD15" s="6">
        <v>68348.387096774197</v>
      </c>
      <c r="AE15" s="6">
        <v>113355.341800722</v>
      </c>
      <c r="AF15" s="6">
        <v>130172.890596222</v>
      </c>
      <c r="AG15" s="6">
        <v>52756.275734523202</v>
      </c>
      <c r="AH15">
        <f t="shared" si="0"/>
        <v>7012953.3535109013</v>
      </c>
      <c r="AI15" s="8">
        <f t="shared" si="1"/>
        <v>70.129533535109019</v>
      </c>
    </row>
    <row r="16" spans="2:35" x14ac:dyDescent="0.25">
      <c r="B16" s="5">
        <v>42339</v>
      </c>
      <c r="C16" s="6">
        <v>52665.707493381102</v>
      </c>
      <c r="D16" s="6">
        <v>13358.367377168999</v>
      </c>
      <c r="E16" s="6">
        <v>12150</v>
      </c>
      <c r="F16" s="6">
        <v>20834.9999999151</v>
      </c>
      <c r="G16" s="6">
        <v>208571.413314954</v>
      </c>
      <c r="H16" s="6">
        <v>13000</v>
      </c>
      <c r="I16" s="6">
        <v>259289.473684211</v>
      </c>
      <c r="J16" s="6">
        <v>18459.106898408401</v>
      </c>
      <c r="K16" s="6">
        <v>120445.53874099501</v>
      </c>
      <c r="L16" s="6">
        <v>37985.5294750588</v>
      </c>
      <c r="M16" s="6">
        <v>60721.925850860003</v>
      </c>
      <c r="N16" s="6">
        <v>7875.7920363346902</v>
      </c>
      <c r="O16" s="6">
        <v>677225</v>
      </c>
      <c r="P16" s="6">
        <v>106275</v>
      </c>
      <c r="Q16" s="6">
        <v>121768.730636625</v>
      </c>
      <c r="R16" s="6">
        <v>53049.8338633038</v>
      </c>
      <c r="S16" s="6">
        <v>13325</v>
      </c>
      <c r="T16" s="6">
        <v>22853.166792297699</v>
      </c>
      <c r="U16" s="6">
        <v>257800</v>
      </c>
      <c r="V16" s="6">
        <v>98350</v>
      </c>
      <c r="W16" s="6">
        <v>19060.537762783599</v>
      </c>
      <c r="X16" s="6">
        <v>129591.261281443</v>
      </c>
      <c r="Y16" s="6">
        <v>1557658.1598197899</v>
      </c>
      <c r="Z16" s="6">
        <v>2340906.6926876302</v>
      </c>
      <c r="AA16" s="6">
        <v>31026.021155575101</v>
      </c>
      <c r="AB16" s="6">
        <v>57450</v>
      </c>
      <c r="AC16" s="6">
        <v>286950.62030964298</v>
      </c>
      <c r="AD16" s="6">
        <v>68348.387096774197</v>
      </c>
      <c r="AE16" s="6">
        <v>119124.277704704</v>
      </c>
      <c r="AF16" s="6">
        <v>111797.747930711</v>
      </c>
      <c r="AG16" s="6">
        <v>75512.620787118198</v>
      </c>
      <c r="AH16">
        <f t="shared" si="0"/>
        <v>6973430.9126996864</v>
      </c>
      <c r="AI16" s="8">
        <f t="shared" si="1"/>
        <v>69.734309126996862</v>
      </c>
    </row>
    <row r="17" spans="1:35" x14ac:dyDescent="0.25">
      <c r="B17" s="5">
        <v>42370</v>
      </c>
      <c r="C17" s="6">
        <v>54827.340354314103</v>
      </c>
      <c r="D17" s="6">
        <v>11696.7905285862</v>
      </c>
      <c r="E17" s="6">
        <v>6775</v>
      </c>
      <c r="F17" s="6">
        <v>1184.99999991513</v>
      </c>
      <c r="G17" s="6">
        <v>207558.547594745</v>
      </c>
      <c r="H17" s="6">
        <v>7625</v>
      </c>
      <c r="I17" s="6">
        <v>150989.473684211</v>
      </c>
      <c r="J17" s="6">
        <v>14650.9470977358</v>
      </c>
      <c r="K17" s="6">
        <v>160507.13795895799</v>
      </c>
      <c r="L17" s="6">
        <v>29333.955359477801</v>
      </c>
      <c r="M17" s="6">
        <v>60771.795794011603</v>
      </c>
      <c r="N17" s="6">
        <v>6724.3471052550904</v>
      </c>
      <c r="O17" s="6">
        <v>362350</v>
      </c>
      <c r="P17" s="6">
        <v>21250</v>
      </c>
      <c r="Q17" s="6">
        <v>111985.605539668</v>
      </c>
      <c r="R17" s="6">
        <v>92114.247669336706</v>
      </c>
      <c r="S17" s="6">
        <v>11075</v>
      </c>
      <c r="T17" s="6">
        <v>34715.879325704103</v>
      </c>
      <c r="U17" s="6">
        <v>164250</v>
      </c>
      <c r="V17" s="6">
        <v>66550</v>
      </c>
      <c r="W17" s="6">
        <v>25462.230373656599</v>
      </c>
      <c r="X17" s="6">
        <v>121953.33340750101</v>
      </c>
      <c r="Y17" s="6">
        <v>2089578.3664275501</v>
      </c>
      <c r="Z17" s="6">
        <v>3198733.4774806402</v>
      </c>
      <c r="AA17" s="6">
        <v>133679.89357196499</v>
      </c>
      <c r="AB17" s="6">
        <v>57450</v>
      </c>
      <c r="AC17" s="6">
        <v>299663.97081960097</v>
      </c>
      <c r="AD17" s="6">
        <v>68348.387096774197</v>
      </c>
      <c r="AE17" s="6">
        <v>118794.84047621299</v>
      </c>
      <c r="AF17" s="6">
        <v>128362.944169307</v>
      </c>
      <c r="AG17" s="6">
        <v>87476.7886546441</v>
      </c>
      <c r="AH17">
        <f t="shared" si="0"/>
        <v>7906440.3004897712</v>
      </c>
      <c r="AI17" s="8">
        <f t="shared" si="1"/>
        <v>79.064403004897713</v>
      </c>
    </row>
    <row r="18" spans="1:35" x14ac:dyDescent="0.25">
      <c r="B18" s="5">
        <v>42401</v>
      </c>
      <c r="C18" s="6">
        <v>43096.772528578702</v>
      </c>
      <c r="D18" s="6">
        <v>12981.400794859601</v>
      </c>
      <c r="E18" s="6">
        <v>16250</v>
      </c>
      <c r="F18" s="6">
        <v>32444.9999999151</v>
      </c>
      <c r="G18" s="6">
        <v>268537.58694300498</v>
      </c>
      <c r="H18" s="6">
        <v>12075</v>
      </c>
      <c r="I18" s="6">
        <v>205239.473684211</v>
      </c>
      <c r="J18" s="6">
        <v>14581.490752960201</v>
      </c>
      <c r="K18" s="6">
        <v>116708.73742701601</v>
      </c>
      <c r="L18" s="6">
        <v>29159.930310585401</v>
      </c>
      <c r="M18" s="6">
        <v>60532.323699846398</v>
      </c>
      <c r="N18" s="6">
        <v>7300.72948959315</v>
      </c>
      <c r="O18" s="6">
        <v>640325</v>
      </c>
      <c r="P18" s="6">
        <v>74325</v>
      </c>
      <c r="Q18" s="6">
        <v>135963.094599314</v>
      </c>
      <c r="R18" s="6">
        <v>42910.717538698802</v>
      </c>
      <c r="S18" s="6">
        <v>7075</v>
      </c>
      <c r="T18" s="6">
        <v>22504.263482491599</v>
      </c>
      <c r="U18" s="6">
        <v>229700</v>
      </c>
      <c r="V18" s="6">
        <v>106250</v>
      </c>
      <c r="W18" s="6">
        <v>21232.540612901201</v>
      </c>
      <c r="X18" s="6">
        <v>123374.320862325</v>
      </c>
      <c r="Y18" s="6">
        <v>1258636.83445781</v>
      </c>
      <c r="Z18" s="6">
        <v>1937772.17905507</v>
      </c>
      <c r="AA18" s="6">
        <v>129492.172798595</v>
      </c>
      <c r="AB18" s="6">
        <v>57450</v>
      </c>
      <c r="AC18" s="6">
        <v>311560.375942418</v>
      </c>
      <c r="AD18" s="6">
        <v>68348.387096774197</v>
      </c>
      <c r="AE18" s="6">
        <v>152528.93683277001</v>
      </c>
      <c r="AF18" s="6">
        <v>117228.36954708</v>
      </c>
      <c r="AG18" s="6">
        <v>92875.702558926903</v>
      </c>
      <c r="AH18">
        <f t="shared" si="0"/>
        <v>6348461.3410157459</v>
      </c>
      <c r="AI18" s="8">
        <f t="shared" si="1"/>
        <v>63.484613410157458</v>
      </c>
    </row>
    <row r="19" spans="1:35" x14ac:dyDescent="0.25">
      <c r="B19" s="5">
        <v>42430</v>
      </c>
      <c r="C19" s="6">
        <v>49366.566256051097</v>
      </c>
      <c r="D19" s="6">
        <v>13669.312497000799</v>
      </c>
      <c r="E19" s="6">
        <v>18725</v>
      </c>
      <c r="F19" s="6">
        <v>10794.9999999151</v>
      </c>
      <c r="G19" s="6">
        <v>278601.50375172799</v>
      </c>
      <c r="H19" s="6">
        <v>11325</v>
      </c>
      <c r="I19" s="6">
        <v>223589.473684211</v>
      </c>
      <c r="J19" s="6">
        <v>13914.4914717601</v>
      </c>
      <c r="K19" s="6">
        <v>118425.955763854</v>
      </c>
      <c r="L19" s="6">
        <v>33767.043904379498</v>
      </c>
      <c r="M19" s="6">
        <v>60410.156575161498</v>
      </c>
      <c r="N19" s="6">
        <v>7643.5658489108</v>
      </c>
      <c r="O19" s="6">
        <v>799100</v>
      </c>
      <c r="P19" s="6">
        <v>97950</v>
      </c>
      <c r="Q19" s="6">
        <v>112170.66895508701</v>
      </c>
      <c r="R19" s="6">
        <v>45103.235953084797</v>
      </c>
      <c r="S19" s="6">
        <v>10175</v>
      </c>
      <c r="T19" s="6">
        <v>16572.9072157884</v>
      </c>
      <c r="U19" s="6">
        <v>320600</v>
      </c>
      <c r="V19" s="6">
        <v>130950</v>
      </c>
      <c r="W19" s="6">
        <v>16659.903033706199</v>
      </c>
      <c r="X19" s="6">
        <v>128318.72624241799</v>
      </c>
      <c r="Y19" s="6">
        <v>1545777.7087175299</v>
      </c>
      <c r="Z19" s="6">
        <v>2084655.4127279499</v>
      </c>
      <c r="AA19" s="6">
        <v>97500.978642586997</v>
      </c>
      <c r="AB19" s="6">
        <v>57450</v>
      </c>
      <c r="AC19" s="6">
        <v>359255.01559898502</v>
      </c>
      <c r="AD19" s="6">
        <v>68348.387096774197</v>
      </c>
      <c r="AE19" s="6">
        <v>98027.369011346906</v>
      </c>
      <c r="AF19" s="6">
        <v>141400.45511081</v>
      </c>
      <c r="AG19" s="6">
        <v>52011.420819089297</v>
      </c>
      <c r="AH19">
        <f t="shared" si="0"/>
        <v>7022260.2588781295</v>
      </c>
      <c r="AI19" s="8">
        <f t="shared" si="1"/>
        <v>70.222602588781299</v>
      </c>
    </row>
    <row r="20" spans="1:35" x14ac:dyDescent="0.25">
      <c r="AH20">
        <f t="shared" si="0"/>
        <v>0</v>
      </c>
      <c r="AI20" s="8">
        <f t="shared" si="1"/>
        <v>0</v>
      </c>
    </row>
    <row r="21" spans="1:35" x14ac:dyDescent="0.25">
      <c r="AH21">
        <f t="shared" si="0"/>
        <v>0</v>
      </c>
      <c r="AI21" s="8">
        <f t="shared" si="1"/>
        <v>0</v>
      </c>
    </row>
    <row r="22" spans="1:35" hidden="1" x14ac:dyDescent="0.25">
      <c r="B22" s="1" t="s">
        <v>3</v>
      </c>
      <c r="C22" s="2">
        <v>6772</v>
      </c>
      <c r="D22" s="3">
        <v>31664</v>
      </c>
      <c r="E22" s="3">
        <v>53260</v>
      </c>
      <c r="F22" s="3">
        <v>54097</v>
      </c>
      <c r="G22" s="3">
        <v>54215</v>
      </c>
      <c r="H22" s="3">
        <v>54219</v>
      </c>
      <c r="I22" s="3">
        <v>65264</v>
      </c>
      <c r="J22" s="3">
        <v>65265</v>
      </c>
      <c r="K22" s="3">
        <v>65266</v>
      </c>
      <c r="L22" s="3">
        <v>65267</v>
      </c>
      <c r="M22" s="3">
        <v>65277</v>
      </c>
      <c r="N22" s="3">
        <v>65284</v>
      </c>
      <c r="O22" s="3">
        <v>65288</v>
      </c>
      <c r="P22" s="3">
        <v>65289</v>
      </c>
      <c r="Q22" s="3">
        <v>65290</v>
      </c>
      <c r="R22" s="3">
        <v>65293</v>
      </c>
      <c r="S22" s="3">
        <v>65300</v>
      </c>
      <c r="T22" s="3">
        <v>65310</v>
      </c>
      <c r="U22" s="3">
        <v>65313</v>
      </c>
      <c r="V22" s="3">
        <v>65314</v>
      </c>
      <c r="W22" s="3">
        <v>65315</v>
      </c>
      <c r="X22" s="3">
        <v>65316</v>
      </c>
      <c r="Y22" s="3">
        <v>65440</v>
      </c>
      <c r="Z22" s="3">
        <v>65441</v>
      </c>
      <c r="AA22" s="3">
        <v>65444</v>
      </c>
      <c r="AB22" s="3">
        <v>65447</v>
      </c>
      <c r="AC22" s="3">
        <v>65448</v>
      </c>
      <c r="AD22" s="3">
        <v>68616</v>
      </c>
      <c r="AE22" s="3">
        <v>84987</v>
      </c>
      <c r="AF22" s="3">
        <v>99336</v>
      </c>
      <c r="AG22" s="4">
        <v>99895</v>
      </c>
      <c r="AH22">
        <f t="shared" si="0"/>
        <v>1978932</v>
      </c>
      <c r="AI22" s="8">
        <f t="shared" si="1"/>
        <v>19.78932</v>
      </c>
    </row>
    <row r="23" spans="1:35" hidden="1" x14ac:dyDescent="0.25">
      <c r="A23">
        <v>1</v>
      </c>
      <c r="B23" s="5">
        <v>42217</v>
      </c>
      <c r="C23" s="6" t="e">
        <v>#N/A</v>
      </c>
      <c r="D23" s="6">
        <v>660</v>
      </c>
      <c r="E23" s="6">
        <v>553</v>
      </c>
      <c r="F23" s="6">
        <v>662</v>
      </c>
      <c r="G23" s="6">
        <v>13750</v>
      </c>
      <c r="H23" s="6">
        <v>507</v>
      </c>
      <c r="I23" s="6">
        <v>10238</v>
      </c>
      <c r="J23" s="6">
        <v>700</v>
      </c>
      <c r="K23" s="6">
        <v>6413</v>
      </c>
      <c r="L23" s="6">
        <v>1418</v>
      </c>
      <c r="M23" s="6">
        <v>2863</v>
      </c>
      <c r="N23" s="6">
        <v>234</v>
      </c>
      <c r="O23" s="6">
        <v>26000</v>
      </c>
      <c r="P23" s="6">
        <v>3374</v>
      </c>
      <c r="Q23" s="6">
        <v>3811</v>
      </c>
      <c r="R23" s="6">
        <v>1782</v>
      </c>
      <c r="S23" s="6">
        <v>402</v>
      </c>
      <c r="T23" s="6">
        <v>177</v>
      </c>
      <c r="U23" s="6">
        <v>9879</v>
      </c>
      <c r="V23" s="6">
        <v>1777</v>
      </c>
      <c r="W23" s="6">
        <v>151</v>
      </c>
      <c r="X23" s="6">
        <v>5374</v>
      </c>
      <c r="Y23" s="6">
        <v>3722</v>
      </c>
      <c r="Z23" s="6">
        <v>4611</v>
      </c>
      <c r="AA23" s="6">
        <v>450</v>
      </c>
      <c r="AB23" s="6">
        <v>1061</v>
      </c>
      <c r="AC23" s="6">
        <v>6336</v>
      </c>
      <c r="AD23" s="6">
        <v>3334</v>
      </c>
      <c r="AE23" s="6">
        <v>4000</v>
      </c>
      <c r="AF23" s="6">
        <v>6750</v>
      </c>
      <c r="AG23" s="6">
        <v>5440</v>
      </c>
      <c r="AH23" t="e">
        <f t="shared" si="0"/>
        <v>#N/A</v>
      </c>
      <c r="AI23" s="8" t="e">
        <f t="shared" si="1"/>
        <v>#N/A</v>
      </c>
    </row>
    <row r="24" spans="1:35" hidden="1" x14ac:dyDescent="0.25">
      <c r="A24">
        <v>2</v>
      </c>
      <c r="B24" s="5">
        <v>42248</v>
      </c>
      <c r="C24" s="6" t="e">
        <v>#N/A</v>
      </c>
      <c r="D24" s="6">
        <v>660</v>
      </c>
      <c r="E24" s="6">
        <v>553</v>
      </c>
      <c r="F24" s="6">
        <v>641</v>
      </c>
      <c r="G24" s="6">
        <v>13750</v>
      </c>
      <c r="H24" s="6">
        <v>506</v>
      </c>
      <c r="I24" s="6">
        <v>8970</v>
      </c>
      <c r="J24" s="6">
        <v>673</v>
      </c>
      <c r="K24" s="6">
        <v>5422</v>
      </c>
      <c r="L24" s="6">
        <v>1448</v>
      </c>
      <c r="M24" s="6">
        <v>2994</v>
      </c>
      <c r="N24" s="6">
        <v>241</v>
      </c>
      <c r="O24" s="6">
        <v>25136</v>
      </c>
      <c r="P24" s="6">
        <v>3374</v>
      </c>
      <c r="Q24" s="6">
        <v>4000</v>
      </c>
      <c r="R24" s="6">
        <v>1472</v>
      </c>
      <c r="S24" s="6">
        <v>403</v>
      </c>
      <c r="T24" s="6">
        <v>177</v>
      </c>
      <c r="U24" s="6">
        <v>10275</v>
      </c>
      <c r="V24" s="6">
        <v>1778</v>
      </c>
      <c r="W24" s="6">
        <v>151</v>
      </c>
      <c r="X24" s="6">
        <v>5953</v>
      </c>
      <c r="Y24" s="6">
        <v>3721</v>
      </c>
      <c r="Z24" s="6">
        <v>4610</v>
      </c>
      <c r="AA24" s="6">
        <v>450</v>
      </c>
      <c r="AB24" s="6">
        <v>1568</v>
      </c>
      <c r="AC24" s="6">
        <v>5449</v>
      </c>
      <c r="AD24" s="6">
        <v>1901</v>
      </c>
      <c r="AE24" s="6">
        <v>9401</v>
      </c>
      <c r="AF24" s="6">
        <v>6750</v>
      </c>
      <c r="AG24" s="6">
        <v>4812</v>
      </c>
      <c r="AH24" t="e">
        <f t="shared" si="0"/>
        <v>#N/A</v>
      </c>
      <c r="AI24" s="8" t="e">
        <f t="shared" si="1"/>
        <v>#N/A</v>
      </c>
    </row>
    <row r="25" spans="1:35" hidden="1" x14ac:dyDescent="0.25">
      <c r="A25">
        <v>3</v>
      </c>
      <c r="B25" s="5">
        <v>42278</v>
      </c>
      <c r="C25" s="6" t="e">
        <v>#N/A</v>
      </c>
      <c r="D25" s="6">
        <v>660</v>
      </c>
      <c r="E25" s="6">
        <v>553</v>
      </c>
      <c r="F25" s="6">
        <v>732</v>
      </c>
      <c r="G25" s="6">
        <v>13750</v>
      </c>
      <c r="H25" s="6">
        <v>506</v>
      </c>
      <c r="I25" s="6">
        <v>11006</v>
      </c>
      <c r="J25" s="6">
        <v>687</v>
      </c>
      <c r="K25" s="6">
        <v>5511</v>
      </c>
      <c r="L25" s="6">
        <v>1400</v>
      </c>
      <c r="M25" s="6">
        <v>2203</v>
      </c>
      <c r="N25" s="6">
        <v>242</v>
      </c>
      <c r="O25" s="6">
        <v>27791</v>
      </c>
      <c r="P25" s="6">
        <v>3410</v>
      </c>
      <c r="Q25" s="6">
        <v>3694</v>
      </c>
      <c r="R25" s="6">
        <v>1560</v>
      </c>
      <c r="S25" s="6">
        <v>402</v>
      </c>
      <c r="T25" s="6">
        <v>128</v>
      </c>
      <c r="U25" s="6">
        <v>10730</v>
      </c>
      <c r="V25" s="6">
        <v>1885</v>
      </c>
      <c r="W25" s="6">
        <v>173</v>
      </c>
      <c r="X25" s="6">
        <v>5811</v>
      </c>
      <c r="Y25" s="6">
        <v>2864</v>
      </c>
      <c r="Z25" s="6">
        <v>4500</v>
      </c>
      <c r="AA25" s="6">
        <v>600</v>
      </c>
      <c r="AB25" s="6">
        <v>1000</v>
      </c>
      <c r="AC25" s="6">
        <v>5493</v>
      </c>
      <c r="AD25" s="6">
        <v>2108</v>
      </c>
      <c r="AE25" s="6">
        <v>12000</v>
      </c>
      <c r="AF25" s="6">
        <v>6750</v>
      </c>
      <c r="AG25" s="6">
        <v>4732</v>
      </c>
      <c r="AH25" t="e">
        <f t="shared" si="0"/>
        <v>#N/A</v>
      </c>
      <c r="AI25" s="8" t="e">
        <f t="shared" si="1"/>
        <v>#N/A</v>
      </c>
    </row>
    <row r="26" spans="1:35" hidden="1" x14ac:dyDescent="0.25">
      <c r="A26">
        <v>4</v>
      </c>
      <c r="B26" s="5">
        <v>42309</v>
      </c>
      <c r="C26" s="6" t="e">
        <v>#N/A</v>
      </c>
      <c r="D26" s="6">
        <v>660</v>
      </c>
      <c r="E26" s="6">
        <v>483</v>
      </c>
      <c r="F26" s="6">
        <v>626</v>
      </c>
      <c r="G26" s="6">
        <v>12518</v>
      </c>
      <c r="H26" s="6">
        <v>507</v>
      </c>
      <c r="I26" s="6">
        <v>6717</v>
      </c>
      <c r="J26" s="6">
        <v>490</v>
      </c>
      <c r="K26" s="6">
        <v>4245</v>
      </c>
      <c r="L26" s="6">
        <v>1304</v>
      </c>
      <c r="M26" s="6">
        <v>2202</v>
      </c>
      <c r="N26" s="6">
        <v>236</v>
      </c>
      <c r="O26" s="6">
        <v>30215</v>
      </c>
      <c r="P26" s="6">
        <v>4189</v>
      </c>
      <c r="Q26" s="6">
        <v>3725</v>
      </c>
      <c r="R26" s="6">
        <v>1508</v>
      </c>
      <c r="S26" s="6">
        <v>403</v>
      </c>
      <c r="T26" s="6">
        <v>199</v>
      </c>
      <c r="U26" s="6">
        <v>11374</v>
      </c>
      <c r="V26" s="6">
        <v>2013</v>
      </c>
      <c r="W26" s="6">
        <v>174</v>
      </c>
      <c r="X26" s="6">
        <v>7043</v>
      </c>
      <c r="Y26" s="6">
        <v>3646</v>
      </c>
      <c r="Z26" s="6">
        <v>5043</v>
      </c>
      <c r="AA26" s="6">
        <v>450</v>
      </c>
      <c r="AB26" s="6">
        <v>1316</v>
      </c>
      <c r="AC26" s="6">
        <v>8135</v>
      </c>
      <c r="AD26" s="6">
        <v>4964</v>
      </c>
      <c r="AE26" s="6">
        <v>12000</v>
      </c>
      <c r="AF26" s="6">
        <v>12500</v>
      </c>
      <c r="AG26" s="6">
        <v>4353</v>
      </c>
      <c r="AH26" t="e">
        <f t="shared" si="0"/>
        <v>#N/A</v>
      </c>
      <c r="AI26" s="8" t="e">
        <f t="shared" si="1"/>
        <v>#N/A</v>
      </c>
    </row>
    <row r="27" spans="1:35" hidden="1" x14ac:dyDescent="0.25">
      <c r="A27">
        <v>5</v>
      </c>
      <c r="B27" s="5">
        <v>42339</v>
      </c>
      <c r="C27" s="6" t="e">
        <v>#N/A</v>
      </c>
      <c r="D27" s="6">
        <v>851</v>
      </c>
      <c r="E27" s="6">
        <v>608</v>
      </c>
      <c r="F27" s="6">
        <v>658</v>
      </c>
      <c r="G27" s="6">
        <v>15739</v>
      </c>
      <c r="H27" s="6">
        <v>397</v>
      </c>
      <c r="I27" s="6">
        <v>8706</v>
      </c>
      <c r="J27" s="6">
        <v>776</v>
      </c>
      <c r="K27" s="6">
        <v>4906</v>
      </c>
      <c r="L27" s="6">
        <v>1846</v>
      </c>
      <c r="M27" s="6">
        <v>2973</v>
      </c>
      <c r="N27" s="6">
        <v>297</v>
      </c>
      <c r="O27" s="6">
        <v>33824</v>
      </c>
      <c r="P27" s="6">
        <v>4224</v>
      </c>
      <c r="Q27" s="6">
        <v>4268</v>
      </c>
      <c r="R27" s="6">
        <v>2210</v>
      </c>
      <c r="S27" s="6">
        <v>565</v>
      </c>
      <c r="T27" s="6">
        <v>202</v>
      </c>
      <c r="U27" s="6">
        <v>12869</v>
      </c>
      <c r="V27" s="6">
        <v>2512</v>
      </c>
      <c r="W27" s="6">
        <v>242</v>
      </c>
      <c r="X27" s="6">
        <v>6416</v>
      </c>
      <c r="Y27" s="6">
        <v>3559</v>
      </c>
      <c r="Z27" s="6">
        <v>5093</v>
      </c>
      <c r="AA27" s="6">
        <v>547</v>
      </c>
      <c r="AB27" s="6">
        <v>1532</v>
      </c>
      <c r="AC27" s="6">
        <v>6249</v>
      </c>
      <c r="AD27" s="6">
        <v>3539</v>
      </c>
      <c r="AE27" s="6">
        <v>12000</v>
      </c>
      <c r="AF27" s="6">
        <v>7681</v>
      </c>
      <c r="AG27" s="6">
        <v>5819</v>
      </c>
      <c r="AH27" t="e">
        <f t="shared" si="0"/>
        <v>#N/A</v>
      </c>
      <c r="AI27" s="8" t="e">
        <f t="shared" si="1"/>
        <v>#N/A</v>
      </c>
    </row>
    <row r="28" spans="1:35" hidden="1" x14ac:dyDescent="0.25">
      <c r="A28">
        <v>6</v>
      </c>
      <c r="B28" s="5">
        <v>42370</v>
      </c>
      <c r="C28" s="6" t="e">
        <v>#N/A</v>
      </c>
      <c r="D28" s="6">
        <v>780</v>
      </c>
      <c r="E28" s="6">
        <v>469</v>
      </c>
      <c r="F28" s="6">
        <v>535</v>
      </c>
      <c r="G28" s="6">
        <v>14417</v>
      </c>
      <c r="H28" s="6">
        <v>563</v>
      </c>
      <c r="I28" s="6">
        <v>7109</v>
      </c>
      <c r="J28" s="6">
        <v>618</v>
      </c>
      <c r="K28" s="6">
        <v>4363</v>
      </c>
      <c r="L28" s="6">
        <v>1342</v>
      </c>
      <c r="M28" s="6">
        <v>2014</v>
      </c>
      <c r="N28" s="6">
        <v>207</v>
      </c>
      <c r="O28" s="6">
        <v>32232</v>
      </c>
      <c r="P28" s="6">
        <v>4239</v>
      </c>
      <c r="Q28" s="6">
        <v>1708</v>
      </c>
      <c r="R28" s="6">
        <v>1416</v>
      </c>
      <c r="S28" s="6">
        <v>520</v>
      </c>
      <c r="T28" s="6">
        <v>233</v>
      </c>
      <c r="U28" s="6">
        <v>12349</v>
      </c>
      <c r="V28" s="6">
        <v>1834</v>
      </c>
      <c r="W28" s="6">
        <v>221</v>
      </c>
      <c r="X28" s="6">
        <v>7120</v>
      </c>
      <c r="Y28" s="6">
        <v>3997</v>
      </c>
      <c r="Z28" s="6">
        <v>5365</v>
      </c>
      <c r="AA28" s="6">
        <v>583</v>
      </c>
      <c r="AB28" s="6">
        <v>1263</v>
      </c>
      <c r="AC28" s="6">
        <v>6497</v>
      </c>
      <c r="AD28" s="6">
        <v>4558</v>
      </c>
      <c r="AE28" s="6">
        <v>10677</v>
      </c>
      <c r="AF28" s="6">
        <v>9147</v>
      </c>
      <c r="AG28" s="6">
        <v>5500</v>
      </c>
      <c r="AH28" t="e">
        <f t="shared" si="0"/>
        <v>#N/A</v>
      </c>
      <c r="AI28" s="8" t="e">
        <f t="shared" si="1"/>
        <v>#N/A</v>
      </c>
    </row>
    <row r="29" spans="1:35" hidden="1" x14ac:dyDescent="0.25">
      <c r="A29">
        <v>7</v>
      </c>
      <c r="B29" s="5">
        <v>42401</v>
      </c>
      <c r="C29" s="6" t="e">
        <v>#N/A</v>
      </c>
      <c r="D29" s="6">
        <v>778</v>
      </c>
      <c r="E29" s="6">
        <v>594</v>
      </c>
      <c r="F29" s="6">
        <v>804</v>
      </c>
      <c r="G29" s="6">
        <v>14416</v>
      </c>
      <c r="H29" s="6">
        <v>562</v>
      </c>
      <c r="I29" s="6">
        <v>9035</v>
      </c>
      <c r="J29" s="6">
        <v>614</v>
      </c>
      <c r="K29" s="6">
        <v>4669</v>
      </c>
      <c r="L29" s="6">
        <v>1510</v>
      </c>
      <c r="M29" s="6">
        <v>2825</v>
      </c>
      <c r="N29" s="6">
        <v>257</v>
      </c>
      <c r="O29" s="6">
        <v>30575</v>
      </c>
      <c r="P29" s="6">
        <v>3683</v>
      </c>
      <c r="Q29" s="6">
        <v>4142</v>
      </c>
      <c r="R29" s="6">
        <v>2900</v>
      </c>
      <c r="S29" s="6">
        <v>518</v>
      </c>
      <c r="T29" s="6">
        <v>278</v>
      </c>
      <c r="U29" s="6">
        <v>12555</v>
      </c>
      <c r="V29" s="6">
        <v>2572</v>
      </c>
      <c r="W29" s="6">
        <v>220</v>
      </c>
      <c r="X29" s="6">
        <v>6698</v>
      </c>
      <c r="Y29" s="6">
        <v>2873</v>
      </c>
      <c r="Z29" s="6">
        <v>5973</v>
      </c>
      <c r="AA29" s="6">
        <v>583</v>
      </c>
      <c r="AB29" s="6">
        <v>1468</v>
      </c>
      <c r="AC29" s="6">
        <v>7150</v>
      </c>
      <c r="AD29" s="6">
        <v>5118</v>
      </c>
      <c r="AE29" s="6">
        <v>3557</v>
      </c>
      <c r="AF29" s="6">
        <v>9147</v>
      </c>
      <c r="AG29" s="6">
        <v>5500</v>
      </c>
      <c r="AH29" t="e">
        <f t="shared" si="0"/>
        <v>#N/A</v>
      </c>
      <c r="AI29" s="8" t="e">
        <f t="shared" si="1"/>
        <v>#N/A</v>
      </c>
    </row>
    <row r="30" spans="1:35" hidden="1" x14ac:dyDescent="0.25">
      <c r="A30">
        <v>8</v>
      </c>
      <c r="B30" s="5">
        <v>42430</v>
      </c>
      <c r="C30" s="6" t="e">
        <v>#N/A</v>
      </c>
      <c r="D30" s="6">
        <v>780</v>
      </c>
      <c r="E30" s="6">
        <v>588</v>
      </c>
      <c r="F30" s="6">
        <v>697</v>
      </c>
      <c r="G30" s="6">
        <v>14417</v>
      </c>
      <c r="H30" s="6">
        <v>563</v>
      </c>
      <c r="I30" s="6">
        <v>10175</v>
      </c>
      <c r="J30" s="6">
        <v>771</v>
      </c>
      <c r="K30" s="6">
        <v>5385</v>
      </c>
      <c r="L30" s="6">
        <v>1705</v>
      </c>
      <c r="M30" s="6">
        <v>2742</v>
      </c>
      <c r="N30" s="6">
        <v>270</v>
      </c>
      <c r="O30" s="6">
        <v>31919</v>
      </c>
      <c r="P30" s="6">
        <v>4128</v>
      </c>
      <c r="Q30" s="6">
        <v>5744</v>
      </c>
      <c r="R30" s="6">
        <v>1293</v>
      </c>
      <c r="S30" s="6">
        <v>519</v>
      </c>
      <c r="T30" s="6">
        <v>269</v>
      </c>
      <c r="U30" s="6">
        <v>13007</v>
      </c>
      <c r="V30" s="6">
        <v>2660</v>
      </c>
      <c r="W30" s="6">
        <v>221</v>
      </c>
      <c r="X30" s="6">
        <v>6843</v>
      </c>
      <c r="Y30" s="6">
        <v>3799</v>
      </c>
      <c r="Z30" s="6">
        <v>5945</v>
      </c>
      <c r="AA30" s="6">
        <v>584</v>
      </c>
      <c r="AB30" s="6">
        <v>1526</v>
      </c>
      <c r="AC30" s="6">
        <v>7335</v>
      </c>
      <c r="AD30" s="6">
        <v>4700</v>
      </c>
      <c r="AE30" s="6">
        <v>3557</v>
      </c>
      <c r="AF30" s="6">
        <v>13804</v>
      </c>
      <c r="AG30" s="6">
        <v>7710</v>
      </c>
      <c r="AH30" t="e">
        <f t="shared" si="0"/>
        <v>#N/A</v>
      </c>
      <c r="AI30" s="8" t="e">
        <f t="shared" si="1"/>
        <v>#N/A</v>
      </c>
    </row>
    <row r="31" spans="1:35" hidden="1" x14ac:dyDescent="0.25">
      <c r="AH31">
        <f t="shared" si="0"/>
        <v>0</v>
      </c>
      <c r="AI31" s="8">
        <f t="shared" si="1"/>
        <v>0</v>
      </c>
    </row>
    <row r="32" spans="1:35" hidden="1" x14ac:dyDescent="0.25">
      <c r="B32" t="s">
        <v>4</v>
      </c>
      <c r="C32">
        <v>25</v>
      </c>
      <c r="D32">
        <v>25</v>
      </c>
      <c r="E32">
        <v>25.000000000000004</v>
      </c>
      <c r="F32">
        <v>10</v>
      </c>
      <c r="G32">
        <v>25</v>
      </c>
      <c r="H32">
        <v>25</v>
      </c>
      <c r="I32">
        <v>25</v>
      </c>
      <c r="J32">
        <v>25</v>
      </c>
      <c r="K32">
        <v>25</v>
      </c>
      <c r="L32">
        <v>25</v>
      </c>
      <c r="M32">
        <v>25</v>
      </c>
      <c r="N32">
        <v>25</v>
      </c>
      <c r="O32">
        <v>25</v>
      </c>
      <c r="P32">
        <v>25</v>
      </c>
      <c r="Q32">
        <v>25</v>
      </c>
      <c r="R32">
        <v>25</v>
      </c>
      <c r="S32">
        <v>24.999999999999996</v>
      </c>
      <c r="T32">
        <v>150</v>
      </c>
      <c r="U32">
        <v>25</v>
      </c>
      <c r="V32">
        <v>10</v>
      </c>
      <c r="W32">
        <v>150</v>
      </c>
      <c r="X32">
        <v>25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25</v>
      </c>
      <c r="AE32">
        <v>25</v>
      </c>
      <c r="AF32">
        <v>25</v>
      </c>
      <c r="AG32">
        <v>24.999999999999996</v>
      </c>
      <c r="AH32">
        <f t="shared" si="0"/>
        <v>1120</v>
      </c>
      <c r="AI32" s="8">
        <f t="shared" si="1"/>
        <v>1.12E-2</v>
      </c>
    </row>
    <row r="33" spans="2:37" x14ac:dyDescent="0.25">
      <c r="B33" s="1" t="s">
        <v>5</v>
      </c>
      <c r="C33" s="2">
        <v>6772</v>
      </c>
      <c r="D33" s="3">
        <v>31664</v>
      </c>
      <c r="E33" s="3">
        <v>53260</v>
      </c>
      <c r="F33" s="3">
        <v>54097</v>
      </c>
      <c r="G33" s="3">
        <v>54215</v>
      </c>
      <c r="H33" s="3">
        <v>54219</v>
      </c>
      <c r="I33" s="3">
        <v>65264</v>
      </c>
      <c r="J33" s="3">
        <v>65265</v>
      </c>
      <c r="K33" s="3">
        <v>65266</v>
      </c>
      <c r="L33" s="3">
        <v>65267</v>
      </c>
      <c r="M33" s="3">
        <v>65277</v>
      </c>
      <c r="N33" s="3">
        <v>65284</v>
      </c>
      <c r="O33" s="3">
        <v>65288</v>
      </c>
      <c r="P33" s="3">
        <v>65289</v>
      </c>
      <c r="Q33" s="3">
        <v>65290</v>
      </c>
      <c r="R33" s="3">
        <v>65293</v>
      </c>
      <c r="S33" s="3">
        <v>65300</v>
      </c>
      <c r="T33" s="3">
        <v>65310</v>
      </c>
      <c r="U33" s="3">
        <v>65313</v>
      </c>
      <c r="V33" s="3">
        <v>65314</v>
      </c>
      <c r="W33" s="3">
        <v>65315</v>
      </c>
      <c r="X33" s="3">
        <v>65316</v>
      </c>
      <c r="Y33" s="3">
        <v>65440</v>
      </c>
      <c r="Z33" s="3">
        <v>65441</v>
      </c>
      <c r="AA33" s="3">
        <v>65444</v>
      </c>
      <c r="AB33" s="3">
        <v>65447</v>
      </c>
      <c r="AC33" s="3">
        <v>65448</v>
      </c>
      <c r="AD33" s="3">
        <v>68616</v>
      </c>
      <c r="AE33" s="3">
        <v>84987</v>
      </c>
      <c r="AF33" s="3">
        <v>99336</v>
      </c>
      <c r="AG33" s="4">
        <v>99895</v>
      </c>
      <c r="AH33">
        <f t="shared" si="0"/>
        <v>1978932</v>
      </c>
      <c r="AI33" s="8">
        <f t="shared" si="1"/>
        <v>19.78932</v>
      </c>
      <c r="AJ33" t="s">
        <v>18</v>
      </c>
    </row>
    <row r="34" spans="2:37" x14ac:dyDescent="0.25">
      <c r="B34" s="5">
        <v>42217</v>
      </c>
      <c r="C34" t="e">
        <v>#N/A</v>
      </c>
      <c r="D34">
        <v>16500</v>
      </c>
      <c r="E34">
        <v>13825.000000000002</v>
      </c>
      <c r="F34">
        <v>6620</v>
      </c>
      <c r="G34">
        <v>343750</v>
      </c>
      <c r="H34">
        <v>12675</v>
      </c>
      <c r="I34">
        <v>255950</v>
      </c>
      <c r="J34">
        <v>17500</v>
      </c>
      <c r="K34">
        <v>160325</v>
      </c>
      <c r="L34">
        <v>35450</v>
      </c>
      <c r="M34">
        <v>71575</v>
      </c>
      <c r="N34">
        <v>5850</v>
      </c>
      <c r="O34">
        <v>650000</v>
      </c>
      <c r="P34">
        <v>84350</v>
      </c>
      <c r="Q34">
        <v>95275</v>
      </c>
      <c r="R34">
        <v>44550</v>
      </c>
      <c r="S34">
        <v>10049.999999999998</v>
      </c>
      <c r="T34">
        <v>26550</v>
      </c>
      <c r="U34">
        <v>246975</v>
      </c>
      <c r="V34">
        <v>17770</v>
      </c>
      <c r="W34">
        <v>22650</v>
      </c>
      <c r="X34">
        <v>134350</v>
      </c>
      <c r="Y34">
        <v>186100</v>
      </c>
      <c r="Z34">
        <v>230550</v>
      </c>
      <c r="AA34">
        <v>22500</v>
      </c>
      <c r="AB34">
        <v>53050</v>
      </c>
      <c r="AC34">
        <v>316800</v>
      </c>
      <c r="AD34">
        <v>83350</v>
      </c>
      <c r="AE34">
        <v>100000</v>
      </c>
      <c r="AF34">
        <v>168750</v>
      </c>
      <c r="AG34">
        <v>135999.99999999997</v>
      </c>
      <c r="AH34" t="e">
        <f t="shared" si="0"/>
        <v>#N/A</v>
      </c>
      <c r="AI34" s="8" t="e">
        <f t="shared" si="1"/>
        <v>#N/A</v>
      </c>
      <c r="AJ34">
        <v>0</v>
      </c>
      <c r="AK34">
        <v>1</v>
      </c>
    </row>
    <row r="35" spans="2:37" x14ac:dyDescent="0.25">
      <c r="B35" s="5">
        <v>42248</v>
      </c>
      <c r="C35" t="e">
        <v>#N/A</v>
      </c>
      <c r="D35">
        <v>16500</v>
      </c>
      <c r="E35">
        <v>13825.000000000002</v>
      </c>
      <c r="F35">
        <v>6410</v>
      </c>
      <c r="G35">
        <v>343750</v>
      </c>
      <c r="H35">
        <v>12650</v>
      </c>
      <c r="I35">
        <v>224250</v>
      </c>
      <c r="J35">
        <v>16825</v>
      </c>
      <c r="K35">
        <v>135550</v>
      </c>
      <c r="L35">
        <v>36200</v>
      </c>
      <c r="M35">
        <v>74850</v>
      </c>
      <c r="N35">
        <v>6025</v>
      </c>
      <c r="O35">
        <v>628400</v>
      </c>
      <c r="P35">
        <v>84350</v>
      </c>
      <c r="Q35">
        <v>100000</v>
      </c>
      <c r="R35">
        <v>36800</v>
      </c>
      <c r="S35">
        <v>10074.999999999998</v>
      </c>
      <c r="T35">
        <v>26550</v>
      </c>
      <c r="U35">
        <v>256875</v>
      </c>
      <c r="V35">
        <v>17780</v>
      </c>
      <c r="W35">
        <v>22650</v>
      </c>
      <c r="X35">
        <v>148825</v>
      </c>
      <c r="Y35">
        <v>186050</v>
      </c>
      <c r="Z35">
        <v>230500</v>
      </c>
      <c r="AA35">
        <v>22500</v>
      </c>
      <c r="AB35">
        <v>78400</v>
      </c>
      <c r="AC35">
        <v>272450</v>
      </c>
      <c r="AD35">
        <v>47525</v>
      </c>
      <c r="AE35">
        <v>235025</v>
      </c>
      <c r="AF35">
        <v>168750</v>
      </c>
      <c r="AG35">
        <v>120299.99999999999</v>
      </c>
      <c r="AH35" t="e">
        <f t="shared" si="0"/>
        <v>#N/A</v>
      </c>
      <c r="AI35" s="8" t="e">
        <f t="shared" si="1"/>
        <v>#N/A</v>
      </c>
      <c r="AJ35">
        <v>1</v>
      </c>
      <c r="AK35">
        <v>0.5</v>
      </c>
    </row>
    <row r="36" spans="2:37" x14ac:dyDescent="0.25">
      <c r="B36" s="5">
        <v>42278</v>
      </c>
      <c r="C36" t="e">
        <v>#N/A</v>
      </c>
      <c r="D36">
        <v>16500</v>
      </c>
      <c r="E36">
        <v>13825.000000000002</v>
      </c>
      <c r="F36">
        <v>7320</v>
      </c>
      <c r="G36">
        <v>343750</v>
      </c>
      <c r="H36">
        <v>12650</v>
      </c>
      <c r="I36">
        <v>275150</v>
      </c>
      <c r="J36">
        <v>17175</v>
      </c>
      <c r="K36">
        <v>137775</v>
      </c>
      <c r="L36">
        <v>35000</v>
      </c>
      <c r="M36">
        <v>55075</v>
      </c>
      <c r="N36">
        <v>6050</v>
      </c>
      <c r="O36">
        <v>694775</v>
      </c>
      <c r="P36">
        <v>85250</v>
      </c>
      <c r="Q36">
        <v>92350</v>
      </c>
      <c r="R36">
        <v>39000</v>
      </c>
      <c r="S36">
        <v>10049.999999999998</v>
      </c>
      <c r="T36">
        <v>19200</v>
      </c>
      <c r="U36">
        <v>268250</v>
      </c>
      <c r="V36">
        <v>18850</v>
      </c>
      <c r="W36">
        <v>25950</v>
      </c>
      <c r="X36">
        <v>145275</v>
      </c>
      <c r="Y36">
        <v>143200</v>
      </c>
      <c r="Z36">
        <v>225000</v>
      </c>
      <c r="AA36">
        <v>30000</v>
      </c>
      <c r="AB36">
        <v>50000</v>
      </c>
      <c r="AC36">
        <v>274650</v>
      </c>
      <c r="AD36">
        <v>52700</v>
      </c>
      <c r="AE36">
        <v>300000</v>
      </c>
      <c r="AF36">
        <v>168750</v>
      </c>
      <c r="AG36">
        <v>118299.99999999999</v>
      </c>
      <c r="AH36" t="e">
        <f t="shared" si="0"/>
        <v>#N/A</v>
      </c>
      <c r="AI36" s="8" t="e">
        <f t="shared" si="1"/>
        <v>#N/A</v>
      </c>
      <c r="AJ36">
        <v>2</v>
      </c>
      <c r="AK36">
        <v>0.25</v>
      </c>
    </row>
    <row r="37" spans="2:37" x14ac:dyDescent="0.25">
      <c r="B37" s="5">
        <v>42309</v>
      </c>
      <c r="C37" t="e">
        <v>#N/A</v>
      </c>
      <c r="D37">
        <v>16500</v>
      </c>
      <c r="E37">
        <v>12075.000000000002</v>
      </c>
      <c r="F37">
        <v>6260</v>
      </c>
      <c r="G37">
        <v>312950</v>
      </c>
      <c r="H37">
        <v>12675</v>
      </c>
      <c r="I37">
        <v>167925</v>
      </c>
      <c r="J37">
        <v>12250</v>
      </c>
      <c r="K37">
        <v>106125</v>
      </c>
      <c r="L37">
        <v>32600</v>
      </c>
      <c r="M37">
        <v>55050</v>
      </c>
      <c r="N37">
        <v>5900</v>
      </c>
      <c r="O37">
        <v>755375</v>
      </c>
      <c r="P37">
        <v>104725</v>
      </c>
      <c r="Q37">
        <v>93125</v>
      </c>
      <c r="R37">
        <v>37700</v>
      </c>
      <c r="S37">
        <v>10074.999999999998</v>
      </c>
      <c r="T37">
        <v>29850</v>
      </c>
      <c r="U37">
        <v>284350</v>
      </c>
      <c r="V37">
        <v>20130</v>
      </c>
      <c r="W37">
        <v>26100</v>
      </c>
      <c r="X37">
        <v>176075</v>
      </c>
      <c r="Y37">
        <v>182300</v>
      </c>
      <c r="Z37">
        <v>252150</v>
      </c>
      <c r="AA37">
        <v>22500</v>
      </c>
      <c r="AB37">
        <v>65800</v>
      </c>
      <c r="AC37">
        <v>406750</v>
      </c>
      <c r="AD37">
        <v>124100</v>
      </c>
      <c r="AE37">
        <v>300000</v>
      </c>
      <c r="AF37">
        <v>312500</v>
      </c>
      <c r="AG37">
        <v>108824.99999999999</v>
      </c>
      <c r="AH37" t="e">
        <f t="shared" si="0"/>
        <v>#N/A</v>
      </c>
      <c r="AI37" s="8" t="e">
        <f t="shared" si="1"/>
        <v>#N/A</v>
      </c>
      <c r="AJ37">
        <v>3</v>
      </c>
      <c r="AK37">
        <v>0.125</v>
      </c>
    </row>
    <row r="38" spans="2:37" x14ac:dyDescent="0.25">
      <c r="B38" s="5">
        <v>42339</v>
      </c>
      <c r="C38" t="e">
        <v>#N/A</v>
      </c>
      <c r="D38">
        <v>21275</v>
      </c>
      <c r="E38">
        <v>15200.000000000002</v>
      </c>
      <c r="F38">
        <v>6580</v>
      </c>
      <c r="G38">
        <v>393475</v>
      </c>
      <c r="H38">
        <v>9925</v>
      </c>
      <c r="I38">
        <v>217650</v>
      </c>
      <c r="J38">
        <v>19400</v>
      </c>
      <c r="K38">
        <v>122650</v>
      </c>
      <c r="L38">
        <v>46150</v>
      </c>
      <c r="M38">
        <v>74325</v>
      </c>
      <c r="N38">
        <v>7425</v>
      </c>
      <c r="O38">
        <v>845600</v>
      </c>
      <c r="P38">
        <v>105600</v>
      </c>
      <c r="Q38">
        <v>106700</v>
      </c>
      <c r="R38">
        <v>55250</v>
      </c>
      <c r="S38">
        <v>14124.999999999998</v>
      </c>
      <c r="T38">
        <v>30300</v>
      </c>
      <c r="U38">
        <v>321725</v>
      </c>
      <c r="V38">
        <v>25120</v>
      </c>
      <c r="W38">
        <v>36300</v>
      </c>
      <c r="X38">
        <v>160400</v>
      </c>
      <c r="Y38">
        <v>177950</v>
      </c>
      <c r="Z38">
        <v>254650</v>
      </c>
      <c r="AA38">
        <v>27350</v>
      </c>
      <c r="AB38">
        <v>76600</v>
      </c>
      <c r="AC38">
        <v>312450</v>
      </c>
      <c r="AD38">
        <v>88475</v>
      </c>
      <c r="AE38">
        <v>300000</v>
      </c>
      <c r="AF38">
        <v>192025</v>
      </c>
      <c r="AG38">
        <v>145474.99999999997</v>
      </c>
      <c r="AH38" t="e">
        <f t="shared" si="0"/>
        <v>#N/A</v>
      </c>
      <c r="AI38" s="8" t="e">
        <f t="shared" si="1"/>
        <v>#N/A</v>
      </c>
      <c r="AJ38">
        <v>4</v>
      </c>
      <c r="AK38">
        <v>6.25E-2</v>
      </c>
    </row>
    <row r="39" spans="2:37" x14ac:dyDescent="0.25">
      <c r="B39" s="5">
        <v>42370</v>
      </c>
      <c r="C39" t="e">
        <v>#N/A</v>
      </c>
      <c r="D39">
        <v>19500</v>
      </c>
      <c r="E39">
        <v>11725.000000000002</v>
      </c>
      <c r="F39">
        <v>5350</v>
      </c>
      <c r="G39">
        <v>360425</v>
      </c>
      <c r="H39">
        <v>14075</v>
      </c>
      <c r="I39">
        <v>177725</v>
      </c>
      <c r="J39">
        <v>15450</v>
      </c>
      <c r="K39">
        <v>109075</v>
      </c>
      <c r="L39">
        <v>33550</v>
      </c>
      <c r="M39">
        <v>50350</v>
      </c>
      <c r="N39">
        <v>5175</v>
      </c>
      <c r="O39">
        <v>805800</v>
      </c>
      <c r="P39">
        <v>105975</v>
      </c>
      <c r="Q39">
        <v>42700</v>
      </c>
      <c r="R39">
        <v>35400</v>
      </c>
      <c r="S39">
        <v>12999.999999999998</v>
      </c>
      <c r="T39">
        <v>34950</v>
      </c>
      <c r="U39">
        <v>308725</v>
      </c>
      <c r="V39">
        <v>18340</v>
      </c>
      <c r="W39">
        <v>33150</v>
      </c>
      <c r="X39">
        <v>178000</v>
      </c>
      <c r="Y39">
        <v>199850</v>
      </c>
      <c r="Z39">
        <v>268250</v>
      </c>
      <c r="AA39">
        <v>29150</v>
      </c>
      <c r="AB39">
        <v>63150</v>
      </c>
      <c r="AC39">
        <v>324850</v>
      </c>
      <c r="AD39">
        <v>113950</v>
      </c>
      <c r="AE39">
        <v>266925</v>
      </c>
      <c r="AF39">
        <v>228675</v>
      </c>
      <c r="AG39">
        <v>137499.99999999997</v>
      </c>
      <c r="AH39" t="e">
        <f t="shared" si="0"/>
        <v>#N/A</v>
      </c>
      <c r="AI39" s="8" t="e">
        <f t="shared" si="1"/>
        <v>#N/A</v>
      </c>
      <c r="AJ39">
        <v>5</v>
      </c>
      <c r="AK39">
        <v>3.125E-2</v>
      </c>
    </row>
    <row r="40" spans="2:37" x14ac:dyDescent="0.25">
      <c r="B40" s="5">
        <v>42401</v>
      </c>
      <c r="C40" t="e">
        <v>#N/A</v>
      </c>
      <c r="D40">
        <v>19450</v>
      </c>
      <c r="E40">
        <v>14850.000000000002</v>
      </c>
      <c r="F40">
        <v>8040</v>
      </c>
      <c r="G40">
        <v>360400</v>
      </c>
      <c r="H40">
        <v>14050</v>
      </c>
      <c r="I40">
        <v>225875</v>
      </c>
      <c r="J40">
        <v>15350</v>
      </c>
      <c r="K40">
        <v>116725</v>
      </c>
      <c r="L40">
        <v>37750</v>
      </c>
      <c r="M40">
        <v>70625</v>
      </c>
      <c r="N40">
        <v>6425</v>
      </c>
      <c r="O40">
        <v>764375</v>
      </c>
      <c r="P40">
        <v>92075</v>
      </c>
      <c r="Q40">
        <v>103550</v>
      </c>
      <c r="R40">
        <v>72500</v>
      </c>
      <c r="S40">
        <v>12949.999999999998</v>
      </c>
      <c r="T40">
        <v>41700</v>
      </c>
      <c r="U40">
        <v>313875</v>
      </c>
      <c r="V40">
        <v>25720</v>
      </c>
      <c r="W40">
        <v>33000</v>
      </c>
      <c r="X40">
        <v>167450</v>
      </c>
      <c r="Y40">
        <v>143650</v>
      </c>
      <c r="Z40">
        <v>298650</v>
      </c>
      <c r="AA40">
        <v>29150</v>
      </c>
      <c r="AB40">
        <v>73400</v>
      </c>
      <c r="AC40">
        <v>357500</v>
      </c>
      <c r="AD40">
        <v>127950</v>
      </c>
      <c r="AE40">
        <v>88925</v>
      </c>
      <c r="AF40">
        <v>228675</v>
      </c>
      <c r="AG40">
        <v>137499.99999999997</v>
      </c>
      <c r="AH40" t="e">
        <f t="shared" si="0"/>
        <v>#N/A</v>
      </c>
      <c r="AI40" s="8" t="e">
        <f t="shared" si="1"/>
        <v>#N/A</v>
      </c>
      <c r="AJ40">
        <v>6</v>
      </c>
      <c r="AK40">
        <v>1.5625E-2</v>
      </c>
    </row>
    <row r="41" spans="2:37" x14ac:dyDescent="0.25">
      <c r="B41" s="5">
        <v>42430</v>
      </c>
      <c r="C41" t="e">
        <v>#N/A</v>
      </c>
      <c r="D41">
        <v>19500</v>
      </c>
      <c r="E41">
        <v>14700.000000000002</v>
      </c>
      <c r="F41">
        <v>6970</v>
      </c>
      <c r="G41">
        <v>360425</v>
      </c>
      <c r="H41">
        <v>14075</v>
      </c>
      <c r="I41">
        <v>254375</v>
      </c>
      <c r="J41">
        <v>19275</v>
      </c>
      <c r="K41">
        <v>134625</v>
      </c>
      <c r="L41">
        <v>42625</v>
      </c>
      <c r="M41">
        <v>68550</v>
      </c>
      <c r="N41">
        <v>6750</v>
      </c>
      <c r="O41">
        <v>797975</v>
      </c>
      <c r="P41">
        <v>103200</v>
      </c>
      <c r="Q41">
        <v>143600</v>
      </c>
      <c r="R41">
        <v>32325</v>
      </c>
      <c r="S41">
        <v>12974.999999999998</v>
      </c>
      <c r="T41">
        <v>40350</v>
      </c>
      <c r="U41">
        <v>325175</v>
      </c>
      <c r="V41">
        <v>26600</v>
      </c>
      <c r="W41">
        <v>33150</v>
      </c>
      <c r="X41">
        <v>171075</v>
      </c>
      <c r="Y41">
        <v>189950</v>
      </c>
      <c r="Z41">
        <v>297250</v>
      </c>
      <c r="AA41">
        <v>29200</v>
      </c>
      <c r="AB41">
        <v>76300</v>
      </c>
      <c r="AC41">
        <v>366750</v>
      </c>
      <c r="AD41">
        <v>117500</v>
      </c>
      <c r="AE41">
        <v>88925</v>
      </c>
      <c r="AF41">
        <v>345100</v>
      </c>
      <c r="AG41">
        <v>192749.99999999997</v>
      </c>
      <c r="AH41" t="e">
        <f t="shared" si="0"/>
        <v>#N/A</v>
      </c>
      <c r="AI41" s="8" t="e">
        <f t="shared" si="1"/>
        <v>#N/A</v>
      </c>
      <c r="AJ41">
        <v>7</v>
      </c>
      <c r="AK41">
        <v>7.8125E-3</v>
      </c>
    </row>
    <row r="42" spans="2:37" x14ac:dyDescent="0.25">
      <c r="AK42">
        <v>1.9921875</v>
      </c>
    </row>
    <row r="43" spans="2:37" x14ac:dyDescent="0.25">
      <c r="B43" s="5">
        <v>42217</v>
      </c>
      <c r="C43" s="22" t="e">
        <f>ABS(C34-C2)/C2</f>
        <v>#N/A</v>
      </c>
      <c r="D43" s="22">
        <f t="shared" ref="D43:AG50" si="2">ABS(D34-D2)/D2</f>
        <v>0.53132250580046403</v>
      </c>
      <c r="E43" s="22">
        <f t="shared" si="2"/>
        <v>0.79545454545454564</v>
      </c>
      <c r="F43" s="22">
        <f t="shared" si="2"/>
        <v>0.2725274725274725</v>
      </c>
      <c r="G43" s="22">
        <f t="shared" si="2"/>
        <v>0.26541505613841337</v>
      </c>
      <c r="H43" s="22">
        <f t="shared" si="2"/>
        <v>7.4817518248175188E-2</v>
      </c>
      <c r="I43" s="22">
        <f t="shared" si="2"/>
        <v>6.468386023294509E-2</v>
      </c>
      <c r="J43" s="22">
        <f t="shared" si="2"/>
        <v>0.10584518167456557</v>
      </c>
      <c r="K43" s="22">
        <f t="shared" si="2"/>
        <v>0.27850877192982454</v>
      </c>
      <c r="L43" s="22">
        <f t="shared" si="2"/>
        <v>0.13530824659727783</v>
      </c>
      <c r="M43" s="22">
        <f t="shared" si="2"/>
        <v>0.28616352201257861</v>
      </c>
      <c r="N43" s="22">
        <f t="shared" si="2"/>
        <v>0.73333333333333328</v>
      </c>
      <c r="O43" s="22">
        <f t="shared" si="2"/>
        <v>0.29282482223658696</v>
      </c>
      <c r="P43" s="22">
        <f t="shared" si="2"/>
        <v>0.72759856630824371</v>
      </c>
      <c r="Q43" s="22">
        <f t="shared" si="2"/>
        <v>1.5819783197831978</v>
      </c>
      <c r="R43" s="22">
        <f t="shared" si="2"/>
        <v>1.7206106870229008</v>
      </c>
      <c r="S43" s="22">
        <f t="shared" si="2"/>
        <v>1.8111888111888106</v>
      </c>
      <c r="T43" s="22">
        <f t="shared" si="2"/>
        <v>0.62385321100917435</v>
      </c>
      <c r="U43" s="22">
        <f t="shared" si="2"/>
        <v>0.16897408590699325</v>
      </c>
      <c r="V43" s="22">
        <f t="shared" si="2"/>
        <v>0.61784946236559135</v>
      </c>
      <c r="W43" s="22">
        <f t="shared" si="2"/>
        <v>0.6966292134831461</v>
      </c>
      <c r="X43" s="22">
        <f t="shared" si="2"/>
        <v>0.61672683513838744</v>
      </c>
      <c r="Y43" s="22">
        <f t="shared" si="2"/>
        <v>0.76752029981261716</v>
      </c>
      <c r="Z43" s="22">
        <f t="shared" si="2"/>
        <v>0.87897637795275596</v>
      </c>
      <c r="AA43" s="22">
        <f t="shared" si="2"/>
        <v>0.91329479768786126</v>
      </c>
      <c r="AB43" s="22">
        <f t="shared" si="2"/>
        <v>0.41639163916391642</v>
      </c>
      <c r="AC43" s="22">
        <f t="shared" si="2"/>
        <v>4.3997485857950975E-3</v>
      </c>
      <c r="AD43" s="22">
        <f t="shared" si="2"/>
        <v>0.14413177762525739</v>
      </c>
      <c r="AE43" s="22">
        <f t="shared" si="2"/>
        <v>0.1915400655347036</v>
      </c>
      <c r="AF43" s="22">
        <f t="shared" si="2"/>
        <v>0.47633824670287045</v>
      </c>
      <c r="AG43" s="22">
        <f t="shared" si="2"/>
        <v>0.46472805600430772</v>
      </c>
    </row>
    <row r="44" spans="2:37" x14ac:dyDescent="0.25">
      <c r="B44" s="5">
        <v>42248</v>
      </c>
      <c r="C44" s="22" t="e">
        <f t="shared" ref="C44:R50" si="3">ABS(C35-C3)/C3</f>
        <v>#N/A</v>
      </c>
      <c r="D44" s="22">
        <f t="shared" si="3"/>
        <v>0.3542074363992172</v>
      </c>
      <c r="E44" s="22">
        <f t="shared" si="3"/>
        <v>0.17952522255192868</v>
      </c>
      <c r="F44" s="22">
        <f t="shared" si="3"/>
        <v>0.83423842772174817</v>
      </c>
      <c r="G44" s="22">
        <f t="shared" si="3"/>
        <v>3.4534647505831011E-2</v>
      </c>
      <c r="H44" s="22">
        <f t="shared" si="3"/>
        <v>0.32623169107856193</v>
      </c>
      <c r="I44" s="22">
        <f t="shared" si="3"/>
        <v>0.34976440739398335</v>
      </c>
      <c r="J44" s="22">
        <f t="shared" si="3"/>
        <v>0.36329233680227058</v>
      </c>
      <c r="K44" s="22">
        <f t="shared" si="3"/>
        <v>0.39473096673364588</v>
      </c>
      <c r="L44" s="22">
        <f t="shared" si="3"/>
        <v>0.42080000000000001</v>
      </c>
      <c r="M44" s="22">
        <f t="shared" si="3"/>
        <v>0.2205154907576152</v>
      </c>
      <c r="N44" s="22">
        <f t="shared" si="3"/>
        <v>3.9840637450199202E-2</v>
      </c>
      <c r="O44" s="22">
        <f t="shared" si="3"/>
        <v>0.16613588110403396</v>
      </c>
      <c r="P44" s="22">
        <f t="shared" si="3"/>
        <v>0.20274102079395084</v>
      </c>
      <c r="Q44" s="22">
        <f t="shared" si="3"/>
        <v>9.1115655532833448E-2</v>
      </c>
      <c r="R44" s="22">
        <f t="shared" si="3"/>
        <v>0.12171837708830549</v>
      </c>
      <c r="S44" s="22">
        <f t="shared" si="2"/>
        <v>0.12770562770562785</v>
      </c>
      <c r="T44" s="22">
        <f t="shared" si="2"/>
        <v>0.25316455696202533</v>
      </c>
      <c r="U44" s="22">
        <f t="shared" si="2"/>
        <v>0.1937382297551789</v>
      </c>
      <c r="V44" s="22">
        <f t="shared" si="2"/>
        <v>0.82228885557221387</v>
      </c>
      <c r="W44" s="22">
        <f t="shared" si="2"/>
        <v>0.24120603015075376</v>
      </c>
      <c r="X44" s="22">
        <f t="shared" si="2"/>
        <v>5.0103717887346418E-2</v>
      </c>
      <c r="Y44" s="22">
        <f t="shared" si="2"/>
        <v>0.89205105889178993</v>
      </c>
      <c r="Z44" s="22">
        <f t="shared" si="2"/>
        <v>0.91195569136745602</v>
      </c>
      <c r="AA44" s="22">
        <f t="shared" si="2"/>
        <v>0.52631578947368418</v>
      </c>
      <c r="AB44" s="22">
        <f t="shared" si="2"/>
        <v>0.50479846449136279</v>
      </c>
      <c r="AC44" s="22">
        <f t="shared" si="2"/>
        <v>0.27559159797926086</v>
      </c>
      <c r="AD44" s="22">
        <f t="shared" si="2"/>
        <v>0.52043390514631682</v>
      </c>
      <c r="AE44" s="22">
        <f t="shared" si="2"/>
        <v>1.4681018640063008</v>
      </c>
      <c r="AF44" s="22">
        <f t="shared" si="2"/>
        <v>0.28782443553492298</v>
      </c>
      <c r="AG44" s="22">
        <f t="shared" si="2"/>
        <v>0.23606473156948354</v>
      </c>
    </row>
    <row r="45" spans="2:37" x14ac:dyDescent="0.25">
      <c r="B45" s="5">
        <v>42278</v>
      </c>
      <c r="C45" s="22" t="e">
        <f t="shared" si="3"/>
        <v>#N/A</v>
      </c>
      <c r="D45" s="22">
        <f t="shared" si="2"/>
        <v>0.39830508474576271</v>
      </c>
      <c r="E45" s="22">
        <f t="shared" si="2"/>
        <v>5.534351145038182E-2</v>
      </c>
      <c r="F45" s="22">
        <f t="shared" si="2"/>
        <v>0.62072538860103632</v>
      </c>
      <c r="G45" s="22">
        <f t="shared" si="2"/>
        <v>1.1334367726920094</v>
      </c>
      <c r="H45" s="22">
        <f t="shared" si="2"/>
        <v>0.67549668874172186</v>
      </c>
      <c r="I45" s="22">
        <f t="shared" si="2"/>
        <v>1.2139047268714365E-2</v>
      </c>
      <c r="J45" s="22">
        <f t="shared" si="2"/>
        <v>4.2488619119878605E-2</v>
      </c>
      <c r="K45" s="22">
        <f t="shared" si="2"/>
        <v>0.1735519591141397</v>
      </c>
      <c r="L45" s="22">
        <f t="shared" si="2"/>
        <v>2.9126213592233011E-2</v>
      </c>
      <c r="M45" s="22">
        <f t="shared" si="2"/>
        <v>4.3836805555555552E-2</v>
      </c>
      <c r="N45" s="22">
        <f t="shared" si="2"/>
        <v>1.0862068965517242</v>
      </c>
      <c r="O45" s="22">
        <f t="shared" si="2"/>
        <v>0.22276487152411123</v>
      </c>
      <c r="P45" s="22">
        <f t="shared" si="2"/>
        <v>0.26296296296296295</v>
      </c>
      <c r="Q45" s="22">
        <f t="shared" si="2"/>
        <v>0.36259682773884178</v>
      </c>
      <c r="R45" s="22">
        <f t="shared" si="2"/>
        <v>9.5238095238095247E-3</v>
      </c>
      <c r="S45" s="22">
        <f t="shared" si="2"/>
        <v>0.51127819548872155</v>
      </c>
      <c r="T45" s="22">
        <f t="shared" si="2"/>
        <v>6.6666666666666666E-2</v>
      </c>
      <c r="U45" s="22">
        <f t="shared" si="2"/>
        <v>0.43181211635975447</v>
      </c>
      <c r="V45" s="22">
        <f t="shared" si="2"/>
        <v>0.70615744349181608</v>
      </c>
      <c r="W45" s="22">
        <f t="shared" si="2"/>
        <v>0.86021505376344087</v>
      </c>
      <c r="X45" s="22">
        <f t="shared" si="2"/>
        <v>0.46483488782455257</v>
      </c>
      <c r="Y45" s="22">
        <f t="shared" si="2"/>
        <v>0.8621751684311838</v>
      </c>
      <c r="Z45" s="22">
        <f t="shared" si="2"/>
        <v>0.8264558426532973</v>
      </c>
      <c r="AA45" s="22">
        <f t="shared" si="2"/>
        <v>0.31818181818181818</v>
      </c>
      <c r="AB45" s="22">
        <f t="shared" si="2"/>
        <v>0.3224932249322493</v>
      </c>
      <c r="AC45" s="22">
        <f t="shared" si="2"/>
        <v>0.56406605922551256</v>
      </c>
      <c r="AD45" s="22">
        <f t="shared" si="2"/>
        <v>0.49484783129642945</v>
      </c>
      <c r="AE45" s="22">
        <f t="shared" si="2"/>
        <v>3.8859934853420195</v>
      </c>
      <c r="AF45" s="22">
        <f t="shared" si="2"/>
        <v>3.3269230769230771</v>
      </c>
      <c r="AG45" s="22">
        <f t="shared" si="2"/>
        <v>1.5550755939524834</v>
      </c>
    </row>
    <row r="46" spans="2:37" x14ac:dyDescent="0.25">
      <c r="B46" s="5">
        <v>42309</v>
      </c>
      <c r="C46" s="22" t="e">
        <f t="shared" si="3"/>
        <v>#N/A</v>
      </c>
      <c r="D46" s="22">
        <f t="shared" si="2"/>
        <v>0.13402061855670103</v>
      </c>
      <c r="E46" s="22">
        <f t="shared" si="2"/>
        <v>0.21844660194174745</v>
      </c>
      <c r="F46" s="22">
        <f t="shared" si="2"/>
        <v>0.70499528746465601</v>
      </c>
      <c r="G46" s="22">
        <f t="shared" si="2"/>
        <v>8.5030770564271468E-2</v>
      </c>
      <c r="H46" s="22">
        <f t="shared" si="2"/>
        <v>1.4E-2</v>
      </c>
      <c r="I46" s="22">
        <f t="shared" si="2"/>
        <v>0.52975357042845139</v>
      </c>
      <c r="J46" s="22">
        <f t="shared" si="2"/>
        <v>0.38673341677096368</v>
      </c>
      <c r="K46" s="22">
        <f t="shared" si="2"/>
        <v>0.24006444683136413</v>
      </c>
      <c r="L46" s="22">
        <f t="shared" si="2"/>
        <v>0.20049049662783569</v>
      </c>
      <c r="M46" s="22">
        <f t="shared" si="2"/>
        <v>0.29400448861814682</v>
      </c>
      <c r="N46" s="22">
        <f t="shared" si="2"/>
        <v>0.34090909090909088</v>
      </c>
      <c r="O46" s="22">
        <f t="shared" si="2"/>
        <v>0.40613365599404316</v>
      </c>
      <c r="P46" s="22">
        <f t="shared" si="2"/>
        <v>1.7705026455026456</v>
      </c>
      <c r="Q46" s="22">
        <f t="shared" si="2"/>
        <v>0.20316537467700257</v>
      </c>
      <c r="R46" s="22">
        <f t="shared" si="2"/>
        <v>1.2046783625730995</v>
      </c>
      <c r="S46" s="22">
        <f t="shared" si="2"/>
        <v>0.25508317929759716</v>
      </c>
      <c r="T46" s="22">
        <f t="shared" si="2"/>
        <v>1.0306122448979591</v>
      </c>
      <c r="U46" s="22">
        <f t="shared" si="2"/>
        <v>0.2932347924957362</v>
      </c>
      <c r="V46" s="22">
        <f t="shared" si="2"/>
        <v>0.71160458452722064</v>
      </c>
      <c r="W46" s="22">
        <f t="shared" si="2"/>
        <v>7.407407407407407E-2</v>
      </c>
      <c r="X46" s="22">
        <f t="shared" si="2"/>
        <v>0.39658933174697603</v>
      </c>
      <c r="Y46" s="22">
        <f t="shared" si="2"/>
        <v>0.85911901081916542</v>
      </c>
      <c r="Z46" s="22">
        <f t="shared" si="2"/>
        <v>0.88569809610154127</v>
      </c>
      <c r="AA46" s="22">
        <f t="shared" si="2"/>
        <v>0.9330357142857143</v>
      </c>
      <c r="AB46" s="22">
        <f t="shared" si="2"/>
        <v>0.31099476439790574</v>
      </c>
      <c r="AC46" s="22">
        <f t="shared" si="2"/>
        <v>3.9616613418530351E-2</v>
      </c>
      <c r="AD46" s="22">
        <f t="shared" si="2"/>
        <v>0.13281606572341398</v>
      </c>
      <c r="AE46" s="22">
        <f t="shared" si="2"/>
        <v>2.0674846625766872</v>
      </c>
      <c r="AF46" s="22">
        <f t="shared" si="2"/>
        <v>0.98696550627881097</v>
      </c>
      <c r="AG46" s="22">
        <f t="shared" si="2"/>
        <v>7.1639586410635017E-2</v>
      </c>
    </row>
    <row r="47" spans="2:37" x14ac:dyDescent="0.25">
      <c r="B47" s="5">
        <v>42339</v>
      </c>
      <c r="C47" s="22" t="e">
        <f t="shared" si="3"/>
        <v>#N/A</v>
      </c>
      <c r="D47" s="22">
        <f t="shared" si="2"/>
        <v>0.42307692307692307</v>
      </c>
      <c r="E47" s="22">
        <f t="shared" si="2"/>
        <v>0.63002680965147473</v>
      </c>
      <c r="F47" s="22">
        <f t="shared" si="2"/>
        <v>4.4444444444444446E-2</v>
      </c>
      <c r="G47" s="22">
        <f t="shared" si="2"/>
        <v>0.2265430174563591</v>
      </c>
      <c r="H47" s="22">
        <f t="shared" si="2"/>
        <v>9.3607305936073054E-2</v>
      </c>
      <c r="I47" s="22">
        <f t="shared" si="2"/>
        <v>0.14839088330235742</v>
      </c>
      <c r="J47" s="22">
        <f t="shared" si="2"/>
        <v>0.25456292026897215</v>
      </c>
      <c r="K47" s="22">
        <f t="shared" si="2"/>
        <v>4.4409816906895209E-2</v>
      </c>
      <c r="L47" s="22">
        <f t="shared" si="2"/>
        <v>4.9459920409323482E-2</v>
      </c>
      <c r="M47" s="22">
        <f t="shared" si="2"/>
        <v>0.13019309537741369</v>
      </c>
      <c r="N47" s="22">
        <f t="shared" si="2"/>
        <v>0.51530612244897955</v>
      </c>
      <c r="O47" s="22">
        <f t="shared" si="2"/>
        <v>9.7362359277163163E-2</v>
      </c>
      <c r="P47" s="22">
        <f t="shared" si="2"/>
        <v>0.15973741794310722</v>
      </c>
      <c r="Q47" s="22">
        <f t="shared" si="2"/>
        <v>0.21050684424713281</v>
      </c>
      <c r="R47" s="22">
        <f t="shared" si="2"/>
        <v>3.2227930873423634E-2</v>
      </c>
      <c r="S47" s="22">
        <f t="shared" si="2"/>
        <v>0.15778688524590148</v>
      </c>
      <c r="T47" s="22">
        <f t="shared" si="2"/>
        <v>0.37461300309597523</v>
      </c>
      <c r="U47" s="22">
        <f t="shared" si="2"/>
        <v>5.4403932814420318E-2</v>
      </c>
      <c r="V47" s="22">
        <f t="shared" si="2"/>
        <v>0.74791771199197188</v>
      </c>
      <c r="W47" s="22">
        <f t="shared" si="2"/>
        <v>1.1801801801801801</v>
      </c>
      <c r="X47" s="22">
        <f t="shared" si="2"/>
        <v>8.65265760197775E-3</v>
      </c>
      <c r="Y47" s="22">
        <f t="shared" si="2"/>
        <v>0.90318280739934709</v>
      </c>
      <c r="Z47" s="22">
        <f t="shared" si="2"/>
        <v>0.91848591549295777</v>
      </c>
      <c r="AA47" s="22">
        <f t="shared" si="2"/>
        <v>0.88508403361344534</v>
      </c>
      <c r="AB47" s="22">
        <f t="shared" si="2"/>
        <v>0.48933333333333334</v>
      </c>
      <c r="AC47" s="22">
        <f t="shared" si="2"/>
        <v>0.28509323875986731</v>
      </c>
      <c r="AD47" s="22">
        <f t="shared" si="2"/>
        <v>0.57113427047988363</v>
      </c>
      <c r="AE47" s="22">
        <f t="shared" si="2"/>
        <v>1.6905829596412556</v>
      </c>
      <c r="AF47" s="22">
        <f t="shared" si="2"/>
        <v>0.54236177311725453</v>
      </c>
      <c r="AG47" s="22">
        <f t="shared" si="2"/>
        <v>0.48671435871231444</v>
      </c>
    </row>
    <row r="48" spans="2:37" x14ac:dyDescent="0.25">
      <c r="B48" s="5">
        <v>42370</v>
      </c>
      <c r="C48" s="22" t="e">
        <f t="shared" si="3"/>
        <v>#N/A</v>
      </c>
      <c r="D48" s="22">
        <f t="shared" si="2"/>
        <v>0.76470588235294112</v>
      </c>
      <c r="E48" s="22">
        <f t="shared" si="2"/>
        <v>1.2766990291262139</v>
      </c>
      <c r="F48" s="22">
        <f t="shared" si="2"/>
        <v>1.4883720930232558</v>
      </c>
      <c r="G48" s="22">
        <f t="shared" si="2"/>
        <v>0.34199013310993204</v>
      </c>
      <c r="H48" s="22">
        <f t="shared" si="2"/>
        <v>0.84590163934426232</v>
      </c>
      <c r="I48" s="22">
        <f t="shared" si="2"/>
        <v>0.10948265063259427</v>
      </c>
      <c r="J48" s="22">
        <f t="shared" si="2"/>
        <v>2.0746268656716418</v>
      </c>
      <c r="K48" s="22">
        <f t="shared" si="2"/>
        <v>0.50708117443868739</v>
      </c>
      <c r="L48" s="22">
        <f t="shared" si="2"/>
        <v>0.58628841607565008</v>
      </c>
      <c r="M48" s="22">
        <f t="shared" si="2"/>
        <v>0.112707182320442</v>
      </c>
      <c r="N48" s="22">
        <f t="shared" si="2"/>
        <v>3.14</v>
      </c>
      <c r="O48" s="22">
        <f t="shared" si="2"/>
        <v>1.6350555918901242</v>
      </c>
      <c r="P48" s="22">
        <f t="shared" si="2"/>
        <v>4.4626288659793811</v>
      </c>
      <c r="Q48" s="22">
        <f t="shared" si="2"/>
        <v>1.7682333873581848</v>
      </c>
      <c r="R48" s="22">
        <f t="shared" si="2"/>
        <v>0.53579175704989157</v>
      </c>
      <c r="S48" s="22">
        <f t="shared" si="2"/>
        <v>1.6130653266331654</v>
      </c>
      <c r="T48" s="22">
        <f t="shared" si="2"/>
        <v>9.1304347826086953</v>
      </c>
      <c r="U48" s="22">
        <f t="shared" si="2"/>
        <v>0.9021873074553296</v>
      </c>
      <c r="V48" s="22">
        <f t="shared" si="2"/>
        <v>0.44592145015105739</v>
      </c>
      <c r="W48" s="22">
        <f t="shared" si="2"/>
        <v>1.2323232323232323</v>
      </c>
      <c r="X48" s="22">
        <f t="shared" si="2"/>
        <v>2.1393298059964727</v>
      </c>
      <c r="Y48" s="22">
        <f t="shared" si="2"/>
        <v>0.70304606240713219</v>
      </c>
      <c r="Z48" s="22">
        <f t="shared" si="2"/>
        <v>0.6930778032036613</v>
      </c>
      <c r="AA48" s="22">
        <f t="shared" si="2"/>
        <v>0.86217494089834512</v>
      </c>
      <c r="AB48" s="22">
        <f t="shared" si="2"/>
        <v>0.33509513742071884</v>
      </c>
      <c r="AC48" s="22">
        <f t="shared" si="2"/>
        <v>0.54616849119466926</v>
      </c>
      <c r="AD48" s="22">
        <f t="shared" si="2"/>
        <v>5.6832844574780061</v>
      </c>
      <c r="AE48" s="22">
        <f t="shared" si="2"/>
        <v>4.2647928994082838</v>
      </c>
      <c r="AF48" s="22">
        <f t="shared" si="2"/>
        <v>4.1157718120805367</v>
      </c>
      <c r="AG48" s="22">
        <f t="shared" si="2"/>
        <v>4.3644583550687038E-2</v>
      </c>
    </row>
    <row r="49" spans="2:33" x14ac:dyDescent="0.25">
      <c r="B49" s="5">
        <v>42401</v>
      </c>
      <c r="C49" s="22" t="e">
        <f t="shared" si="3"/>
        <v>#N/A</v>
      </c>
      <c r="D49" s="22">
        <f t="shared" si="2"/>
        <v>0.46529209621993128</v>
      </c>
      <c r="E49" s="22">
        <f t="shared" si="2"/>
        <v>0.4293948126801152</v>
      </c>
      <c r="F49" s="22">
        <f t="shared" si="2"/>
        <v>0.53282975014526435</v>
      </c>
      <c r="G49" s="22">
        <f t="shared" si="2"/>
        <v>2.7739251040221914E-4</v>
      </c>
      <c r="H49" s="22">
        <f t="shared" si="2"/>
        <v>0.3510392609699769</v>
      </c>
      <c r="I49" s="22">
        <f t="shared" si="2"/>
        <v>5.698778833107191E-2</v>
      </c>
      <c r="J49" s="22">
        <f t="shared" si="2"/>
        <v>0.51691581431943356</v>
      </c>
      <c r="K49" s="22">
        <f t="shared" si="2"/>
        <v>0.36905405405405406</v>
      </c>
      <c r="L49" s="22">
        <f t="shared" si="2"/>
        <v>0.42737959802806219</v>
      </c>
      <c r="M49" s="22">
        <f t="shared" si="2"/>
        <v>0.31131155533885907</v>
      </c>
      <c r="N49" s="22">
        <f t="shared" si="2"/>
        <v>0.1490066225165563</v>
      </c>
      <c r="O49" s="22">
        <f t="shared" si="2"/>
        <v>0.50632134726236422</v>
      </c>
      <c r="P49" s="22">
        <f t="shared" si="2"/>
        <v>0.19409190371991247</v>
      </c>
      <c r="Q49" s="22">
        <f t="shared" si="2"/>
        <v>0.26625332152347209</v>
      </c>
      <c r="R49" s="22">
        <f t="shared" si="2"/>
        <v>0.11880887268307505</v>
      </c>
      <c r="S49" s="22">
        <f t="shared" si="2"/>
        <v>0.45010615711252661</v>
      </c>
      <c r="T49" s="22">
        <f t="shared" si="2"/>
        <v>0.55307262569832405</v>
      </c>
      <c r="U49" s="22">
        <f t="shared" si="2"/>
        <v>0.42616207322089678</v>
      </c>
      <c r="V49" s="22">
        <f t="shared" si="2"/>
        <v>0.80215384615384611</v>
      </c>
      <c r="W49" s="22">
        <f t="shared" si="2"/>
        <v>9.0909090909090912E-2</v>
      </c>
      <c r="X49" s="22">
        <f t="shared" si="2"/>
        <v>0.17032082249473554</v>
      </c>
      <c r="Y49" s="22">
        <f t="shared" si="2"/>
        <v>0.95498981670061101</v>
      </c>
      <c r="Z49" s="22">
        <f t="shared" si="2"/>
        <v>0.92370673138331838</v>
      </c>
      <c r="AA49" s="22">
        <f t="shared" si="2"/>
        <v>0.73738738738738741</v>
      </c>
      <c r="AB49" s="22">
        <f t="shared" si="2"/>
        <v>2.935656836461126</v>
      </c>
      <c r="AC49" s="22">
        <f t="shared" si="2"/>
        <v>0.48248407643312102</v>
      </c>
      <c r="AD49" s="22">
        <f t="shared" si="2"/>
        <v>2.4009603841536616E-2</v>
      </c>
      <c r="AE49" s="22">
        <f t="shared" si="2"/>
        <v>0.52680590661168014</v>
      </c>
      <c r="AF49" s="22">
        <f t="shared" si="2"/>
        <v>0.35035511363636362</v>
      </c>
      <c r="AG49" s="22">
        <f t="shared" si="2"/>
        <v>0.1577335375191426</v>
      </c>
    </row>
    <row r="50" spans="2:33" x14ac:dyDescent="0.25">
      <c r="B50" s="5">
        <v>42430</v>
      </c>
      <c r="C50" s="22" t="e">
        <f t="shared" si="3"/>
        <v>#N/A</v>
      </c>
      <c r="D50" s="22">
        <f t="shared" si="2"/>
        <v>1.0689655172413792</v>
      </c>
      <c r="E50" s="22">
        <f t="shared" si="2"/>
        <v>0.33636363636363653</v>
      </c>
      <c r="F50" s="22">
        <f t="shared" si="2"/>
        <v>3.806896551724138</v>
      </c>
      <c r="G50" s="22">
        <f t="shared" si="2"/>
        <v>0.13842387871130765</v>
      </c>
      <c r="H50" s="22">
        <f t="shared" si="2"/>
        <v>1.6556603773584906</v>
      </c>
      <c r="I50" s="22">
        <f t="shared" si="2"/>
        <v>0.94998083556918356</v>
      </c>
      <c r="J50" s="22">
        <f t="shared" si="2"/>
        <v>0.16818181818181818</v>
      </c>
      <c r="K50" s="22">
        <f t="shared" si="2"/>
        <v>0.80704697986577179</v>
      </c>
      <c r="L50" s="22">
        <f t="shared" si="2"/>
        <v>0.19230769230769232</v>
      </c>
      <c r="M50" s="22">
        <f t="shared" si="2"/>
        <v>0.76221079691516713</v>
      </c>
      <c r="N50" s="22">
        <f t="shared" si="2"/>
        <v>0.27358490566037735</v>
      </c>
      <c r="O50" s="22">
        <f t="shared" si="2"/>
        <v>0.53893254905742249</v>
      </c>
      <c r="P50" s="22">
        <f t="shared" si="2"/>
        <v>0.41163055872291904</v>
      </c>
      <c r="Q50" s="22">
        <f t="shared" si="2"/>
        <v>0.49311151546659737</v>
      </c>
      <c r="R50" s="22">
        <f t="shared" si="2"/>
        <v>0.16310679611650486</v>
      </c>
      <c r="S50" s="22">
        <f t="shared" si="2"/>
        <v>2.1077844311377243</v>
      </c>
      <c r="T50" s="22">
        <f t="shared" si="2"/>
        <v>0.53714285714285714</v>
      </c>
      <c r="U50" s="22">
        <f t="shared" si="2"/>
        <v>0.53456819254365262</v>
      </c>
      <c r="V50" s="22">
        <f t="shared" si="2"/>
        <v>0.62875087229588278</v>
      </c>
      <c r="W50" s="22">
        <f t="shared" si="2"/>
        <v>0.49324324324324326</v>
      </c>
      <c r="X50" s="22">
        <f t="shared" si="2"/>
        <v>0.20010522623640828</v>
      </c>
      <c r="Y50" s="22">
        <f t="shared" si="2"/>
        <v>0.87729328165374676</v>
      </c>
      <c r="Z50" s="22">
        <f t="shared" si="2"/>
        <v>0.87665975103734439</v>
      </c>
      <c r="AA50" s="22">
        <f t="shared" si="2"/>
        <v>0.93624454148471614</v>
      </c>
      <c r="AB50" s="22">
        <f t="shared" si="2"/>
        <v>4.0251572327044023E-2</v>
      </c>
      <c r="AC50" s="22">
        <f t="shared" si="2"/>
        <v>3.3244118889984506E-2</v>
      </c>
      <c r="AD50" s="22">
        <f t="shared" si="2"/>
        <v>0.58516020236087685</v>
      </c>
      <c r="AE50" s="22">
        <f t="shared" si="2"/>
        <v>0.25290595280028177</v>
      </c>
      <c r="AF50" s="22">
        <f t="shared" si="2"/>
        <v>0.73090909090909095</v>
      </c>
      <c r="AG50" s="22">
        <f t="shared" si="2"/>
        <v>0.56771045140300913</v>
      </c>
    </row>
    <row r="51" spans="2:33" x14ac:dyDescent="0.25">
      <c r="B51" s="24">
        <f>AVERAGE(D51:AG51)</f>
        <v>0.53902865613443463</v>
      </c>
      <c r="C51" s="23" t="e">
        <f>SUMPRODUCT(C43:C50,$AK$34:$AK$41)/$AK$42</f>
        <v>#N/A</v>
      </c>
      <c r="D51" s="23">
        <f t="shared" ref="D51:AG51" si="4">SUMPRODUCT(D43:D50,$AK$34:$AK$41)/$AK$42</f>
        <v>0.44710446237054635</v>
      </c>
      <c r="E51" s="23">
        <f t="shared" si="4"/>
        <v>0.50947489378206257</v>
      </c>
      <c r="F51" s="23">
        <f t="shared" si="4"/>
        <v>0.5121549524393697</v>
      </c>
      <c r="G51" s="23">
        <f t="shared" si="4"/>
        <v>0.30248273340033516</v>
      </c>
      <c r="H51" s="23">
        <f t="shared" si="4"/>
        <v>0.23053164121056302</v>
      </c>
      <c r="I51" s="23">
        <f t="shared" si="4"/>
        <v>0.16556069373986884</v>
      </c>
      <c r="J51" s="23">
        <f t="shared" si="4"/>
        <v>0.21915014730007948</v>
      </c>
      <c r="K51" s="23">
        <f t="shared" si="4"/>
        <v>0.29111904643101566</v>
      </c>
      <c r="L51" s="23">
        <f t="shared" si="4"/>
        <v>0.20462134220152703</v>
      </c>
      <c r="M51" s="23">
        <f t="shared" si="4"/>
        <v>0.23421952635944912</v>
      </c>
      <c r="N51" s="23">
        <f t="shared" si="4"/>
        <v>0.60346541465868786</v>
      </c>
      <c r="O51" s="23">
        <f t="shared" si="4"/>
        <v>0.27690817453716671</v>
      </c>
      <c r="P51" s="23">
        <f t="shared" si="4"/>
        <v>0.63834952209706008</v>
      </c>
      <c r="Q51" s="23">
        <f t="shared" si="4"/>
        <v>0.91357246208136866</v>
      </c>
      <c r="R51" s="23">
        <f t="shared" si="4"/>
        <v>0.98199794037327048</v>
      </c>
      <c r="S51" s="23">
        <f t="shared" si="4"/>
        <v>1.0634122127983967</v>
      </c>
      <c r="T51" s="23">
        <f t="shared" si="4"/>
        <v>0.61114040458896757</v>
      </c>
      <c r="U51" s="23">
        <f t="shared" si="4"/>
        <v>0.22732763582428486</v>
      </c>
      <c r="V51" s="23">
        <f t="shared" si="4"/>
        <v>0.68899613939111604</v>
      </c>
      <c r="W51" s="23">
        <f t="shared" si="4"/>
        <v>0.58181799198785122</v>
      </c>
      <c r="X51" s="23">
        <f t="shared" si="4"/>
        <v>0.44131414085046533</v>
      </c>
      <c r="Y51" s="23">
        <f t="shared" si="4"/>
        <v>0.82154625620342103</v>
      </c>
      <c r="Z51" s="23">
        <f t="shared" si="4"/>
        <v>0.87974968187671543</v>
      </c>
      <c r="AA51" s="23">
        <f t="shared" si="4"/>
        <v>0.73975186505691004</v>
      </c>
      <c r="AB51" s="23">
        <f t="shared" si="4"/>
        <v>0.43948056247147388</v>
      </c>
      <c r="AC51" s="23">
        <f t="shared" si="4"/>
        <v>0.16607310567129879</v>
      </c>
      <c r="AD51" s="23">
        <f t="shared" si="4"/>
        <v>0.38294986871471626</v>
      </c>
      <c r="AE51" s="23">
        <f t="shared" si="4"/>
        <v>1.2070492033639362</v>
      </c>
      <c r="AF51" s="23">
        <f t="shared" si="4"/>
        <v>0.87795547751232905</v>
      </c>
      <c r="AG51" s="23">
        <f t="shared" si="4"/>
        <v>0.51158218473878647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zoomScale="57" zoomScaleNormal="57" workbookViewId="0">
      <selection activeCell="B89" sqref="B89"/>
    </sheetView>
  </sheetViews>
  <sheetFormatPr defaultRowHeight="15" x14ac:dyDescent="0.25"/>
  <cols>
    <col min="1" max="1" width="24.85546875" bestFit="1" customWidth="1"/>
    <col min="2" max="2" width="17.42578125" bestFit="1" customWidth="1"/>
    <col min="3" max="6" width="13.7109375" bestFit="1" customWidth="1"/>
    <col min="7" max="12" width="14.42578125" bestFit="1" customWidth="1"/>
    <col min="13" max="13" width="13.7109375" bestFit="1" customWidth="1"/>
    <col min="14" max="16" width="14.42578125" bestFit="1" customWidth="1"/>
    <col min="17" max="20" width="14.7109375" bestFit="1" customWidth="1"/>
    <col min="21" max="24" width="14.42578125" bestFit="1" customWidth="1"/>
    <col min="25" max="25" width="13.7109375" bestFit="1" customWidth="1"/>
  </cols>
  <sheetData>
    <row r="1" spans="1:26" x14ac:dyDescent="0.25">
      <c r="A1" s="1" t="s">
        <v>0</v>
      </c>
      <c r="B1" s="2">
        <v>104482</v>
      </c>
      <c r="C1" s="3">
        <v>112173</v>
      </c>
      <c r="D1" s="3">
        <v>107502</v>
      </c>
      <c r="E1" s="3">
        <v>116338</v>
      </c>
      <c r="F1" s="3">
        <v>115627</v>
      </c>
      <c r="G1" s="3">
        <v>44973</v>
      </c>
      <c r="H1" s="3">
        <v>118926</v>
      </c>
      <c r="I1" s="3">
        <v>115236</v>
      </c>
      <c r="J1" s="3">
        <v>113603</v>
      </c>
      <c r="K1" s="3">
        <v>104695</v>
      </c>
      <c r="L1" s="3">
        <v>99646</v>
      </c>
      <c r="M1" s="3">
        <v>114997</v>
      </c>
      <c r="N1" s="3">
        <v>106980</v>
      </c>
      <c r="O1" s="3">
        <v>26072</v>
      </c>
      <c r="P1" s="3">
        <v>111632</v>
      </c>
      <c r="Q1" s="3">
        <v>104721</v>
      </c>
      <c r="R1" s="3">
        <v>108760</v>
      </c>
      <c r="S1" s="3">
        <v>117105</v>
      </c>
      <c r="T1" s="3">
        <v>24682</v>
      </c>
      <c r="U1" s="3">
        <v>90869</v>
      </c>
      <c r="V1" s="3">
        <v>113314</v>
      </c>
      <c r="W1" s="3">
        <v>119643</v>
      </c>
      <c r="X1" s="3">
        <v>113408</v>
      </c>
      <c r="Y1" s="3">
        <v>114162</v>
      </c>
      <c r="Z1" t="s">
        <v>10</v>
      </c>
    </row>
    <row r="2" spans="1:26" hidden="1" x14ac:dyDescent="0.25">
      <c r="A2" s="7">
        <v>42382</v>
      </c>
      <c r="B2">
        <v>35</v>
      </c>
      <c r="C2">
        <v>80</v>
      </c>
      <c r="D2">
        <v>50</v>
      </c>
      <c r="E2">
        <v>27</v>
      </c>
      <c r="F2">
        <v>35</v>
      </c>
      <c r="G2">
        <v>109</v>
      </c>
      <c r="H2">
        <v>216</v>
      </c>
      <c r="I2">
        <v>29</v>
      </c>
      <c r="J2">
        <v>52</v>
      </c>
      <c r="K2">
        <v>48</v>
      </c>
      <c r="L2">
        <v>44.909199999999998</v>
      </c>
      <c r="M2">
        <v>26</v>
      </c>
      <c r="N2">
        <v>73</v>
      </c>
      <c r="O2">
        <v>90</v>
      </c>
      <c r="P2">
        <v>116</v>
      </c>
      <c r="Q2">
        <v>112</v>
      </c>
      <c r="R2">
        <v>200</v>
      </c>
      <c r="S2">
        <v>319</v>
      </c>
      <c r="T2">
        <v>309</v>
      </c>
      <c r="U2">
        <v>104</v>
      </c>
      <c r="V2">
        <v>76</v>
      </c>
      <c r="W2">
        <v>114</v>
      </c>
      <c r="X2">
        <v>136</v>
      </c>
      <c r="Y2">
        <v>92</v>
      </c>
    </row>
    <row r="3" spans="1:26" hidden="1" x14ac:dyDescent="0.25">
      <c r="A3" s="7">
        <v>42413</v>
      </c>
      <c r="B3">
        <v>222</v>
      </c>
      <c r="C3">
        <v>224</v>
      </c>
      <c r="D3">
        <v>186.16669999999999</v>
      </c>
      <c r="E3">
        <v>165.33320000000001</v>
      </c>
      <c r="F3">
        <v>183</v>
      </c>
      <c r="G3">
        <v>671</v>
      </c>
      <c r="H3">
        <v>876</v>
      </c>
      <c r="I3">
        <v>63</v>
      </c>
      <c r="J3">
        <v>514</v>
      </c>
      <c r="K3">
        <v>103.9546</v>
      </c>
      <c r="L3">
        <v>484.9092</v>
      </c>
      <c r="M3">
        <v>447</v>
      </c>
      <c r="N3">
        <v>704</v>
      </c>
      <c r="O3">
        <v>615</v>
      </c>
      <c r="P3">
        <v>813</v>
      </c>
      <c r="Q3">
        <v>953</v>
      </c>
      <c r="R3">
        <v>1001</v>
      </c>
      <c r="S3">
        <v>1625</v>
      </c>
      <c r="T3">
        <v>871</v>
      </c>
      <c r="U3">
        <v>354</v>
      </c>
      <c r="V3">
        <v>290</v>
      </c>
      <c r="W3">
        <v>349</v>
      </c>
      <c r="X3">
        <v>415</v>
      </c>
      <c r="Y3">
        <v>257</v>
      </c>
    </row>
    <row r="4" spans="1:26" hidden="1" x14ac:dyDescent="0.25">
      <c r="A4" s="7">
        <v>42442</v>
      </c>
      <c r="B4">
        <v>502</v>
      </c>
      <c r="C4">
        <v>563</v>
      </c>
      <c r="D4">
        <v>509</v>
      </c>
      <c r="E4">
        <v>457.33359999999999</v>
      </c>
      <c r="F4">
        <v>261</v>
      </c>
      <c r="G4">
        <v>1161</v>
      </c>
      <c r="H4">
        <v>1587</v>
      </c>
      <c r="I4">
        <v>1030</v>
      </c>
      <c r="J4">
        <v>1143</v>
      </c>
      <c r="K4">
        <v>144.9546</v>
      </c>
      <c r="L4">
        <v>1005.9092000000001</v>
      </c>
      <c r="M4">
        <v>695</v>
      </c>
      <c r="N4">
        <v>1430</v>
      </c>
      <c r="O4">
        <v>1338</v>
      </c>
      <c r="P4">
        <v>1665</v>
      </c>
      <c r="Q4">
        <v>2381</v>
      </c>
      <c r="R4">
        <v>2312</v>
      </c>
      <c r="S4">
        <v>3192</v>
      </c>
      <c r="T4">
        <v>1886</v>
      </c>
      <c r="U4">
        <v>661</v>
      </c>
      <c r="V4">
        <v>617</v>
      </c>
      <c r="W4">
        <v>999</v>
      </c>
      <c r="X4">
        <v>974</v>
      </c>
      <c r="Y4">
        <v>490</v>
      </c>
    </row>
    <row r="5" spans="1:26" hidden="1" x14ac:dyDescent="0.25">
      <c r="A5" s="7">
        <v>42473</v>
      </c>
      <c r="B5">
        <v>678</v>
      </c>
      <c r="C5">
        <v>773</v>
      </c>
      <c r="D5">
        <v>722</v>
      </c>
      <c r="E5">
        <v>492.33359999999999</v>
      </c>
      <c r="F5">
        <v>533</v>
      </c>
      <c r="G5">
        <v>1893</v>
      </c>
      <c r="H5">
        <v>2358</v>
      </c>
      <c r="I5">
        <v>1195</v>
      </c>
      <c r="J5">
        <v>1350</v>
      </c>
      <c r="K5">
        <v>1170.9546</v>
      </c>
      <c r="L5">
        <v>1090.8638000000001</v>
      </c>
      <c r="M5">
        <v>698</v>
      </c>
      <c r="N5">
        <v>1664</v>
      </c>
      <c r="O5">
        <v>1710</v>
      </c>
      <c r="P5">
        <v>1930</v>
      </c>
      <c r="Q5">
        <v>3703</v>
      </c>
      <c r="R5">
        <v>3547</v>
      </c>
      <c r="S5">
        <v>4891</v>
      </c>
      <c r="T5">
        <v>2153</v>
      </c>
      <c r="U5">
        <v>1029</v>
      </c>
      <c r="V5">
        <v>1145</v>
      </c>
      <c r="W5">
        <v>1414</v>
      </c>
      <c r="X5">
        <v>1431</v>
      </c>
      <c r="Y5">
        <v>636</v>
      </c>
    </row>
    <row r="6" spans="1:26" hidden="1" x14ac:dyDescent="0.25">
      <c r="A6" s="7">
        <v>42503</v>
      </c>
      <c r="B6">
        <v>793</v>
      </c>
      <c r="C6">
        <v>873</v>
      </c>
      <c r="D6">
        <v>791</v>
      </c>
      <c r="E6">
        <v>824.33360000000005</v>
      </c>
      <c r="F6">
        <v>798</v>
      </c>
      <c r="G6">
        <v>2013</v>
      </c>
      <c r="H6">
        <v>2376</v>
      </c>
      <c r="I6">
        <v>1249</v>
      </c>
      <c r="J6">
        <v>1396</v>
      </c>
      <c r="K6">
        <v>1209.9546</v>
      </c>
      <c r="L6">
        <v>1112.7729999999999</v>
      </c>
      <c r="M6">
        <v>721</v>
      </c>
      <c r="N6">
        <v>1692</v>
      </c>
      <c r="O6">
        <v>1807</v>
      </c>
      <c r="P6">
        <v>2430</v>
      </c>
      <c r="Q6">
        <v>3828</v>
      </c>
      <c r="R6">
        <v>3716</v>
      </c>
      <c r="S6">
        <v>5107</v>
      </c>
      <c r="T6">
        <v>2455</v>
      </c>
      <c r="U6">
        <v>1060</v>
      </c>
      <c r="V6">
        <v>1163</v>
      </c>
      <c r="W6">
        <v>1433</v>
      </c>
      <c r="X6">
        <v>1478</v>
      </c>
      <c r="Y6">
        <v>644</v>
      </c>
    </row>
    <row r="7" spans="1:26" hidden="1" x14ac:dyDescent="0.25">
      <c r="A7" s="7">
        <v>42534</v>
      </c>
      <c r="B7">
        <v>855</v>
      </c>
      <c r="C7">
        <v>922</v>
      </c>
      <c r="D7">
        <v>824.49990000000003</v>
      </c>
      <c r="E7">
        <v>874.83349999999996</v>
      </c>
      <c r="F7">
        <v>814</v>
      </c>
      <c r="G7">
        <v>2017</v>
      </c>
      <c r="H7">
        <v>2393</v>
      </c>
      <c r="I7">
        <v>1274</v>
      </c>
      <c r="J7">
        <v>1424</v>
      </c>
      <c r="K7">
        <v>1263.9546</v>
      </c>
      <c r="L7">
        <v>1368.5914</v>
      </c>
      <c r="M7">
        <v>753</v>
      </c>
      <c r="N7">
        <v>1740</v>
      </c>
      <c r="O7">
        <v>1831</v>
      </c>
      <c r="P7">
        <v>2535</v>
      </c>
      <c r="Q7">
        <v>3837</v>
      </c>
      <c r="R7">
        <v>3726</v>
      </c>
      <c r="S7">
        <v>5138</v>
      </c>
      <c r="T7">
        <v>2523</v>
      </c>
      <c r="U7">
        <v>1086</v>
      </c>
      <c r="V7">
        <v>1217</v>
      </c>
      <c r="W7">
        <v>1457</v>
      </c>
      <c r="X7">
        <v>1533</v>
      </c>
      <c r="Y7">
        <v>665</v>
      </c>
    </row>
    <row r="8" spans="1:26" hidden="1" x14ac:dyDescent="0.25">
      <c r="A8" s="7">
        <v>42564</v>
      </c>
      <c r="B8">
        <v>912</v>
      </c>
      <c r="C8">
        <v>953</v>
      </c>
      <c r="D8">
        <v>880.49990000000003</v>
      </c>
      <c r="E8">
        <v>944.66679999999997</v>
      </c>
      <c r="F8">
        <v>872</v>
      </c>
      <c r="G8">
        <v>2052</v>
      </c>
      <c r="H8">
        <v>2439</v>
      </c>
      <c r="I8">
        <v>1314</v>
      </c>
      <c r="J8">
        <v>1432</v>
      </c>
      <c r="K8">
        <v>1275.9546</v>
      </c>
      <c r="L8">
        <v>1378.5914</v>
      </c>
      <c r="M8">
        <v>915</v>
      </c>
      <c r="N8">
        <v>1744</v>
      </c>
      <c r="O8">
        <v>1848</v>
      </c>
      <c r="P8">
        <v>2588</v>
      </c>
      <c r="Q8">
        <v>3898</v>
      </c>
      <c r="R8">
        <v>3829</v>
      </c>
      <c r="S8">
        <v>5286</v>
      </c>
      <c r="T8">
        <v>2631</v>
      </c>
      <c r="U8">
        <v>1142</v>
      </c>
      <c r="V8">
        <v>1253</v>
      </c>
      <c r="W8">
        <v>1468</v>
      </c>
      <c r="X8">
        <v>1561</v>
      </c>
      <c r="Y8">
        <v>962</v>
      </c>
    </row>
    <row r="9" spans="1:26" hidden="1" x14ac:dyDescent="0.25">
      <c r="A9" s="7">
        <v>42595</v>
      </c>
      <c r="B9">
        <v>943</v>
      </c>
      <c r="C9">
        <v>961</v>
      </c>
      <c r="D9">
        <v>887.49990000000003</v>
      </c>
      <c r="E9">
        <v>960.66679999999997</v>
      </c>
      <c r="F9">
        <v>889</v>
      </c>
      <c r="G9">
        <v>2057</v>
      </c>
      <c r="H9">
        <v>2495</v>
      </c>
      <c r="I9">
        <v>1329</v>
      </c>
      <c r="J9">
        <v>1449</v>
      </c>
      <c r="K9">
        <v>1290.9546</v>
      </c>
      <c r="L9">
        <v>1386.5914</v>
      </c>
      <c r="M9">
        <v>941</v>
      </c>
      <c r="N9">
        <v>1762</v>
      </c>
      <c r="O9">
        <v>1874</v>
      </c>
      <c r="P9">
        <v>2608</v>
      </c>
      <c r="Q9">
        <v>3918</v>
      </c>
      <c r="R9">
        <v>3843</v>
      </c>
      <c r="S9">
        <v>5319</v>
      </c>
      <c r="T9">
        <v>2641</v>
      </c>
      <c r="U9">
        <v>1168</v>
      </c>
      <c r="V9">
        <v>1371</v>
      </c>
      <c r="W9">
        <v>1500</v>
      </c>
      <c r="X9">
        <v>1623</v>
      </c>
      <c r="Y9">
        <v>988</v>
      </c>
    </row>
    <row r="10" spans="1:26" hidden="1" x14ac:dyDescent="0.25">
      <c r="A10" s="7">
        <v>42626</v>
      </c>
      <c r="B10">
        <v>974</v>
      </c>
      <c r="C10">
        <v>975</v>
      </c>
      <c r="D10">
        <v>917.49990000000003</v>
      </c>
      <c r="E10">
        <v>1005.3334</v>
      </c>
      <c r="F10">
        <v>900</v>
      </c>
      <c r="G10">
        <v>2082</v>
      </c>
      <c r="H10">
        <v>2548</v>
      </c>
      <c r="I10">
        <v>1343</v>
      </c>
      <c r="J10">
        <v>1536</v>
      </c>
      <c r="K10">
        <v>1291.9546</v>
      </c>
      <c r="L10">
        <v>1420.5914</v>
      </c>
      <c r="M10">
        <v>943</v>
      </c>
      <c r="N10">
        <v>1782</v>
      </c>
      <c r="O10">
        <v>1900</v>
      </c>
      <c r="P10">
        <v>2625</v>
      </c>
      <c r="Q10">
        <v>3964</v>
      </c>
      <c r="R10">
        <v>3847</v>
      </c>
      <c r="S10">
        <v>5371</v>
      </c>
      <c r="T10">
        <v>2662</v>
      </c>
      <c r="U10">
        <v>1230</v>
      </c>
      <c r="V10">
        <v>1377</v>
      </c>
      <c r="W10">
        <v>1506</v>
      </c>
      <c r="X10">
        <v>1653</v>
      </c>
      <c r="Y10">
        <v>1006</v>
      </c>
    </row>
    <row r="11" spans="1:26" hidden="1" x14ac:dyDescent="0.25">
      <c r="A11" s="7">
        <v>42656</v>
      </c>
      <c r="B11">
        <v>1052</v>
      </c>
      <c r="C11">
        <v>1049</v>
      </c>
      <c r="D11">
        <v>981.33320000000003</v>
      </c>
      <c r="E11">
        <v>1067.3334</v>
      </c>
      <c r="F11">
        <v>926</v>
      </c>
      <c r="G11">
        <v>2149</v>
      </c>
      <c r="H11">
        <v>2720</v>
      </c>
      <c r="I11">
        <v>1355</v>
      </c>
      <c r="J11">
        <v>1585</v>
      </c>
      <c r="K11">
        <v>1301.9546</v>
      </c>
      <c r="L11">
        <v>1428.546</v>
      </c>
      <c r="M11">
        <v>950</v>
      </c>
      <c r="N11">
        <v>1814</v>
      </c>
      <c r="O11">
        <v>1920</v>
      </c>
      <c r="P11">
        <v>2634</v>
      </c>
      <c r="Q11">
        <v>4009</v>
      </c>
      <c r="R11">
        <v>3863</v>
      </c>
      <c r="S11">
        <v>5407</v>
      </c>
      <c r="T11">
        <v>2686</v>
      </c>
      <c r="U11">
        <v>1236</v>
      </c>
      <c r="V11">
        <v>1393</v>
      </c>
      <c r="W11">
        <v>1519</v>
      </c>
      <c r="X11">
        <v>1676</v>
      </c>
      <c r="Y11">
        <v>1012</v>
      </c>
    </row>
    <row r="12" spans="1:26" hidden="1" x14ac:dyDescent="0.25">
      <c r="A12" s="7">
        <v>42687</v>
      </c>
      <c r="B12">
        <v>1122</v>
      </c>
      <c r="C12">
        <v>1081</v>
      </c>
      <c r="D12">
        <v>1009.1667</v>
      </c>
      <c r="E12">
        <v>1100.3334</v>
      </c>
      <c r="F12">
        <v>957</v>
      </c>
      <c r="G12">
        <v>2187</v>
      </c>
      <c r="H12">
        <v>2842</v>
      </c>
      <c r="I12">
        <v>1392</v>
      </c>
      <c r="J12">
        <v>1585</v>
      </c>
      <c r="K12">
        <v>1311.8638000000001</v>
      </c>
      <c r="L12">
        <v>1452.546</v>
      </c>
      <c r="M12">
        <v>962</v>
      </c>
      <c r="N12">
        <v>1818</v>
      </c>
      <c r="O12">
        <v>1965</v>
      </c>
      <c r="P12">
        <v>2672</v>
      </c>
      <c r="Q12">
        <v>4085</v>
      </c>
      <c r="R12">
        <v>3891</v>
      </c>
      <c r="S12">
        <v>5417</v>
      </c>
      <c r="T12">
        <v>2693</v>
      </c>
      <c r="U12">
        <v>1310</v>
      </c>
      <c r="V12">
        <v>1463</v>
      </c>
      <c r="W12">
        <v>1546</v>
      </c>
      <c r="X12">
        <v>1692</v>
      </c>
      <c r="Y12">
        <v>1013</v>
      </c>
    </row>
    <row r="13" spans="1:26" hidden="1" x14ac:dyDescent="0.25">
      <c r="A13" s="7">
        <v>42717</v>
      </c>
      <c r="B13">
        <v>1179</v>
      </c>
      <c r="C13">
        <v>1136</v>
      </c>
      <c r="D13">
        <v>1043.1667</v>
      </c>
      <c r="E13">
        <v>1157.3334</v>
      </c>
      <c r="F13">
        <v>966</v>
      </c>
      <c r="G13">
        <v>2210</v>
      </c>
      <c r="H13">
        <v>2963</v>
      </c>
      <c r="I13">
        <v>1421</v>
      </c>
      <c r="J13">
        <v>1607</v>
      </c>
      <c r="K13">
        <v>1321.8638000000001</v>
      </c>
      <c r="L13">
        <v>1463.546</v>
      </c>
      <c r="M13">
        <v>964</v>
      </c>
      <c r="N13">
        <v>1831</v>
      </c>
      <c r="O13">
        <v>2008</v>
      </c>
      <c r="P13">
        <v>2737</v>
      </c>
      <c r="Q13">
        <v>4117</v>
      </c>
      <c r="R13">
        <v>3908</v>
      </c>
      <c r="S13">
        <v>5465</v>
      </c>
      <c r="T13">
        <v>2724</v>
      </c>
      <c r="U13">
        <v>1314</v>
      </c>
      <c r="V13">
        <v>1478</v>
      </c>
      <c r="W13">
        <v>1552</v>
      </c>
      <c r="X13">
        <v>1718</v>
      </c>
      <c r="Y13">
        <v>1017</v>
      </c>
    </row>
    <row r="14" spans="1:26" hidden="1" x14ac:dyDescent="0.25">
      <c r="A14" s="7">
        <v>42383</v>
      </c>
      <c r="B14">
        <v>1203</v>
      </c>
      <c r="C14">
        <v>1176</v>
      </c>
      <c r="D14">
        <v>1081</v>
      </c>
      <c r="E14">
        <v>1201.3334</v>
      </c>
      <c r="F14">
        <v>994</v>
      </c>
      <c r="G14">
        <v>2218</v>
      </c>
      <c r="H14">
        <v>3049</v>
      </c>
      <c r="I14">
        <v>1431</v>
      </c>
      <c r="J14">
        <v>1607</v>
      </c>
      <c r="K14">
        <v>1323.8638000000001</v>
      </c>
      <c r="L14">
        <v>1493.546</v>
      </c>
      <c r="M14">
        <v>973</v>
      </c>
      <c r="N14">
        <v>1855</v>
      </c>
      <c r="O14">
        <v>2086</v>
      </c>
      <c r="P14">
        <v>2758</v>
      </c>
      <c r="Q14">
        <v>4182</v>
      </c>
      <c r="R14">
        <v>3920</v>
      </c>
      <c r="S14">
        <v>5570</v>
      </c>
      <c r="T14">
        <v>2753</v>
      </c>
      <c r="U14">
        <v>1333</v>
      </c>
      <c r="V14">
        <v>1482</v>
      </c>
      <c r="W14">
        <v>1553</v>
      </c>
      <c r="X14">
        <v>1727</v>
      </c>
      <c r="Y14">
        <v>1023</v>
      </c>
    </row>
    <row r="15" spans="1:26" hidden="1" x14ac:dyDescent="0.25">
      <c r="A15" s="7">
        <v>42414</v>
      </c>
      <c r="B15">
        <v>1224</v>
      </c>
      <c r="C15">
        <v>1176</v>
      </c>
      <c r="D15">
        <v>1086.8333</v>
      </c>
      <c r="E15">
        <v>1222</v>
      </c>
      <c r="F15">
        <v>999</v>
      </c>
      <c r="G15">
        <v>2240</v>
      </c>
      <c r="H15">
        <v>3127</v>
      </c>
      <c r="I15">
        <v>1448</v>
      </c>
      <c r="J15">
        <v>1621</v>
      </c>
      <c r="K15">
        <v>1326.8638000000001</v>
      </c>
      <c r="L15">
        <v>1515.546</v>
      </c>
      <c r="M15">
        <v>973</v>
      </c>
      <c r="N15">
        <v>1860</v>
      </c>
      <c r="O15">
        <v>2144</v>
      </c>
      <c r="P15">
        <v>2770</v>
      </c>
      <c r="Q15">
        <v>4218</v>
      </c>
      <c r="R15">
        <v>3957</v>
      </c>
      <c r="S15">
        <v>5719</v>
      </c>
      <c r="T15">
        <v>2779</v>
      </c>
      <c r="U15">
        <v>1346</v>
      </c>
      <c r="V15">
        <v>1509</v>
      </c>
      <c r="W15">
        <v>1595</v>
      </c>
      <c r="X15">
        <v>1766</v>
      </c>
      <c r="Y15">
        <v>1027</v>
      </c>
    </row>
    <row r="16" spans="1:26" hidden="1" x14ac:dyDescent="0.25">
      <c r="A16" s="7">
        <v>42443</v>
      </c>
      <c r="B16">
        <v>1376</v>
      </c>
      <c r="C16">
        <v>1244</v>
      </c>
      <c r="D16">
        <v>1160.6666</v>
      </c>
      <c r="E16">
        <v>1303.1665</v>
      </c>
      <c r="F16">
        <v>1072</v>
      </c>
      <c r="G16">
        <v>2383</v>
      </c>
      <c r="H16">
        <v>3420</v>
      </c>
      <c r="I16">
        <v>1478</v>
      </c>
      <c r="J16">
        <v>1631</v>
      </c>
      <c r="K16">
        <v>1335.8638000000001</v>
      </c>
      <c r="L16">
        <v>1522.546</v>
      </c>
      <c r="M16">
        <v>1009</v>
      </c>
      <c r="N16">
        <v>1875</v>
      </c>
      <c r="O16">
        <v>2221</v>
      </c>
      <c r="P16">
        <v>2808</v>
      </c>
      <c r="Q16">
        <v>4322</v>
      </c>
      <c r="R16">
        <v>3961</v>
      </c>
      <c r="S16">
        <v>5891</v>
      </c>
      <c r="T16">
        <v>2866</v>
      </c>
      <c r="U16">
        <v>1377</v>
      </c>
      <c r="V16">
        <v>1545</v>
      </c>
      <c r="W16">
        <v>1676</v>
      </c>
      <c r="X16">
        <v>1920</v>
      </c>
      <c r="Y16">
        <v>1045</v>
      </c>
    </row>
    <row r="17" spans="1:26" hidden="1" x14ac:dyDescent="0.25">
      <c r="A17" s="7">
        <v>42474</v>
      </c>
      <c r="B17">
        <v>1434</v>
      </c>
      <c r="C17">
        <v>1275</v>
      </c>
      <c r="D17">
        <v>1181.6668</v>
      </c>
      <c r="E17">
        <v>1377.9998000000001</v>
      </c>
      <c r="F17">
        <v>1105</v>
      </c>
      <c r="G17">
        <v>2438</v>
      </c>
      <c r="H17">
        <v>3555</v>
      </c>
      <c r="I17">
        <v>1501</v>
      </c>
      <c r="J17">
        <v>1651</v>
      </c>
      <c r="K17">
        <v>1343.8638000000001</v>
      </c>
      <c r="L17">
        <v>1536.405</v>
      </c>
      <c r="M17">
        <v>1059</v>
      </c>
      <c r="N17">
        <v>1882</v>
      </c>
      <c r="O17">
        <v>2310</v>
      </c>
      <c r="P17">
        <v>2864</v>
      </c>
      <c r="Q17">
        <v>4428</v>
      </c>
      <c r="R17">
        <v>3977</v>
      </c>
      <c r="S17">
        <v>6122</v>
      </c>
      <c r="T17">
        <v>2875</v>
      </c>
      <c r="U17">
        <v>1383</v>
      </c>
      <c r="V17">
        <v>1577</v>
      </c>
      <c r="W17">
        <v>1772</v>
      </c>
      <c r="X17">
        <v>1935</v>
      </c>
      <c r="Y17">
        <v>1050</v>
      </c>
    </row>
    <row r="18" spans="1:26" hidden="1" x14ac:dyDescent="0.25">
      <c r="A18" s="7">
        <v>42504</v>
      </c>
      <c r="B18">
        <v>1472</v>
      </c>
      <c r="C18">
        <v>1297</v>
      </c>
      <c r="D18">
        <v>1201.5001</v>
      </c>
      <c r="E18">
        <v>1422.3327999999999</v>
      </c>
      <c r="F18">
        <v>1148</v>
      </c>
      <c r="G18">
        <v>2529</v>
      </c>
      <c r="H18">
        <v>3710</v>
      </c>
      <c r="I18">
        <v>1560</v>
      </c>
      <c r="J18">
        <v>1680</v>
      </c>
      <c r="K18">
        <v>1377.8638000000001</v>
      </c>
      <c r="L18">
        <v>1576.405</v>
      </c>
      <c r="M18">
        <v>1075</v>
      </c>
      <c r="N18">
        <v>1925</v>
      </c>
      <c r="O18">
        <v>2391</v>
      </c>
      <c r="P18">
        <v>2965</v>
      </c>
      <c r="Q18">
        <v>4578</v>
      </c>
      <c r="R18">
        <v>4111</v>
      </c>
      <c r="S18">
        <v>6380</v>
      </c>
      <c r="T18">
        <v>2924</v>
      </c>
      <c r="U18">
        <v>1429</v>
      </c>
      <c r="V18">
        <v>1647</v>
      </c>
      <c r="W18">
        <v>1814</v>
      </c>
      <c r="X18">
        <v>2023</v>
      </c>
      <c r="Y18">
        <v>1083</v>
      </c>
    </row>
    <row r="19" spans="1:26" hidden="1" x14ac:dyDescent="0.25">
      <c r="A19" s="7">
        <v>42535</v>
      </c>
      <c r="B19">
        <v>1516</v>
      </c>
      <c r="C19">
        <v>1331</v>
      </c>
      <c r="D19">
        <v>1207.1667</v>
      </c>
      <c r="E19">
        <v>1472.9993999999999</v>
      </c>
      <c r="F19">
        <v>1201</v>
      </c>
      <c r="G19">
        <v>2594</v>
      </c>
      <c r="H19">
        <v>3899</v>
      </c>
      <c r="I19">
        <v>1617</v>
      </c>
      <c r="J19">
        <v>1733</v>
      </c>
      <c r="K19">
        <v>1410.8638000000001</v>
      </c>
      <c r="L19">
        <v>1618.3142</v>
      </c>
      <c r="M19">
        <v>1104</v>
      </c>
      <c r="N19">
        <v>1939</v>
      </c>
      <c r="O19">
        <v>2485</v>
      </c>
      <c r="P19">
        <v>3091</v>
      </c>
      <c r="Q19">
        <v>4800</v>
      </c>
      <c r="R19">
        <v>4321</v>
      </c>
      <c r="S19">
        <v>6711</v>
      </c>
      <c r="T19">
        <v>2995</v>
      </c>
      <c r="U19">
        <v>1505</v>
      </c>
      <c r="V19">
        <v>1702</v>
      </c>
      <c r="W19">
        <v>1855</v>
      </c>
      <c r="X19">
        <v>2143</v>
      </c>
      <c r="Y19">
        <v>1087</v>
      </c>
    </row>
    <row r="20" spans="1:26" hidden="1" x14ac:dyDescent="0.25"/>
    <row r="21" spans="1:26" x14ac:dyDescent="0.25">
      <c r="A21" s="7">
        <v>42564</v>
      </c>
      <c r="B21">
        <v>57</v>
      </c>
      <c r="C21">
        <v>31</v>
      </c>
      <c r="D21">
        <v>56</v>
      </c>
      <c r="E21">
        <v>69.833300000000008</v>
      </c>
      <c r="F21">
        <v>58</v>
      </c>
      <c r="G21">
        <v>35</v>
      </c>
      <c r="H21">
        <v>46</v>
      </c>
      <c r="I21">
        <v>40</v>
      </c>
      <c r="J21">
        <v>8</v>
      </c>
      <c r="K21">
        <v>12</v>
      </c>
      <c r="L21">
        <v>10</v>
      </c>
      <c r="M21">
        <v>162</v>
      </c>
      <c r="N21">
        <v>4</v>
      </c>
      <c r="O21">
        <v>17</v>
      </c>
      <c r="P21">
        <v>53</v>
      </c>
      <c r="Q21">
        <v>61</v>
      </c>
      <c r="R21">
        <v>103</v>
      </c>
      <c r="S21">
        <v>148</v>
      </c>
      <c r="T21">
        <v>108</v>
      </c>
      <c r="U21">
        <v>56</v>
      </c>
      <c r="V21">
        <v>36</v>
      </c>
      <c r="W21">
        <v>11</v>
      </c>
      <c r="X21">
        <v>28</v>
      </c>
      <c r="Y21">
        <v>297</v>
      </c>
      <c r="Z21">
        <f>SUM(B21:Y21)</f>
        <v>1506.8333</v>
      </c>
    </row>
    <row r="22" spans="1:26" x14ac:dyDescent="0.25">
      <c r="A22" s="7">
        <v>42595</v>
      </c>
      <c r="B22">
        <v>31</v>
      </c>
      <c r="C22">
        <v>8</v>
      </c>
      <c r="D22">
        <v>7</v>
      </c>
      <c r="E22">
        <v>16</v>
      </c>
      <c r="F22">
        <v>17</v>
      </c>
      <c r="G22">
        <v>5</v>
      </c>
      <c r="H22">
        <v>56</v>
      </c>
      <c r="I22">
        <v>15</v>
      </c>
      <c r="J22">
        <v>17</v>
      </c>
      <c r="K22">
        <v>15</v>
      </c>
      <c r="L22">
        <v>8</v>
      </c>
      <c r="M22">
        <v>26</v>
      </c>
      <c r="N22">
        <v>18</v>
      </c>
      <c r="O22">
        <v>26</v>
      </c>
      <c r="P22">
        <v>20</v>
      </c>
      <c r="Q22">
        <v>20</v>
      </c>
      <c r="R22">
        <v>14</v>
      </c>
      <c r="S22">
        <v>33</v>
      </c>
      <c r="T22">
        <v>10</v>
      </c>
      <c r="U22">
        <v>26</v>
      </c>
      <c r="V22">
        <v>118</v>
      </c>
      <c r="W22">
        <v>32</v>
      </c>
      <c r="X22">
        <v>62</v>
      </c>
      <c r="Y22">
        <v>26</v>
      </c>
      <c r="Z22">
        <f t="shared" ref="Z22:Z74" si="0">SUM(B22:Y22)</f>
        <v>626</v>
      </c>
    </row>
    <row r="23" spans="1:26" x14ac:dyDescent="0.25">
      <c r="A23" s="7">
        <v>42626</v>
      </c>
      <c r="B23">
        <v>31</v>
      </c>
      <c r="C23">
        <v>14</v>
      </c>
      <c r="D23">
        <v>30</v>
      </c>
      <c r="E23">
        <v>44.666600000000017</v>
      </c>
      <c r="F23">
        <v>11</v>
      </c>
      <c r="G23">
        <v>25</v>
      </c>
      <c r="H23">
        <v>53</v>
      </c>
      <c r="I23">
        <v>14</v>
      </c>
      <c r="J23">
        <v>87</v>
      </c>
      <c r="K23">
        <v>1</v>
      </c>
      <c r="L23">
        <v>34</v>
      </c>
      <c r="M23">
        <v>2</v>
      </c>
      <c r="N23">
        <v>20</v>
      </c>
      <c r="O23">
        <v>26</v>
      </c>
      <c r="P23">
        <v>17</v>
      </c>
      <c r="Q23">
        <v>46</v>
      </c>
      <c r="R23">
        <v>4</v>
      </c>
      <c r="S23">
        <v>52</v>
      </c>
      <c r="T23">
        <v>21</v>
      </c>
      <c r="U23">
        <v>62</v>
      </c>
      <c r="V23">
        <v>6</v>
      </c>
      <c r="W23">
        <v>6</v>
      </c>
      <c r="X23">
        <v>30</v>
      </c>
      <c r="Y23">
        <v>18</v>
      </c>
      <c r="Z23">
        <f t="shared" si="0"/>
        <v>654.66660000000002</v>
      </c>
    </row>
    <row r="24" spans="1:26" x14ac:dyDescent="0.25">
      <c r="A24" s="7">
        <v>42656</v>
      </c>
      <c r="B24">
        <v>78</v>
      </c>
      <c r="C24">
        <v>74</v>
      </c>
      <c r="D24">
        <v>63.833300000000008</v>
      </c>
      <c r="E24">
        <v>62</v>
      </c>
      <c r="F24">
        <v>26</v>
      </c>
      <c r="G24">
        <v>67</v>
      </c>
      <c r="H24">
        <v>172</v>
      </c>
      <c r="I24">
        <v>12</v>
      </c>
      <c r="J24">
        <v>49</v>
      </c>
      <c r="K24">
        <v>10</v>
      </c>
      <c r="L24">
        <v>7.9546000000000276</v>
      </c>
      <c r="M24">
        <v>7</v>
      </c>
      <c r="N24">
        <v>32</v>
      </c>
      <c r="O24">
        <v>20</v>
      </c>
      <c r="P24">
        <v>9</v>
      </c>
      <c r="Q24">
        <v>45</v>
      </c>
      <c r="R24">
        <v>16</v>
      </c>
      <c r="S24">
        <v>36</v>
      </c>
      <c r="T24">
        <v>24</v>
      </c>
      <c r="U24">
        <v>6</v>
      </c>
      <c r="V24">
        <v>16</v>
      </c>
      <c r="W24">
        <v>13</v>
      </c>
      <c r="X24">
        <v>23</v>
      </c>
      <c r="Y24">
        <v>6</v>
      </c>
      <c r="Z24">
        <f t="shared" si="0"/>
        <v>874.78790000000004</v>
      </c>
    </row>
    <row r="25" spans="1:26" x14ac:dyDescent="0.25">
      <c r="A25" s="7">
        <v>42687</v>
      </c>
      <c r="B25">
        <v>70</v>
      </c>
      <c r="C25">
        <v>32</v>
      </c>
      <c r="D25">
        <v>27.833499999999958</v>
      </c>
      <c r="E25">
        <v>33</v>
      </c>
      <c r="F25">
        <v>31</v>
      </c>
      <c r="G25">
        <v>38</v>
      </c>
      <c r="H25">
        <v>122</v>
      </c>
      <c r="I25">
        <v>37</v>
      </c>
      <c r="J25">
        <v>0</v>
      </c>
      <c r="K25">
        <v>9.9092000000000553</v>
      </c>
      <c r="L25">
        <v>24</v>
      </c>
      <c r="M25">
        <v>12</v>
      </c>
      <c r="N25">
        <v>4</v>
      </c>
      <c r="O25">
        <v>45</v>
      </c>
      <c r="P25">
        <v>38</v>
      </c>
      <c r="Q25">
        <v>76</v>
      </c>
      <c r="R25">
        <v>28</v>
      </c>
      <c r="S25">
        <v>10</v>
      </c>
      <c r="T25">
        <v>7</v>
      </c>
      <c r="U25">
        <v>74</v>
      </c>
      <c r="V25">
        <v>70</v>
      </c>
      <c r="W25">
        <v>27</v>
      </c>
      <c r="X25">
        <v>16</v>
      </c>
      <c r="Y25">
        <v>1</v>
      </c>
      <c r="Z25">
        <f t="shared" si="0"/>
        <v>832.74270000000001</v>
      </c>
    </row>
    <row r="26" spans="1:26" x14ac:dyDescent="0.25">
      <c r="A26" s="7">
        <v>42717</v>
      </c>
      <c r="B26">
        <v>57</v>
      </c>
      <c r="C26">
        <v>55</v>
      </c>
      <c r="D26">
        <v>34</v>
      </c>
      <c r="E26">
        <v>57</v>
      </c>
      <c r="F26">
        <v>9</v>
      </c>
      <c r="G26">
        <v>23</v>
      </c>
      <c r="H26">
        <v>121</v>
      </c>
      <c r="I26">
        <v>29</v>
      </c>
      <c r="J26">
        <v>22</v>
      </c>
      <c r="K26">
        <v>10</v>
      </c>
      <c r="L26">
        <v>11</v>
      </c>
      <c r="M26">
        <v>2</v>
      </c>
      <c r="N26">
        <v>13</v>
      </c>
      <c r="O26">
        <v>43</v>
      </c>
      <c r="P26">
        <v>65</v>
      </c>
      <c r="Q26">
        <v>32</v>
      </c>
      <c r="R26">
        <v>17</v>
      </c>
      <c r="S26">
        <v>48</v>
      </c>
      <c r="T26">
        <v>31</v>
      </c>
      <c r="U26">
        <v>4</v>
      </c>
      <c r="V26">
        <v>15</v>
      </c>
      <c r="W26">
        <v>6</v>
      </c>
      <c r="X26">
        <v>26</v>
      </c>
      <c r="Y26">
        <v>4</v>
      </c>
      <c r="Z26">
        <f t="shared" si="0"/>
        <v>734</v>
      </c>
    </row>
    <row r="27" spans="1:26" x14ac:dyDescent="0.25">
      <c r="A27" s="7">
        <v>42383</v>
      </c>
      <c r="B27">
        <v>24</v>
      </c>
      <c r="C27">
        <v>40</v>
      </c>
      <c r="D27">
        <v>37.833300000000008</v>
      </c>
      <c r="E27">
        <v>44</v>
      </c>
      <c r="F27">
        <v>28</v>
      </c>
      <c r="G27">
        <v>8</v>
      </c>
      <c r="H27">
        <v>86</v>
      </c>
      <c r="I27">
        <v>10</v>
      </c>
      <c r="J27">
        <v>0</v>
      </c>
      <c r="K27">
        <v>2</v>
      </c>
      <c r="L27">
        <v>30</v>
      </c>
      <c r="M27">
        <v>9</v>
      </c>
      <c r="N27">
        <v>24</v>
      </c>
      <c r="O27">
        <v>78</v>
      </c>
      <c r="P27">
        <v>21</v>
      </c>
      <c r="Q27">
        <v>65</v>
      </c>
      <c r="R27">
        <v>12</v>
      </c>
      <c r="S27">
        <v>105</v>
      </c>
      <c r="T27">
        <v>29</v>
      </c>
      <c r="U27">
        <v>19</v>
      </c>
      <c r="V27">
        <v>4</v>
      </c>
      <c r="W27">
        <v>1</v>
      </c>
      <c r="X27">
        <v>9</v>
      </c>
      <c r="Y27">
        <v>6</v>
      </c>
      <c r="Z27">
        <f t="shared" si="0"/>
        <v>691.83330000000001</v>
      </c>
    </row>
    <row r="28" spans="1:26" x14ac:dyDescent="0.25">
      <c r="A28" s="7">
        <v>42414</v>
      </c>
      <c r="B28">
        <v>21</v>
      </c>
      <c r="C28">
        <v>0</v>
      </c>
      <c r="D28">
        <v>5.8333000000000084</v>
      </c>
      <c r="E28">
        <v>20.666600000000017</v>
      </c>
      <c r="F28">
        <v>5</v>
      </c>
      <c r="G28">
        <v>22</v>
      </c>
      <c r="H28">
        <v>78</v>
      </c>
      <c r="I28">
        <v>17</v>
      </c>
      <c r="J28">
        <v>14</v>
      </c>
      <c r="K28">
        <v>3</v>
      </c>
      <c r="L28">
        <v>22</v>
      </c>
      <c r="M28">
        <v>0</v>
      </c>
      <c r="N28">
        <v>5</v>
      </c>
      <c r="O28">
        <v>58</v>
      </c>
      <c r="P28">
        <v>12</v>
      </c>
      <c r="Q28">
        <v>36</v>
      </c>
      <c r="R28">
        <v>37</v>
      </c>
      <c r="S28">
        <v>149</v>
      </c>
      <c r="T28">
        <v>26</v>
      </c>
      <c r="U28">
        <v>13</v>
      </c>
      <c r="V28">
        <v>27</v>
      </c>
      <c r="W28">
        <v>42</v>
      </c>
      <c r="X28">
        <v>39</v>
      </c>
      <c r="Y28">
        <v>4</v>
      </c>
      <c r="Z28">
        <f t="shared" si="0"/>
        <v>656.49990000000003</v>
      </c>
    </row>
    <row r="29" spans="1:26" x14ac:dyDescent="0.25">
      <c r="A29" s="7">
        <v>42443</v>
      </c>
      <c r="B29">
        <v>152</v>
      </c>
      <c r="C29">
        <v>68</v>
      </c>
      <c r="D29">
        <v>73.833300000000008</v>
      </c>
      <c r="E29">
        <v>81.166500000000042</v>
      </c>
      <c r="F29">
        <v>73</v>
      </c>
      <c r="G29">
        <v>143</v>
      </c>
      <c r="H29">
        <v>293</v>
      </c>
      <c r="I29">
        <v>30</v>
      </c>
      <c r="J29">
        <v>10</v>
      </c>
      <c r="K29">
        <v>9</v>
      </c>
      <c r="L29">
        <v>7</v>
      </c>
      <c r="M29">
        <v>36</v>
      </c>
      <c r="N29">
        <v>15</v>
      </c>
      <c r="O29">
        <v>77</v>
      </c>
      <c r="P29">
        <v>38</v>
      </c>
      <c r="Q29">
        <v>104</v>
      </c>
      <c r="R29">
        <v>4</v>
      </c>
      <c r="S29">
        <v>172</v>
      </c>
      <c r="T29">
        <v>87</v>
      </c>
      <c r="U29">
        <v>31</v>
      </c>
      <c r="V29">
        <v>36</v>
      </c>
      <c r="W29">
        <v>81</v>
      </c>
      <c r="X29">
        <v>154</v>
      </c>
      <c r="Y29">
        <v>18</v>
      </c>
      <c r="Z29">
        <f t="shared" si="0"/>
        <v>1792.9998000000001</v>
      </c>
    </row>
    <row r="30" spans="1:26" x14ac:dyDescent="0.25">
      <c r="A30" s="7">
        <v>42474</v>
      </c>
      <c r="B30">
        <v>58</v>
      </c>
      <c r="C30">
        <v>31</v>
      </c>
      <c r="D30">
        <v>21.00019999999995</v>
      </c>
      <c r="E30">
        <v>74.833300000000008</v>
      </c>
      <c r="F30">
        <v>33</v>
      </c>
      <c r="G30">
        <v>55</v>
      </c>
      <c r="H30">
        <v>135</v>
      </c>
      <c r="I30">
        <v>23</v>
      </c>
      <c r="J30">
        <v>20</v>
      </c>
      <c r="K30">
        <v>8</v>
      </c>
      <c r="L30">
        <v>13.858999999999924</v>
      </c>
      <c r="M30">
        <v>50</v>
      </c>
      <c r="N30">
        <v>7</v>
      </c>
      <c r="O30">
        <v>89</v>
      </c>
      <c r="P30">
        <v>56</v>
      </c>
      <c r="Q30">
        <v>106</v>
      </c>
      <c r="R30">
        <v>16</v>
      </c>
      <c r="S30">
        <v>231</v>
      </c>
      <c r="T30">
        <v>9</v>
      </c>
      <c r="U30">
        <v>6</v>
      </c>
      <c r="V30">
        <v>32</v>
      </c>
      <c r="W30">
        <v>96</v>
      </c>
      <c r="X30">
        <v>15</v>
      </c>
      <c r="Y30">
        <v>5</v>
      </c>
      <c r="Z30">
        <f t="shared" si="0"/>
        <v>1190.6924999999999</v>
      </c>
    </row>
    <row r="31" spans="1:26" x14ac:dyDescent="0.25">
      <c r="A31" s="7">
        <v>42504</v>
      </c>
      <c r="B31">
        <v>38</v>
      </c>
      <c r="C31">
        <v>22</v>
      </c>
      <c r="D31">
        <v>19.833300000000008</v>
      </c>
      <c r="E31">
        <v>44.332999999999856</v>
      </c>
      <c r="F31">
        <v>43</v>
      </c>
      <c r="G31">
        <v>91</v>
      </c>
      <c r="H31">
        <v>155</v>
      </c>
      <c r="I31">
        <v>59</v>
      </c>
      <c r="J31">
        <v>29</v>
      </c>
      <c r="K31">
        <v>34</v>
      </c>
      <c r="L31">
        <v>40</v>
      </c>
      <c r="M31">
        <v>16</v>
      </c>
      <c r="N31">
        <v>43</v>
      </c>
      <c r="O31">
        <v>81</v>
      </c>
      <c r="P31">
        <v>101</v>
      </c>
      <c r="Q31">
        <v>150</v>
      </c>
      <c r="R31">
        <v>134</v>
      </c>
      <c r="S31">
        <v>258</v>
      </c>
      <c r="T31">
        <v>49</v>
      </c>
      <c r="U31">
        <v>46</v>
      </c>
      <c r="V31">
        <v>70</v>
      </c>
      <c r="W31">
        <v>42</v>
      </c>
      <c r="X31">
        <v>88</v>
      </c>
      <c r="Y31">
        <v>33</v>
      </c>
      <c r="Z31">
        <f t="shared" si="0"/>
        <v>1686.1662999999999</v>
      </c>
    </row>
    <row r="32" spans="1:26" x14ac:dyDescent="0.25">
      <c r="A32" s="7">
        <v>42535</v>
      </c>
      <c r="B32">
        <v>44</v>
      </c>
      <c r="C32">
        <v>34</v>
      </c>
      <c r="D32">
        <v>5.6666000000000167</v>
      </c>
      <c r="E32">
        <v>50.666600000000017</v>
      </c>
      <c r="F32">
        <v>53</v>
      </c>
      <c r="G32">
        <v>65</v>
      </c>
      <c r="H32">
        <v>189</v>
      </c>
      <c r="I32">
        <v>57</v>
      </c>
      <c r="J32">
        <v>53</v>
      </c>
      <c r="K32">
        <v>33</v>
      </c>
      <c r="L32">
        <v>41.909200000000055</v>
      </c>
      <c r="M32">
        <v>29</v>
      </c>
      <c r="N32">
        <v>14</v>
      </c>
      <c r="O32">
        <v>94</v>
      </c>
      <c r="P32">
        <v>126</v>
      </c>
      <c r="Q32">
        <v>222</v>
      </c>
      <c r="R32">
        <v>210</v>
      </c>
      <c r="S32">
        <v>331</v>
      </c>
      <c r="T32">
        <v>71</v>
      </c>
      <c r="U32">
        <v>76</v>
      </c>
      <c r="V32">
        <v>55</v>
      </c>
      <c r="W32">
        <v>41</v>
      </c>
      <c r="X32">
        <v>120</v>
      </c>
      <c r="Y32">
        <v>4</v>
      </c>
      <c r="Z32">
        <f t="shared" si="0"/>
        <v>2019.2424000000001</v>
      </c>
    </row>
    <row r="34" spans="1:26" x14ac:dyDescent="0.25">
      <c r="A34" s="1" t="s">
        <v>2</v>
      </c>
      <c r="B34" s="2">
        <v>104482</v>
      </c>
      <c r="C34" s="3">
        <v>112173</v>
      </c>
      <c r="D34" s="3">
        <v>107502</v>
      </c>
      <c r="E34" s="3">
        <v>116338</v>
      </c>
      <c r="F34" s="3">
        <v>115627</v>
      </c>
      <c r="G34" s="3">
        <v>44973</v>
      </c>
      <c r="H34" s="3">
        <v>118926</v>
      </c>
      <c r="I34" s="3">
        <v>115236</v>
      </c>
      <c r="J34" s="3">
        <v>113603</v>
      </c>
      <c r="K34" s="3">
        <v>104695</v>
      </c>
      <c r="L34" s="3">
        <v>99646</v>
      </c>
      <c r="M34" s="3">
        <v>114997</v>
      </c>
      <c r="N34" s="3">
        <v>106980</v>
      </c>
      <c r="O34" s="3">
        <v>26072</v>
      </c>
      <c r="P34" s="3">
        <v>111632</v>
      </c>
      <c r="Q34" s="3">
        <v>104721</v>
      </c>
      <c r="R34" s="3">
        <v>108760</v>
      </c>
      <c r="S34" s="3">
        <v>117105</v>
      </c>
      <c r="T34" s="3">
        <v>24682</v>
      </c>
      <c r="U34" s="3">
        <v>90869</v>
      </c>
      <c r="V34" s="3">
        <v>113314</v>
      </c>
      <c r="W34" s="3">
        <v>119643</v>
      </c>
      <c r="X34" s="3">
        <v>113408</v>
      </c>
      <c r="Y34" s="3">
        <v>114162</v>
      </c>
    </row>
    <row r="35" spans="1:26" x14ac:dyDescent="0.25">
      <c r="A35" s="7">
        <v>42564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>
        <f t="shared" si="0"/>
        <v>0</v>
      </c>
    </row>
    <row r="36" spans="1:26" x14ac:dyDescent="0.25">
      <c r="A36" s="7">
        <v>42595</v>
      </c>
      <c r="B36" s="8">
        <v>18.908458909386013</v>
      </c>
      <c r="C36" s="8">
        <v>21.053664944486059</v>
      </c>
      <c r="D36" s="8">
        <v>18.894157127206995</v>
      </c>
      <c r="E36" s="8">
        <v>17.413970479232034</v>
      </c>
      <c r="F36" s="8">
        <v>16.082916103153025</v>
      </c>
      <c r="G36" s="8">
        <v>48.199715028649962</v>
      </c>
      <c r="H36" s="8">
        <v>60.102543943410183</v>
      </c>
      <c r="I36" s="8">
        <v>29.665134885379985</v>
      </c>
      <c r="J36" s="8">
        <v>36.033332229590087</v>
      </c>
      <c r="K36" s="8">
        <v>24.159757795990117</v>
      </c>
      <c r="L36" s="8">
        <v>31.307478883389877</v>
      </c>
      <c r="M36" s="8">
        <v>20.471394734959063</v>
      </c>
      <c r="N36" s="8">
        <v>44.761256212399985</v>
      </c>
      <c r="O36" s="8">
        <v>45.300622301230078</v>
      </c>
      <c r="P36" s="8">
        <v>58.159600191620029</v>
      </c>
      <c r="Q36" s="8">
        <v>90.797377725650222</v>
      </c>
      <c r="R36" s="8">
        <v>88.885079774359838</v>
      </c>
      <c r="S36" s="8">
        <v>124.25033355302003</v>
      </c>
      <c r="T36" s="8">
        <v>62.499045542620024</v>
      </c>
      <c r="U36" s="8">
        <v>26.318613470629998</v>
      </c>
      <c r="V36" s="8">
        <v>27.630253732090068</v>
      </c>
      <c r="W36" s="8">
        <v>35.34073713826001</v>
      </c>
      <c r="X36" s="8">
        <v>36.572698318409948</v>
      </c>
      <c r="Y36" s="8">
        <v>17.063581719198964</v>
      </c>
      <c r="Z36">
        <f t="shared" si="0"/>
        <v>999.87172474432259</v>
      </c>
    </row>
    <row r="37" spans="1:26" x14ac:dyDescent="0.25">
      <c r="A37" s="7">
        <v>42626</v>
      </c>
      <c r="B37" s="8">
        <v>12.992046997713942</v>
      </c>
      <c r="C37" s="8">
        <v>14.466023156287974</v>
      </c>
      <c r="D37" s="8">
        <v>12.982220209232992</v>
      </c>
      <c r="E37" s="8">
        <v>11.965180450041998</v>
      </c>
      <c r="F37" s="8">
        <v>11.050609828849929</v>
      </c>
      <c r="G37" s="8">
        <v>33.118138602930003</v>
      </c>
      <c r="H37" s="8">
        <v>41.296600602790022</v>
      </c>
      <c r="I37" s="8">
        <v>20.382984592850107</v>
      </c>
      <c r="J37" s="8">
        <v>24.75858810359</v>
      </c>
      <c r="K37" s="8">
        <v>16.600226927169842</v>
      </c>
      <c r="L37" s="8">
        <v>21.511443052140066</v>
      </c>
      <c r="M37" s="8">
        <v>14.065943913245974</v>
      </c>
      <c r="N37" s="8">
        <v>30.755565388750028</v>
      </c>
      <c r="O37" s="8">
        <v>31.126165108619944</v>
      </c>
      <c r="P37" s="8">
        <v>39.961599339159875</v>
      </c>
      <c r="Q37" s="8">
        <v>62.387093751749944</v>
      </c>
      <c r="R37" s="8">
        <v>61.07314929039012</v>
      </c>
      <c r="S37" s="8">
        <v>85.372699104590538</v>
      </c>
      <c r="T37" s="8">
        <v>42.943242539929997</v>
      </c>
      <c r="U37" s="8">
        <v>18.08358178546996</v>
      </c>
      <c r="V37" s="8">
        <v>18.98481292242991</v>
      </c>
      <c r="W37" s="8">
        <v>24.282704372380067</v>
      </c>
      <c r="X37" s="8">
        <v>25.129187823459915</v>
      </c>
      <c r="Y37" s="8">
        <v>11.724427501341097</v>
      </c>
      <c r="Z37">
        <f t="shared" si="0"/>
        <v>687.01423536511425</v>
      </c>
    </row>
    <row r="38" spans="1:26" x14ac:dyDescent="0.25">
      <c r="A38" s="7">
        <v>42656</v>
      </c>
      <c r="B38" s="8">
        <v>7.0756350860419843</v>
      </c>
      <c r="C38" s="8">
        <v>7.8783813680889807</v>
      </c>
      <c r="D38" s="8">
        <v>7.0702832912580789</v>
      </c>
      <c r="E38" s="8">
        <v>6.5163904208499162</v>
      </c>
      <c r="F38" s="8">
        <v>6.018303554546037</v>
      </c>
      <c r="G38" s="8">
        <v>18.036562177189808</v>
      </c>
      <c r="H38" s="8">
        <v>22.490657262139848</v>
      </c>
      <c r="I38" s="8">
        <v>11.100834300309998</v>
      </c>
      <c r="J38" s="8">
        <v>13.483843977579909</v>
      </c>
      <c r="K38" s="8">
        <v>9.0406960583500222</v>
      </c>
      <c r="L38" s="8">
        <v>11.715407220880024</v>
      </c>
      <c r="M38" s="8">
        <v>7.6604930915340219</v>
      </c>
      <c r="N38" s="8">
        <v>16.749874565109849</v>
      </c>
      <c r="O38" s="8">
        <v>16.951707916030045</v>
      </c>
      <c r="P38" s="8">
        <v>21.763598486700175</v>
      </c>
      <c r="Q38" s="8">
        <v>33.976809777840117</v>
      </c>
      <c r="R38" s="8">
        <v>33.261218806409943</v>
      </c>
      <c r="S38" s="8">
        <v>46.495064656159229</v>
      </c>
      <c r="T38" s="8">
        <v>23.38743953723997</v>
      </c>
      <c r="U38" s="8">
        <v>9.8485501003099216</v>
      </c>
      <c r="V38" s="8">
        <v>10.339372112769979</v>
      </c>
      <c r="W38" s="8">
        <v>13.224671606530137</v>
      </c>
      <c r="X38" s="8">
        <v>13.685677328500105</v>
      </c>
      <c r="Y38" s="8">
        <v>6.3852732834809558</v>
      </c>
      <c r="Z38">
        <f t="shared" si="0"/>
        <v>374.15674598584906</v>
      </c>
    </row>
    <row r="39" spans="1:26" x14ac:dyDescent="0.25">
      <c r="A39" s="7">
        <v>42687</v>
      </c>
      <c r="B39" s="8">
        <v>1.1592231743710499</v>
      </c>
      <c r="C39" s="8">
        <v>1.2907395798910102</v>
      </c>
      <c r="D39" s="8">
        <v>1.1583463732829387</v>
      </c>
      <c r="E39" s="8">
        <v>1.0676003916590844</v>
      </c>
      <c r="F39" s="8">
        <v>0.98599728024305477</v>
      </c>
      <c r="G39" s="8">
        <v>2.9549857514602991</v>
      </c>
      <c r="H39" s="8">
        <v>3.6847139215201423</v>
      </c>
      <c r="I39" s="8">
        <v>1.8186840077598845</v>
      </c>
      <c r="J39" s="8">
        <v>2.2090998515800493</v>
      </c>
      <c r="K39" s="8">
        <v>1.4811651895399791</v>
      </c>
      <c r="L39" s="8">
        <v>1.9193713896399913</v>
      </c>
      <c r="M39" s="8">
        <v>1.2550422698209331</v>
      </c>
      <c r="N39" s="8">
        <v>2.744183741470124</v>
      </c>
      <c r="O39" s="8">
        <v>2.7772507234199111</v>
      </c>
      <c r="P39" s="8">
        <v>3.5655976342300164</v>
      </c>
      <c r="Q39" s="8">
        <v>5.5665258039298351</v>
      </c>
      <c r="R39" s="8">
        <v>5.4492883224402249</v>
      </c>
      <c r="S39" s="8">
        <v>7.6174302077306493</v>
      </c>
      <c r="T39" s="8">
        <v>3.831636534539939</v>
      </c>
      <c r="U39" s="8">
        <v>1.6135184151601152</v>
      </c>
      <c r="V39" s="8">
        <v>1.6939313031000438</v>
      </c>
      <c r="W39" s="8">
        <v>2.1666388406499664</v>
      </c>
      <c r="X39" s="8">
        <v>2.2421668335398408</v>
      </c>
      <c r="Y39" s="8">
        <v>1.0461190656239978</v>
      </c>
      <c r="Z39">
        <f t="shared" si="0"/>
        <v>61.29925660660308</v>
      </c>
    </row>
    <row r="40" spans="1:26" x14ac:dyDescent="0.25">
      <c r="A40" s="7">
        <v>42717</v>
      </c>
      <c r="B40" s="8">
        <v>-4.7571887373010213</v>
      </c>
      <c r="C40" s="8">
        <v>-5.2969022083069603</v>
      </c>
      <c r="D40" s="8">
        <v>-4.753590544690951</v>
      </c>
      <c r="E40" s="8">
        <v>-4.3811896375310653</v>
      </c>
      <c r="F40" s="8">
        <v>-4.0463089940610644</v>
      </c>
      <c r="G40" s="8">
        <v>-12.126590674270119</v>
      </c>
      <c r="H40" s="8">
        <v>-15.121229419110023</v>
      </c>
      <c r="I40" s="8">
        <v>-7.4634662847699929</v>
      </c>
      <c r="J40" s="8">
        <v>-9.0656442744200376</v>
      </c>
      <c r="K40" s="8">
        <v>-6.0783656792898455</v>
      </c>
      <c r="L40" s="8">
        <v>-7.8766644416200506</v>
      </c>
      <c r="M40" s="8">
        <v>-5.1504085518919283</v>
      </c>
      <c r="N40" s="8">
        <v>-11.26150708218006</v>
      </c>
      <c r="O40" s="8">
        <v>-11.397206469169987</v>
      </c>
      <c r="P40" s="8">
        <v>-14.632403218230138</v>
      </c>
      <c r="Q40" s="8">
        <v>-22.843758169979992</v>
      </c>
      <c r="R40" s="8">
        <v>-22.362642161530403</v>
      </c>
      <c r="S40" s="8">
        <v>-31.260204240710664</v>
      </c>
      <c r="T40" s="8">
        <v>-15.724166468150088</v>
      </c>
      <c r="U40" s="8">
        <v>-6.6215132700101549</v>
      </c>
      <c r="V40" s="8">
        <v>-6.9515095065698915</v>
      </c>
      <c r="W40" s="8">
        <v>-8.8913939252099681</v>
      </c>
      <c r="X40" s="8">
        <v>-9.2013436614199691</v>
      </c>
      <c r="Y40" s="8">
        <v>-4.2930351522350065</v>
      </c>
      <c r="Z40">
        <f t="shared" si="0"/>
        <v>-251.55823277265938</v>
      </c>
    </row>
    <row r="41" spans="1:26" x14ac:dyDescent="0.25">
      <c r="A41" s="7">
        <v>42383</v>
      </c>
      <c r="B41" s="8">
        <v>-10.673600648971956</v>
      </c>
      <c r="C41" s="8">
        <v>-11.884543996505954</v>
      </c>
      <c r="D41" s="8">
        <v>-10.665527462667001</v>
      </c>
      <c r="E41" s="8">
        <v>-9.8299796667229202</v>
      </c>
      <c r="F41" s="8">
        <v>-9.078615268363933</v>
      </c>
      <c r="G41" s="8">
        <v>-27.208167100010087</v>
      </c>
      <c r="H41" s="8">
        <v>-33.927172759750192</v>
      </c>
      <c r="I41" s="8">
        <v>-16.745616577319879</v>
      </c>
      <c r="J41" s="8">
        <v>-20.340388400430129</v>
      </c>
      <c r="K41" s="8">
        <v>-13.637896548100116</v>
      </c>
      <c r="L41" s="8">
        <v>-17.672700272869861</v>
      </c>
      <c r="M41" s="8">
        <v>-11.555859373603084</v>
      </c>
      <c r="N41" s="8">
        <v>-25.267197905810008</v>
      </c>
      <c r="O41" s="8">
        <v>-25.57166366176989</v>
      </c>
      <c r="P41" s="8">
        <v>-32.830404070699842</v>
      </c>
      <c r="Q41" s="8">
        <v>-51.254042143879815</v>
      </c>
      <c r="R41" s="8">
        <v>-50.17457264550967</v>
      </c>
      <c r="S41" s="8">
        <v>-70.137838689129239</v>
      </c>
      <c r="T41" s="8">
        <v>-35.279969470849665</v>
      </c>
      <c r="U41" s="8">
        <v>-14.856544955169966</v>
      </c>
      <c r="V41" s="8">
        <v>-15.59695031623005</v>
      </c>
      <c r="W41" s="8">
        <v>-19.949426691080134</v>
      </c>
      <c r="X41" s="8">
        <v>-20.644854156380006</v>
      </c>
      <c r="Y41" s="8">
        <v>-9.6321893700940109</v>
      </c>
      <c r="Z41">
        <f t="shared" si="0"/>
        <v>-564.41572215191741</v>
      </c>
    </row>
    <row r="42" spans="1:26" x14ac:dyDescent="0.25">
      <c r="A42" s="7">
        <v>42414</v>
      </c>
      <c r="B42" s="8">
        <v>-16.590012560644027</v>
      </c>
      <c r="C42" s="8">
        <v>-18.472185784704038</v>
      </c>
      <c r="D42" s="8">
        <v>-16.577464380639981</v>
      </c>
      <c r="E42" s="8">
        <v>-15.27876969591307</v>
      </c>
      <c r="F42" s="8">
        <v>-14.110921542667029</v>
      </c>
      <c r="G42" s="8">
        <v>-42.289743525739823</v>
      </c>
      <c r="H42" s="8">
        <v>-52.733116100379902</v>
      </c>
      <c r="I42" s="8">
        <v>-26.027766869859988</v>
      </c>
      <c r="J42" s="8">
        <v>-31.615132526419984</v>
      </c>
      <c r="K42" s="8">
        <v>-21.197427416929941</v>
      </c>
      <c r="L42" s="8">
        <v>-27.468736104120126</v>
      </c>
      <c r="M42" s="8">
        <v>-17.961310195315946</v>
      </c>
      <c r="N42" s="8">
        <v>-39.272888729459964</v>
      </c>
      <c r="O42" s="8">
        <v>-39.746120854360015</v>
      </c>
      <c r="P42" s="8">
        <v>-51.028404923159997</v>
      </c>
      <c r="Q42" s="8">
        <v>-79.664326117790097</v>
      </c>
      <c r="R42" s="8">
        <v>-77.986503129480298</v>
      </c>
      <c r="S42" s="8">
        <v>-109.01547313756055</v>
      </c>
      <c r="T42" s="8">
        <v>-54.835772473550151</v>
      </c>
      <c r="U42" s="8">
        <v>-23.09157664032</v>
      </c>
      <c r="V42" s="8">
        <v>-24.242391125889981</v>
      </c>
      <c r="W42" s="8">
        <v>-31.007459456940069</v>
      </c>
      <c r="X42" s="8">
        <v>-32.088364651330039</v>
      </c>
      <c r="Y42" s="8">
        <v>-14.971343587951992</v>
      </c>
      <c r="Z42">
        <f t="shared" si="0"/>
        <v>-877.273211531127</v>
      </c>
    </row>
    <row r="43" spans="1:26" x14ac:dyDescent="0.25">
      <c r="A43" s="7">
        <v>42443</v>
      </c>
      <c r="B43" s="8">
        <v>-85.938179421706991</v>
      </c>
      <c r="C43" s="8">
        <v>-95.688053910393023</v>
      </c>
      <c r="D43" s="8">
        <v>-85.873178401331074</v>
      </c>
      <c r="E43" s="8">
        <v>-79.145790075242985</v>
      </c>
      <c r="F43" s="8">
        <v>-73.096201880895023</v>
      </c>
      <c r="G43" s="8">
        <v>-219.06575136865013</v>
      </c>
      <c r="H43" s="8">
        <v>-273.16362638873989</v>
      </c>
      <c r="I43" s="8">
        <v>-134.82683578641013</v>
      </c>
      <c r="J43" s="8">
        <v>-163.77003462567995</v>
      </c>
      <c r="K43" s="8">
        <v>-109.80512003683305</v>
      </c>
      <c r="L43" s="8">
        <v>-142.29122269644995</v>
      </c>
      <c r="M43" s="8">
        <v>-93.041659406321969</v>
      </c>
      <c r="N43" s="8">
        <v>-203.43809540251004</v>
      </c>
      <c r="O43" s="8">
        <v>-205.88949241680007</v>
      </c>
      <c r="P43" s="8">
        <v>-264.33302578041003</v>
      </c>
      <c r="Q43" s="8">
        <v>-412.6704019297099</v>
      </c>
      <c r="R43" s="8">
        <v>-403.97908524265995</v>
      </c>
      <c r="S43" s="8">
        <v>-564.71273038471008</v>
      </c>
      <c r="T43" s="8">
        <v>-284.05562903180999</v>
      </c>
      <c r="U43" s="8">
        <v>-119.61703158405601</v>
      </c>
      <c r="V43" s="8">
        <v>-125.5783834142801</v>
      </c>
      <c r="W43" s="8">
        <v>-160.62221800504994</v>
      </c>
      <c r="X43" s="8">
        <v>-166.22143163997998</v>
      </c>
      <c r="Y43" s="8">
        <v>-77.553287361437015</v>
      </c>
      <c r="Z43">
        <f t="shared" si="0"/>
        <v>-4544.3764661920668</v>
      </c>
    </row>
    <row r="44" spans="1:26" x14ac:dyDescent="0.25">
      <c r="A44" s="7">
        <v>42474</v>
      </c>
      <c r="B44" s="8">
        <v>33.552653594730032</v>
      </c>
      <c r="C44" s="8">
        <v>37.359275558476043</v>
      </c>
      <c r="D44" s="8">
        <v>33.527275389902002</v>
      </c>
      <c r="E44" s="8">
        <v>30.900716023372979</v>
      </c>
      <c r="F44" s="8">
        <v>28.538788665340007</v>
      </c>
      <c r="G44" s="8">
        <v>85.529357493990119</v>
      </c>
      <c r="H44" s="8">
        <v>106.65067136139987</v>
      </c>
      <c r="I44" s="8">
        <v>52.640143727229997</v>
      </c>
      <c r="J44" s="8">
        <v>63.940372928180068</v>
      </c>
      <c r="K44" s="8">
        <v>42.87097050828595</v>
      </c>
      <c r="L44" s="8">
        <v>55.554447823210012</v>
      </c>
      <c r="M44" s="8">
        <v>36.32604959688797</v>
      </c>
      <c r="N44" s="8">
        <v>79.427886289249955</v>
      </c>
      <c r="O44" s="8">
        <v>80.384979811550011</v>
      </c>
      <c r="P44" s="8">
        <v>103.20295946852002</v>
      </c>
      <c r="Q44" s="8">
        <v>161.11799363122009</v>
      </c>
      <c r="R44" s="8">
        <v>157.72466205212004</v>
      </c>
      <c r="S44" s="8">
        <v>220.47954414015021</v>
      </c>
      <c r="T44" s="8">
        <v>110.9032118980399</v>
      </c>
      <c r="U44" s="8">
        <v>46.701813463785925</v>
      </c>
      <c r="V44" s="8">
        <v>49.02929089304007</v>
      </c>
      <c r="W44" s="8">
        <v>62.711377837030113</v>
      </c>
      <c r="X44" s="8">
        <v>64.897466450490128</v>
      </c>
      <c r="Y44" s="8">
        <v>30.278958705909076</v>
      </c>
      <c r="Z44">
        <f t="shared" si="0"/>
        <v>1774.2508673121106</v>
      </c>
    </row>
    <row r="45" spans="1:26" x14ac:dyDescent="0.25">
      <c r="A45" s="7">
        <v>42504</v>
      </c>
      <c r="B45" s="8">
        <v>33.552653594730941</v>
      </c>
      <c r="C45" s="8">
        <v>37.359275558476952</v>
      </c>
      <c r="D45" s="8">
        <v>33.527275389902002</v>
      </c>
      <c r="E45" s="8">
        <v>30.900716023374002</v>
      </c>
      <c r="F45" s="8">
        <v>28.538788665340007</v>
      </c>
      <c r="G45" s="8">
        <v>85.529357493989892</v>
      </c>
      <c r="H45" s="8">
        <v>106.65067136139987</v>
      </c>
      <c r="I45" s="8">
        <v>52.640143727229997</v>
      </c>
      <c r="J45" s="8">
        <v>63.940372928170063</v>
      </c>
      <c r="K45" s="8">
        <v>42.870970508286064</v>
      </c>
      <c r="L45" s="8">
        <v>55.554447823200007</v>
      </c>
      <c r="M45" s="8">
        <v>36.326049596888993</v>
      </c>
      <c r="N45" s="8">
        <v>79.427886289240178</v>
      </c>
      <c r="O45" s="8">
        <v>80.384979811560015</v>
      </c>
      <c r="P45" s="8">
        <v>103.20295946853003</v>
      </c>
      <c r="Q45" s="8">
        <v>161.11799363122964</v>
      </c>
      <c r="R45" s="8">
        <v>157.72466205212004</v>
      </c>
      <c r="S45" s="8">
        <v>220.47954414016021</v>
      </c>
      <c r="T45" s="8">
        <v>110.9032118980499</v>
      </c>
      <c r="U45" s="8">
        <v>46.701813463780127</v>
      </c>
      <c r="V45" s="8">
        <v>49.029290893050074</v>
      </c>
      <c r="W45" s="8">
        <v>62.711377837019882</v>
      </c>
      <c r="X45" s="8">
        <v>64.897466450489901</v>
      </c>
      <c r="Y45" s="8">
        <v>30.278958705909986</v>
      </c>
      <c r="Z45">
        <f t="shared" si="0"/>
        <v>1774.2508673121288</v>
      </c>
    </row>
    <row r="46" spans="1:26" x14ac:dyDescent="0.25">
      <c r="A46" s="7">
        <v>42535</v>
      </c>
      <c r="B46" s="8">
        <v>33.552653594731055</v>
      </c>
      <c r="C46" s="8">
        <v>37.359275558476043</v>
      </c>
      <c r="D46" s="8">
        <v>33.527275389900979</v>
      </c>
      <c r="E46" s="8">
        <v>30.900716023374002</v>
      </c>
      <c r="F46" s="8">
        <v>28.538788665340007</v>
      </c>
      <c r="G46" s="8">
        <v>85.529357493990119</v>
      </c>
      <c r="H46" s="8">
        <v>106.65067136140988</v>
      </c>
      <c r="I46" s="8">
        <v>52.640143727229997</v>
      </c>
      <c r="J46" s="8">
        <v>63.940372928179841</v>
      </c>
      <c r="K46" s="8">
        <v>42.870970508291066</v>
      </c>
      <c r="L46" s="8">
        <v>55.554447823210012</v>
      </c>
      <c r="M46" s="8">
        <v>36.32604959688797</v>
      </c>
      <c r="N46" s="8">
        <v>79.427886289249955</v>
      </c>
      <c r="O46" s="8">
        <v>80.384979811560015</v>
      </c>
      <c r="P46" s="8">
        <v>103.20295946852002</v>
      </c>
      <c r="Q46" s="8">
        <v>161.11799363123009</v>
      </c>
      <c r="R46" s="8">
        <v>157.72466205212004</v>
      </c>
      <c r="S46" s="8">
        <v>220.47954414016021</v>
      </c>
      <c r="T46" s="8">
        <v>110.90321189804035</v>
      </c>
      <c r="U46" s="8">
        <v>46.701813463789904</v>
      </c>
      <c r="V46" s="8">
        <v>49.029290893049847</v>
      </c>
      <c r="W46" s="8">
        <v>62.711377837030113</v>
      </c>
      <c r="X46" s="8">
        <v>64.897466450490128</v>
      </c>
      <c r="Y46" s="8">
        <v>30.278958705908963</v>
      </c>
      <c r="Z46">
        <f t="shared" si="0"/>
        <v>1774.2508673121706</v>
      </c>
    </row>
    <row r="48" spans="1:26" hidden="1" x14ac:dyDescent="0.25">
      <c r="A48" s="1" t="s">
        <v>6</v>
      </c>
      <c r="B48" s="2">
        <v>104482</v>
      </c>
      <c r="C48" s="3">
        <v>112173</v>
      </c>
      <c r="D48" s="3">
        <v>107502</v>
      </c>
      <c r="E48" s="3">
        <v>116338</v>
      </c>
      <c r="F48" s="3">
        <v>115627</v>
      </c>
      <c r="G48" s="3">
        <v>44973</v>
      </c>
      <c r="H48" s="3">
        <v>118926</v>
      </c>
      <c r="I48" s="3">
        <v>115236</v>
      </c>
      <c r="J48" s="3">
        <v>113603</v>
      </c>
      <c r="K48" s="3">
        <v>104695</v>
      </c>
      <c r="L48" s="3">
        <v>99646</v>
      </c>
      <c r="M48" s="3">
        <v>114997</v>
      </c>
      <c r="N48" s="3">
        <v>106980</v>
      </c>
      <c r="O48" s="3">
        <v>26072</v>
      </c>
      <c r="P48" s="3">
        <v>111632</v>
      </c>
      <c r="Q48" s="3">
        <v>104721</v>
      </c>
      <c r="R48" s="3">
        <v>108760</v>
      </c>
      <c r="S48" s="3">
        <v>117105</v>
      </c>
      <c r="T48" s="3">
        <v>24682</v>
      </c>
      <c r="U48" s="3">
        <v>90869</v>
      </c>
      <c r="V48" s="3">
        <v>113314</v>
      </c>
      <c r="W48" s="3">
        <v>119643</v>
      </c>
      <c r="X48" s="3">
        <v>113408</v>
      </c>
      <c r="Y48" s="3">
        <v>114162</v>
      </c>
    </row>
    <row r="49" spans="1:26" hidden="1" x14ac:dyDescent="0.25">
      <c r="A49" s="7">
        <v>42564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6" hidden="1" x14ac:dyDescent="0.25">
      <c r="A50" s="7">
        <v>42595</v>
      </c>
      <c r="B50">
        <v>6994</v>
      </c>
      <c r="C50">
        <v>8033</v>
      </c>
      <c r="D50">
        <v>7157</v>
      </c>
      <c r="E50">
        <v>9147</v>
      </c>
      <c r="F50">
        <v>5239</v>
      </c>
      <c r="G50">
        <v>13076</v>
      </c>
      <c r="H50">
        <v>22656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14952</v>
      </c>
      <c r="Q50">
        <v>21175</v>
      </c>
      <c r="R50">
        <v>42128</v>
      </c>
      <c r="S50">
        <v>62500</v>
      </c>
      <c r="T50">
        <v>12610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6" hidden="1" x14ac:dyDescent="0.25">
      <c r="A51" s="7">
        <v>42626</v>
      </c>
      <c r="B51">
        <v>8201</v>
      </c>
      <c r="C51">
        <v>9606</v>
      </c>
      <c r="D51">
        <v>8638</v>
      </c>
      <c r="E51">
        <v>11088</v>
      </c>
      <c r="F51">
        <v>6092</v>
      </c>
      <c r="G51">
        <v>14944</v>
      </c>
      <c r="H51">
        <v>26487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17638</v>
      </c>
      <c r="Q51">
        <v>25197</v>
      </c>
      <c r="R51">
        <v>52094</v>
      </c>
      <c r="S51">
        <v>78141</v>
      </c>
      <c r="T51">
        <v>14344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6" hidden="1" x14ac:dyDescent="0.25">
      <c r="A52" s="7">
        <v>42656</v>
      </c>
      <c r="B52">
        <v>2749</v>
      </c>
      <c r="C52">
        <v>2994</v>
      </c>
      <c r="D52">
        <v>2634</v>
      </c>
      <c r="E52">
        <v>3443</v>
      </c>
      <c r="F52">
        <v>2271</v>
      </c>
      <c r="G52">
        <v>5917</v>
      </c>
      <c r="H52">
        <v>10027</v>
      </c>
      <c r="I52">
        <v>8204</v>
      </c>
      <c r="J52">
        <v>8169</v>
      </c>
      <c r="K52">
        <v>8308</v>
      </c>
      <c r="L52">
        <v>8788</v>
      </c>
      <c r="M52">
        <v>4083</v>
      </c>
      <c r="N52">
        <v>13820</v>
      </c>
      <c r="O52">
        <v>18843</v>
      </c>
      <c r="P52">
        <v>6791</v>
      </c>
      <c r="Q52">
        <v>13573</v>
      </c>
      <c r="R52">
        <v>13665</v>
      </c>
      <c r="S52">
        <v>19553</v>
      </c>
      <c r="T52">
        <v>7275</v>
      </c>
      <c r="U52">
        <v>15253</v>
      </c>
      <c r="V52">
        <v>19425</v>
      </c>
      <c r="W52">
        <v>17307</v>
      </c>
      <c r="X52">
        <v>22241</v>
      </c>
      <c r="Y52">
        <v>10212</v>
      </c>
    </row>
    <row r="53" spans="1:26" hidden="1" x14ac:dyDescent="0.25">
      <c r="A53" s="7">
        <v>42687</v>
      </c>
      <c r="B53">
        <v>2749</v>
      </c>
      <c r="C53">
        <v>2994</v>
      </c>
      <c r="D53">
        <v>2634</v>
      </c>
      <c r="E53">
        <v>3443</v>
      </c>
      <c r="F53">
        <v>2271</v>
      </c>
      <c r="G53">
        <v>5917</v>
      </c>
      <c r="H53">
        <v>10027</v>
      </c>
      <c r="I53">
        <v>8204</v>
      </c>
      <c r="J53">
        <v>8169</v>
      </c>
      <c r="K53">
        <v>8308</v>
      </c>
      <c r="L53">
        <v>8788</v>
      </c>
      <c r="M53">
        <v>4083</v>
      </c>
      <c r="N53">
        <v>13820</v>
      </c>
      <c r="O53">
        <v>18843</v>
      </c>
      <c r="P53">
        <v>6791</v>
      </c>
      <c r="Q53">
        <v>13573</v>
      </c>
      <c r="R53">
        <v>13665</v>
      </c>
      <c r="S53">
        <v>19553</v>
      </c>
      <c r="T53">
        <v>7275</v>
      </c>
      <c r="U53">
        <v>15253</v>
      </c>
      <c r="V53">
        <v>19425</v>
      </c>
      <c r="W53">
        <v>17307</v>
      </c>
      <c r="X53">
        <v>22241</v>
      </c>
      <c r="Y53">
        <v>10212</v>
      </c>
    </row>
    <row r="54" spans="1:26" hidden="1" x14ac:dyDescent="0.25">
      <c r="A54" s="7">
        <v>42717</v>
      </c>
      <c r="B54">
        <v>2749</v>
      </c>
      <c r="C54">
        <v>2994</v>
      </c>
      <c r="D54">
        <v>2634</v>
      </c>
      <c r="E54">
        <v>3443</v>
      </c>
      <c r="F54">
        <v>2271</v>
      </c>
      <c r="G54">
        <v>5917</v>
      </c>
      <c r="H54">
        <v>10027</v>
      </c>
      <c r="I54">
        <v>8204</v>
      </c>
      <c r="J54">
        <v>8169</v>
      </c>
      <c r="K54">
        <v>8308</v>
      </c>
      <c r="L54">
        <v>8788</v>
      </c>
      <c r="M54">
        <v>4083</v>
      </c>
      <c r="N54">
        <v>13820</v>
      </c>
      <c r="O54">
        <v>18843</v>
      </c>
      <c r="P54">
        <v>6791</v>
      </c>
      <c r="Q54">
        <v>13573</v>
      </c>
      <c r="R54">
        <v>13665</v>
      </c>
      <c r="S54">
        <v>19553</v>
      </c>
      <c r="T54">
        <v>7275</v>
      </c>
      <c r="U54">
        <v>15253</v>
      </c>
      <c r="V54">
        <v>19425</v>
      </c>
      <c r="W54">
        <v>17307</v>
      </c>
      <c r="X54">
        <v>22241</v>
      </c>
      <c r="Y54">
        <v>10212</v>
      </c>
    </row>
    <row r="55" spans="1:26" hidden="1" x14ac:dyDescent="0.25">
      <c r="A55" s="7">
        <v>42383</v>
      </c>
      <c r="B55">
        <v>3699</v>
      </c>
      <c r="C55">
        <v>13104</v>
      </c>
      <c r="D55">
        <v>1698</v>
      </c>
      <c r="E55">
        <v>5281</v>
      </c>
      <c r="F55">
        <v>812</v>
      </c>
      <c r="G55">
        <v>3093</v>
      </c>
      <c r="H55">
        <v>1692</v>
      </c>
      <c r="I55">
        <v>13045</v>
      </c>
      <c r="J55">
        <v>14772</v>
      </c>
      <c r="K55">
        <v>6750</v>
      </c>
      <c r="L55">
        <v>13142</v>
      </c>
      <c r="M55">
        <v>54917</v>
      </c>
      <c r="N55">
        <v>9776</v>
      </c>
      <c r="O55">
        <v>34146</v>
      </c>
      <c r="P55">
        <v>1894</v>
      </c>
      <c r="Q55">
        <v>2057</v>
      </c>
      <c r="R55">
        <v>9963</v>
      </c>
      <c r="S55">
        <v>1031</v>
      </c>
      <c r="T55">
        <v>2590</v>
      </c>
      <c r="U55">
        <v>12193</v>
      </c>
      <c r="V55">
        <v>14730</v>
      </c>
      <c r="W55">
        <v>10253</v>
      </c>
      <c r="X55">
        <v>56122</v>
      </c>
      <c r="Y55">
        <v>15343</v>
      </c>
    </row>
    <row r="56" spans="1:26" hidden="1" x14ac:dyDescent="0.25">
      <c r="A56" s="7">
        <v>42414</v>
      </c>
      <c r="B56">
        <v>6165</v>
      </c>
      <c r="C56">
        <v>2296</v>
      </c>
      <c r="D56">
        <v>2019</v>
      </c>
      <c r="E56">
        <v>2639</v>
      </c>
      <c r="F56">
        <v>1741</v>
      </c>
      <c r="G56">
        <v>4537</v>
      </c>
      <c r="H56">
        <v>7688</v>
      </c>
      <c r="I56">
        <v>12646</v>
      </c>
      <c r="J56">
        <v>6263</v>
      </c>
      <c r="K56">
        <v>6370</v>
      </c>
      <c r="L56">
        <v>6738</v>
      </c>
      <c r="M56">
        <v>3130</v>
      </c>
      <c r="N56">
        <v>10596</v>
      </c>
      <c r="O56">
        <v>14447</v>
      </c>
      <c r="P56">
        <v>5206</v>
      </c>
      <c r="Q56">
        <v>10406</v>
      </c>
      <c r="R56">
        <v>10477</v>
      </c>
      <c r="S56">
        <v>14991</v>
      </c>
      <c r="T56">
        <v>5578</v>
      </c>
      <c r="U56">
        <v>11694</v>
      </c>
      <c r="V56">
        <v>14893</v>
      </c>
      <c r="W56">
        <v>13269</v>
      </c>
      <c r="X56">
        <v>17052</v>
      </c>
      <c r="Y56">
        <v>7829</v>
      </c>
    </row>
    <row r="57" spans="1:26" hidden="1" x14ac:dyDescent="0.25">
      <c r="A57" s="7">
        <v>42443</v>
      </c>
      <c r="B57">
        <v>7398</v>
      </c>
      <c r="C57">
        <v>3523</v>
      </c>
      <c r="D57">
        <v>3099</v>
      </c>
      <c r="E57">
        <v>4051</v>
      </c>
      <c r="F57">
        <v>2672</v>
      </c>
      <c r="G57">
        <v>6963</v>
      </c>
      <c r="H57">
        <v>11799</v>
      </c>
      <c r="I57">
        <v>19410</v>
      </c>
      <c r="J57">
        <v>9612</v>
      </c>
      <c r="K57">
        <v>9776</v>
      </c>
      <c r="L57">
        <v>10341</v>
      </c>
      <c r="M57">
        <v>4804</v>
      </c>
      <c r="N57">
        <v>16263</v>
      </c>
      <c r="O57">
        <v>22173</v>
      </c>
      <c r="P57">
        <v>7991</v>
      </c>
      <c r="Q57">
        <v>15972</v>
      </c>
      <c r="R57">
        <v>16080</v>
      </c>
      <c r="S57">
        <v>23008</v>
      </c>
      <c r="T57">
        <v>8561</v>
      </c>
      <c r="U57">
        <v>17949</v>
      </c>
      <c r="V57">
        <v>22858</v>
      </c>
      <c r="W57">
        <v>20365</v>
      </c>
      <c r="X57">
        <v>26171</v>
      </c>
      <c r="Y57">
        <v>12017</v>
      </c>
    </row>
    <row r="58" spans="1:26" hidden="1" x14ac:dyDescent="0.25">
      <c r="A58" s="7">
        <v>42474</v>
      </c>
      <c r="B58">
        <v>5549</v>
      </c>
      <c r="C58">
        <v>2664</v>
      </c>
      <c r="D58">
        <v>2344</v>
      </c>
      <c r="E58">
        <v>3063</v>
      </c>
      <c r="F58">
        <v>2021</v>
      </c>
      <c r="G58">
        <v>5265</v>
      </c>
      <c r="H58">
        <v>8923</v>
      </c>
      <c r="I58">
        <v>14678</v>
      </c>
      <c r="J58">
        <v>7269</v>
      </c>
      <c r="K58">
        <v>7393</v>
      </c>
      <c r="L58">
        <v>7820</v>
      </c>
      <c r="M58">
        <v>3633</v>
      </c>
      <c r="N58">
        <v>12298</v>
      </c>
      <c r="O58">
        <v>16768</v>
      </c>
      <c r="P58">
        <v>6043</v>
      </c>
      <c r="Q58">
        <v>12078</v>
      </c>
      <c r="R58">
        <v>12160</v>
      </c>
      <c r="S58">
        <v>17399</v>
      </c>
      <c r="T58">
        <v>6474</v>
      </c>
      <c r="U58">
        <v>13573</v>
      </c>
      <c r="V58">
        <v>17286</v>
      </c>
      <c r="W58">
        <v>15400</v>
      </c>
      <c r="X58">
        <v>19791</v>
      </c>
      <c r="Y58">
        <v>9087</v>
      </c>
    </row>
    <row r="59" spans="1:26" hidden="1" x14ac:dyDescent="0.25">
      <c r="A59" s="7">
        <v>42504</v>
      </c>
      <c r="B59">
        <v>5549</v>
      </c>
      <c r="C59">
        <v>3027</v>
      </c>
      <c r="D59">
        <v>2663</v>
      </c>
      <c r="E59">
        <v>3480</v>
      </c>
      <c r="F59">
        <v>2296</v>
      </c>
      <c r="G59">
        <v>5982</v>
      </c>
      <c r="H59">
        <v>10137</v>
      </c>
      <c r="I59">
        <v>16676</v>
      </c>
      <c r="J59">
        <v>8258</v>
      </c>
      <c r="K59">
        <v>8399</v>
      </c>
      <c r="L59">
        <v>8885</v>
      </c>
      <c r="M59">
        <v>4127</v>
      </c>
      <c r="N59">
        <v>13972</v>
      </c>
      <c r="O59">
        <v>19050</v>
      </c>
      <c r="P59">
        <v>6865</v>
      </c>
      <c r="Q59">
        <v>13722</v>
      </c>
      <c r="R59">
        <v>13815</v>
      </c>
      <c r="S59">
        <v>19767</v>
      </c>
      <c r="T59">
        <v>7355</v>
      </c>
      <c r="U59">
        <v>15420</v>
      </c>
      <c r="V59">
        <v>19638</v>
      </c>
      <c r="W59">
        <v>17496</v>
      </c>
      <c r="X59">
        <v>22485</v>
      </c>
      <c r="Y59">
        <v>10324</v>
      </c>
    </row>
    <row r="60" spans="1:26" hidden="1" x14ac:dyDescent="0.25">
      <c r="A60" s="7">
        <v>42535</v>
      </c>
      <c r="B60">
        <v>6782</v>
      </c>
      <c r="C60">
        <v>3410</v>
      </c>
      <c r="D60">
        <v>3000</v>
      </c>
      <c r="E60">
        <v>3921</v>
      </c>
      <c r="F60">
        <v>2587</v>
      </c>
      <c r="G60">
        <v>6740</v>
      </c>
      <c r="H60">
        <v>11421</v>
      </c>
      <c r="I60">
        <v>18788</v>
      </c>
      <c r="J60">
        <v>9304</v>
      </c>
      <c r="K60">
        <v>9463</v>
      </c>
      <c r="L60">
        <v>10010</v>
      </c>
      <c r="M60">
        <v>4650</v>
      </c>
      <c r="N60">
        <v>15741</v>
      </c>
      <c r="O60">
        <v>21462</v>
      </c>
      <c r="P60">
        <v>7735</v>
      </c>
      <c r="Q60">
        <v>15460</v>
      </c>
      <c r="R60">
        <v>15564</v>
      </c>
      <c r="S60">
        <v>22271</v>
      </c>
      <c r="T60">
        <v>8286</v>
      </c>
      <c r="U60">
        <v>17373</v>
      </c>
      <c r="V60">
        <v>22125</v>
      </c>
      <c r="W60">
        <v>19712</v>
      </c>
      <c r="X60">
        <v>25332</v>
      </c>
      <c r="Y60">
        <v>11631</v>
      </c>
    </row>
    <row r="61" spans="1:26" hidden="1" x14ac:dyDescent="0.25">
      <c r="B61" s="9">
        <v>36</v>
      </c>
      <c r="C61" s="9">
        <v>36</v>
      </c>
      <c r="D61" s="9">
        <v>36</v>
      </c>
      <c r="E61" s="9">
        <v>36</v>
      </c>
      <c r="F61" s="9">
        <v>36</v>
      </c>
      <c r="G61" s="9">
        <v>36</v>
      </c>
      <c r="H61" s="9">
        <v>36</v>
      </c>
      <c r="I61" s="9">
        <v>22</v>
      </c>
      <c r="J61" s="9">
        <v>22</v>
      </c>
      <c r="K61" s="9">
        <v>22</v>
      </c>
      <c r="L61" s="9">
        <v>22</v>
      </c>
      <c r="M61" s="9">
        <v>22</v>
      </c>
      <c r="N61" s="9">
        <v>22</v>
      </c>
      <c r="O61" s="9">
        <v>22</v>
      </c>
      <c r="P61" s="9">
        <v>36</v>
      </c>
      <c r="Q61" s="9">
        <v>36</v>
      </c>
      <c r="R61" s="9">
        <v>36</v>
      </c>
      <c r="S61" s="9">
        <v>36</v>
      </c>
      <c r="T61" s="9">
        <v>36</v>
      </c>
      <c r="U61" s="9">
        <v>22</v>
      </c>
      <c r="V61" s="9">
        <v>22</v>
      </c>
      <c r="W61" s="9">
        <v>22</v>
      </c>
      <c r="X61" s="9">
        <v>22</v>
      </c>
      <c r="Y61" s="9">
        <v>22</v>
      </c>
    </row>
    <row r="62" spans="1:26" hidden="1" x14ac:dyDescent="0.25"/>
    <row r="63" spans="1:26" x14ac:dyDescent="0.25">
      <c r="A63" s="1" t="s">
        <v>9</v>
      </c>
      <c r="B63" s="2">
        <v>104482</v>
      </c>
      <c r="C63" s="3">
        <v>112173</v>
      </c>
      <c r="D63" s="3">
        <v>107502</v>
      </c>
      <c r="E63" s="3">
        <v>116338</v>
      </c>
      <c r="F63" s="3">
        <v>115627</v>
      </c>
      <c r="G63" s="3">
        <v>44973</v>
      </c>
      <c r="H63" s="3">
        <v>118926</v>
      </c>
      <c r="I63" s="3">
        <v>115236</v>
      </c>
      <c r="J63" s="3">
        <v>113603</v>
      </c>
      <c r="K63" s="3">
        <v>104695</v>
      </c>
      <c r="L63" s="3">
        <v>99646</v>
      </c>
      <c r="M63" s="3">
        <v>114997</v>
      </c>
      <c r="N63" s="3">
        <v>106980</v>
      </c>
      <c r="O63" s="3">
        <v>26072</v>
      </c>
      <c r="P63" s="3">
        <v>111632</v>
      </c>
      <c r="Q63" s="3">
        <v>104721</v>
      </c>
      <c r="R63" s="3">
        <v>108760</v>
      </c>
      <c r="S63" s="3">
        <v>117105</v>
      </c>
      <c r="T63" s="3">
        <v>24682</v>
      </c>
      <c r="U63" s="3">
        <v>90869</v>
      </c>
      <c r="V63" s="3">
        <v>113314</v>
      </c>
      <c r="W63" s="3">
        <v>119643</v>
      </c>
      <c r="X63" s="3">
        <v>113408</v>
      </c>
      <c r="Y63" s="3">
        <v>114162</v>
      </c>
    </row>
    <row r="64" spans="1:26" x14ac:dyDescent="0.25">
      <c r="A64" s="7">
        <v>42564</v>
      </c>
      <c r="B64" s="8">
        <f>B49/B$61</f>
        <v>0</v>
      </c>
      <c r="C64" s="8">
        <f t="shared" ref="C64:Y75" si="1">C49/C$61</f>
        <v>0</v>
      </c>
      <c r="D64" s="8">
        <f t="shared" si="1"/>
        <v>0</v>
      </c>
      <c r="E64" s="8">
        <f t="shared" si="1"/>
        <v>0</v>
      </c>
      <c r="F64" s="8">
        <f t="shared" si="1"/>
        <v>0</v>
      </c>
      <c r="G64" s="8">
        <f t="shared" si="1"/>
        <v>0</v>
      </c>
      <c r="H64" s="8">
        <f t="shared" si="1"/>
        <v>0</v>
      </c>
      <c r="I64" s="8">
        <f t="shared" si="1"/>
        <v>0</v>
      </c>
      <c r="J64" s="8">
        <f t="shared" si="1"/>
        <v>0</v>
      </c>
      <c r="K64" s="8">
        <f t="shared" si="1"/>
        <v>0</v>
      </c>
      <c r="L64" s="8">
        <f t="shared" si="1"/>
        <v>0</v>
      </c>
      <c r="M64" s="8">
        <f t="shared" si="1"/>
        <v>0</v>
      </c>
      <c r="N64" s="8">
        <f t="shared" si="1"/>
        <v>0</v>
      </c>
      <c r="O64" s="8">
        <f t="shared" si="1"/>
        <v>0</v>
      </c>
      <c r="P64" s="8">
        <f t="shared" si="1"/>
        <v>0</v>
      </c>
      <c r="Q64" s="8">
        <f t="shared" si="1"/>
        <v>0</v>
      </c>
      <c r="R64" s="8">
        <f t="shared" si="1"/>
        <v>0</v>
      </c>
      <c r="S64" s="8">
        <f t="shared" si="1"/>
        <v>0</v>
      </c>
      <c r="T64" s="8">
        <f t="shared" si="1"/>
        <v>0</v>
      </c>
      <c r="U64" s="8">
        <f t="shared" si="1"/>
        <v>0</v>
      </c>
      <c r="V64" s="8">
        <f t="shared" si="1"/>
        <v>0</v>
      </c>
      <c r="W64" s="8">
        <f t="shared" si="1"/>
        <v>0</v>
      </c>
      <c r="X64" s="8">
        <f t="shared" si="1"/>
        <v>0</v>
      </c>
      <c r="Y64" s="8">
        <f t="shared" si="1"/>
        <v>0</v>
      </c>
      <c r="Z64">
        <f t="shared" si="0"/>
        <v>0</v>
      </c>
    </row>
    <row r="65" spans="1:27" x14ac:dyDescent="0.25">
      <c r="A65" s="7">
        <v>42595</v>
      </c>
      <c r="B65" s="8">
        <f t="shared" ref="B65:Q75" si="2">B50/B$61</f>
        <v>194.27777777777777</v>
      </c>
      <c r="C65" s="8">
        <f t="shared" si="2"/>
        <v>223.13888888888889</v>
      </c>
      <c r="D65" s="8">
        <f t="shared" si="2"/>
        <v>198.80555555555554</v>
      </c>
      <c r="E65" s="8">
        <f t="shared" si="2"/>
        <v>254.08333333333334</v>
      </c>
      <c r="F65" s="8">
        <f t="shared" si="2"/>
        <v>145.52777777777777</v>
      </c>
      <c r="G65" s="8">
        <f t="shared" si="2"/>
        <v>363.22222222222223</v>
      </c>
      <c r="H65" s="8">
        <f t="shared" si="2"/>
        <v>629.33333333333337</v>
      </c>
      <c r="I65" s="8">
        <f t="shared" si="2"/>
        <v>0</v>
      </c>
      <c r="J65" s="8">
        <f t="shared" si="2"/>
        <v>0</v>
      </c>
      <c r="K65" s="8">
        <f t="shared" si="2"/>
        <v>0</v>
      </c>
      <c r="L65" s="8">
        <f t="shared" si="2"/>
        <v>0</v>
      </c>
      <c r="M65" s="8">
        <f t="shared" si="2"/>
        <v>0</v>
      </c>
      <c r="N65" s="8">
        <f t="shared" si="2"/>
        <v>0</v>
      </c>
      <c r="O65" s="8">
        <f t="shared" si="2"/>
        <v>0</v>
      </c>
      <c r="P65" s="8">
        <f t="shared" si="2"/>
        <v>415.33333333333331</v>
      </c>
      <c r="Q65" s="8">
        <f t="shared" si="2"/>
        <v>588.19444444444446</v>
      </c>
      <c r="R65" s="8">
        <f t="shared" si="1"/>
        <v>1170.2222222222222</v>
      </c>
      <c r="S65" s="8">
        <f t="shared" si="1"/>
        <v>1736.1111111111111</v>
      </c>
      <c r="T65" s="8">
        <f t="shared" si="1"/>
        <v>350.27777777777777</v>
      </c>
      <c r="U65" s="8">
        <f t="shared" si="1"/>
        <v>0</v>
      </c>
      <c r="V65" s="8">
        <f t="shared" si="1"/>
        <v>0</v>
      </c>
      <c r="W65" s="8">
        <f t="shared" si="1"/>
        <v>0</v>
      </c>
      <c r="X65" s="8">
        <f t="shared" si="1"/>
        <v>0</v>
      </c>
      <c r="Y65" s="8">
        <f t="shared" si="1"/>
        <v>0</v>
      </c>
      <c r="Z65">
        <f t="shared" si="0"/>
        <v>6268.5277777777774</v>
      </c>
    </row>
    <row r="66" spans="1:27" x14ac:dyDescent="0.25">
      <c r="A66" s="7">
        <v>42626</v>
      </c>
      <c r="B66" s="8">
        <f t="shared" si="2"/>
        <v>227.80555555555554</v>
      </c>
      <c r="C66" s="8">
        <f t="shared" si="1"/>
        <v>266.83333333333331</v>
      </c>
      <c r="D66" s="8">
        <f t="shared" si="1"/>
        <v>239.94444444444446</v>
      </c>
      <c r="E66" s="8">
        <f t="shared" si="1"/>
        <v>308</v>
      </c>
      <c r="F66" s="8">
        <f t="shared" si="1"/>
        <v>169.22222222222223</v>
      </c>
      <c r="G66" s="8">
        <f t="shared" si="1"/>
        <v>415.11111111111109</v>
      </c>
      <c r="H66" s="8">
        <f t="shared" si="1"/>
        <v>735.75</v>
      </c>
      <c r="I66" s="8">
        <f t="shared" si="1"/>
        <v>0</v>
      </c>
      <c r="J66" s="8">
        <f t="shared" si="1"/>
        <v>0</v>
      </c>
      <c r="K66" s="8">
        <f t="shared" si="1"/>
        <v>0</v>
      </c>
      <c r="L66" s="8">
        <f t="shared" si="1"/>
        <v>0</v>
      </c>
      <c r="M66" s="8">
        <f t="shared" si="1"/>
        <v>0</v>
      </c>
      <c r="N66" s="8">
        <f t="shared" si="1"/>
        <v>0</v>
      </c>
      <c r="O66" s="8">
        <f t="shared" si="1"/>
        <v>0</v>
      </c>
      <c r="P66" s="8">
        <f t="shared" si="1"/>
        <v>489.94444444444446</v>
      </c>
      <c r="Q66" s="8">
        <f t="shared" si="1"/>
        <v>699.91666666666663</v>
      </c>
      <c r="R66" s="8">
        <f t="shared" si="1"/>
        <v>1447.0555555555557</v>
      </c>
      <c r="S66" s="8">
        <f t="shared" si="1"/>
        <v>2170.5833333333335</v>
      </c>
      <c r="T66" s="8">
        <f t="shared" si="1"/>
        <v>398.44444444444446</v>
      </c>
      <c r="U66" s="8">
        <f t="shared" si="1"/>
        <v>0</v>
      </c>
      <c r="V66" s="8">
        <f t="shared" si="1"/>
        <v>0</v>
      </c>
      <c r="W66" s="8">
        <f t="shared" si="1"/>
        <v>0</v>
      </c>
      <c r="X66" s="8">
        <f t="shared" si="1"/>
        <v>0</v>
      </c>
      <c r="Y66" s="8">
        <f t="shared" si="1"/>
        <v>0</v>
      </c>
      <c r="Z66">
        <f t="shared" si="0"/>
        <v>7568.6111111111104</v>
      </c>
    </row>
    <row r="67" spans="1:27" x14ac:dyDescent="0.25">
      <c r="A67" s="7">
        <v>42656</v>
      </c>
      <c r="B67" s="8">
        <f t="shared" si="2"/>
        <v>76.361111111111114</v>
      </c>
      <c r="C67" s="8">
        <f t="shared" si="1"/>
        <v>83.166666666666671</v>
      </c>
      <c r="D67" s="8">
        <f t="shared" si="1"/>
        <v>73.166666666666671</v>
      </c>
      <c r="E67" s="8">
        <f t="shared" si="1"/>
        <v>95.638888888888886</v>
      </c>
      <c r="F67" s="8">
        <f t="shared" si="1"/>
        <v>63.083333333333336</v>
      </c>
      <c r="G67" s="8">
        <f t="shared" si="1"/>
        <v>164.36111111111111</v>
      </c>
      <c r="H67" s="8">
        <f t="shared" si="1"/>
        <v>278.52777777777777</v>
      </c>
      <c r="I67" s="8">
        <f t="shared" si="1"/>
        <v>372.90909090909093</v>
      </c>
      <c r="J67" s="8">
        <f t="shared" si="1"/>
        <v>371.31818181818181</v>
      </c>
      <c r="K67" s="8">
        <f t="shared" si="1"/>
        <v>377.63636363636363</v>
      </c>
      <c r="L67" s="8">
        <f t="shared" si="1"/>
        <v>399.45454545454544</v>
      </c>
      <c r="M67" s="8">
        <f t="shared" si="1"/>
        <v>185.59090909090909</v>
      </c>
      <c r="N67" s="8">
        <f t="shared" si="1"/>
        <v>628.18181818181813</v>
      </c>
      <c r="O67" s="8">
        <f t="shared" si="1"/>
        <v>856.5</v>
      </c>
      <c r="P67" s="8">
        <f t="shared" si="1"/>
        <v>188.63888888888889</v>
      </c>
      <c r="Q67" s="8">
        <f t="shared" si="1"/>
        <v>377.02777777777777</v>
      </c>
      <c r="R67" s="8">
        <f t="shared" si="1"/>
        <v>379.58333333333331</v>
      </c>
      <c r="S67" s="8">
        <f t="shared" si="1"/>
        <v>543.13888888888891</v>
      </c>
      <c r="T67" s="8">
        <f t="shared" si="1"/>
        <v>202.08333333333334</v>
      </c>
      <c r="U67" s="8">
        <f t="shared" si="1"/>
        <v>693.31818181818187</v>
      </c>
      <c r="V67" s="8">
        <f t="shared" si="1"/>
        <v>882.9545454545455</v>
      </c>
      <c r="W67" s="8">
        <f t="shared" si="1"/>
        <v>786.68181818181813</v>
      </c>
      <c r="X67" s="8">
        <f>X52/X$61</f>
        <v>1010.9545454545455</v>
      </c>
      <c r="Y67" s="8">
        <f t="shared" si="1"/>
        <v>464.18181818181819</v>
      </c>
      <c r="Z67">
        <f t="shared" si="0"/>
        <v>9554.4595959595954</v>
      </c>
    </row>
    <row r="68" spans="1:27" x14ac:dyDescent="0.25">
      <c r="A68" s="7">
        <v>42687</v>
      </c>
      <c r="B68" s="8">
        <f t="shared" si="2"/>
        <v>76.361111111111114</v>
      </c>
      <c r="C68" s="8">
        <f t="shared" si="1"/>
        <v>83.166666666666671</v>
      </c>
      <c r="D68" s="8">
        <f t="shared" si="1"/>
        <v>73.166666666666671</v>
      </c>
      <c r="E68" s="8">
        <f t="shared" si="1"/>
        <v>95.638888888888886</v>
      </c>
      <c r="F68" s="8">
        <f t="shared" si="1"/>
        <v>63.083333333333336</v>
      </c>
      <c r="G68" s="8">
        <f t="shared" si="1"/>
        <v>164.36111111111111</v>
      </c>
      <c r="H68" s="8">
        <f t="shared" si="1"/>
        <v>278.52777777777777</v>
      </c>
      <c r="I68" s="8">
        <f t="shared" si="1"/>
        <v>372.90909090909093</v>
      </c>
      <c r="J68" s="8">
        <f t="shared" si="1"/>
        <v>371.31818181818181</v>
      </c>
      <c r="K68" s="8">
        <f t="shared" si="1"/>
        <v>377.63636363636363</v>
      </c>
      <c r="L68" s="8">
        <f t="shared" si="1"/>
        <v>399.45454545454544</v>
      </c>
      <c r="M68" s="8">
        <f t="shared" si="1"/>
        <v>185.59090909090909</v>
      </c>
      <c r="N68" s="8">
        <f t="shared" si="1"/>
        <v>628.18181818181813</v>
      </c>
      <c r="O68" s="8">
        <f t="shared" si="1"/>
        <v>856.5</v>
      </c>
      <c r="P68" s="8">
        <f t="shared" si="1"/>
        <v>188.63888888888889</v>
      </c>
      <c r="Q68" s="8">
        <f t="shared" si="1"/>
        <v>377.02777777777777</v>
      </c>
      <c r="R68" s="8">
        <f t="shared" si="1"/>
        <v>379.58333333333331</v>
      </c>
      <c r="S68" s="8">
        <f t="shared" si="1"/>
        <v>543.13888888888891</v>
      </c>
      <c r="T68" s="8">
        <f t="shared" si="1"/>
        <v>202.08333333333334</v>
      </c>
      <c r="U68" s="8">
        <f t="shared" si="1"/>
        <v>693.31818181818187</v>
      </c>
      <c r="V68" s="8">
        <f t="shared" si="1"/>
        <v>882.9545454545455</v>
      </c>
      <c r="W68" s="8">
        <f t="shared" si="1"/>
        <v>786.68181818181813</v>
      </c>
      <c r="X68" s="8">
        <f t="shared" si="1"/>
        <v>1010.9545454545455</v>
      </c>
      <c r="Y68" s="8">
        <f t="shared" si="1"/>
        <v>464.18181818181819</v>
      </c>
      <c r="Z68">
        <f t="shared" si="0"/>
        <v>9554.4595959595954</v>
      </c>
    </row>
    <row r="69" spans="1:27" x14ac:dyDescent="0.25">
      <c r="A69" s="7">
        <v>42717</v>
      </c>
      <c r="B69" s="8">
        <f t="shared" si="2"/>
        <v>76.361111111111114</v>
      </c>
      <c r="C69" s="8">
        <f t="shared" si="1"/>
        <v>83.166666666666671</v>
      </c>
      <c r="D69" s="8">
        <f t="shared" si="1"/>
        <v>73.166666666666671</v>
      </c>
      <c r="E69" s="8">
        <f t="shared" si="1"/>
        <v>95.638888888888886</v>
      </c>
      <c r="F69" s="8">
        <f t="shared" si="1"/>
        <v>63.083333333333336</v>
      </c>
      <c r="G69" s="8">
        <f t="shared" si="1"/>
        <v>164.36111111111111</v>
      </c>
      <c r="H69" s="8">
        <f t="shared" si="1"/>
        <v>278.52777777777777</v>
      </c>
      <c r="I69" s="8">
        <f t="shared" si="1"/>
        <v>372.90909090909093</v>
      </c>
      <c r="J69" s="8">
        <f t="shared" si="1"/>
        <v>371.31818181818181</v>
      </c>
      <c r="K69" s="8">
        <f t="shared" si="1"/>
        <v>377.63636363636363</v>
      </c>
      <c r="L69" s="8">
        <f t="shared" si="1"/>
        <v>399.45454545454544</v>
      </c>
      <c r="M69" s="8">
        <f t="shared" si="1"/>
        <v>185.59090909090909</v>
      </c>
      <c r="N69" s="8">
        <f t="shared" si="1"/>
        <v>628.18181818181813</v>
      </c>
      <c r="O69" s="8">
        <f t="shared" si="1"/>
        <v>856.5</v>
      </c>
      <c r="P69" s="8">
        <f t="shared" si="1"/>
        <v>188.63888888888889</v>
      </c>
      <c r="Q69" s="8">
        <f t="shared" si="1"/>
        <v>377.02777777777777</v>
      </c>
      <c r="R69" s="8">
        <f t="shared" si="1"/>
        <v>379.58333333333331</v>
      </c>
      <c r="S69" s="8">
        <f t="shared" si="1"/>
        <v>543.13888888888891</v>
      </c>
      <c r="T69" s="8">
        <f t="shared" si="1"/>
        <v>202.08333333333334</v>
      </c>
      <c r="U69" s="8">
        <f t="shared" si="1"/>
        <v>693.31818181818187</v>
      </c>
      <c r="V69" s="8">
        <f t="shared" si="1"/>
        <v>882.9545454545455</v>
      </c>
      <c r="W69" s="8">
        <f t="shared" si="1"/>
        <v>786.68181818181813</v>
      </c>
      <c r="X69" s="8">
        <f t="shared" si="1"/>
        <v>1010.9545454545455</v>
      </c>
      <c r="Y69" s="8">
        <f t="shared" si="1"/>
        <v>464.18181818181819</v>
      </c>
      <c r="Z69">
        <f t="shared" si="0"/>
        <v>9554.4595959595954</v>
      </c>
    </row>
    <row r="70" spans="1:27" x14ac:dyDescent="0.25">
      <c r="A70" s="7">
        <v>42383</v>
      </c>
      <c r="B70" s="8">
        <f t="shared" si="2"/>
        <v>102.75</v>
      </c>
      <c r="C70" s="8">
        <f t="shared" si="1"/>
        <v>364</v>
      </c>
      <c r="D70" s="8">
        <f t="shared" si="1"/>
        <v>47.166666666666664</v>
      </c>
      <c r="E70" s="8">
        <f t="shared" si="1"/>
        <v>146.69444444444446</v>
      </c>
      <c r="F70" s="8">
        <f t="shared" si="1"/>
        <v>22.555555555555557</v>
      </c>
      <c r="G70" s="8">
        <f t="shared" si="1"/>
        <v>85.916666666666671</v>
      </c>
      <c r="H70" s="8">
        <f t="shared" si="1"/>
        <v>47</v>
      </c>
      <c r="I70" s="8">
        <f t="shared" si="1"/>
        <v>592.9545454545455</v>
      </c>
      <c r="J70" s="8">
        <f t="shared" si="1"/>
        <v>671.4545454545455</v>
      </c>
      <c r="K70" s="8">
        <f t="shared" si="1"/>
        <v>306.81818181818181</v>
      </c>
      <c r="L70" s="8">
        <f t="shared" si="1"/>
        <v>597.36363636363637</v>
      </c>
      <c r="M70" s="8">
        <f t="shared" si="1"/>
        <v>2496.2272727272725</v>
      </c>
      <c r="N70" s="8">
        <f t="shared" si="1"/>
        <v>444.36363636363637</v>
      </c>
      <c r="O70" s="8">
        <f t="shared" si="1"/>
        <v>1552.090909090909</v>
      </c>
      <c r="P70" s="8">
        <f t="shared" si="1"/>
        <v>52.611111111111114</v>
      </c>
      <c r="Q70" s="8">
        <f t="shared" si="1"/>
        <v>57.138888888888886</v>
      </c>
      <c r="R70" s="8">
        <f t="shared" si="1"/>
        <v>276.75</v>
      </c>
      <c r="S70" s="8">
        <f t="shared" si="1"/>
        <v>28.638888888888889</v>
      </c>
      <c r="T70" s="8">
        <f t="shared" si="1"/>
        <v>71.944444444444443</v>
      </c>
      <c r="U70" s="8">
        <f t="shared" si="1"/>
        <v>554.22727272727275</v>
      </c>
      <c r="V70" s="8">
        <f t="shared" si="1"/>
        <v>669.5454545454545</v>
      </c>
      <c r="W70" s="8">
        <f t="shared" si="1"/>
        <v>466.04545454545456</v>
      </c>
      <c r="X70" s="8">
        <f t="shared" si="1"/>
        <v>2551</v>
      </c>
      <c r="Y70" s="8">
        <f t="shared" si="1"/>
        <v>697.40909090909088</v>
      </c>
      <c r="Z70">
        <f t="shared" si="0"/>
        <v>12902.666666666664</v>
      </c>
    </row>
    <row r="71" spans="1:27" x14ac:dyDescent="0.25">
      <c r="A71" s="7">
        <v>42414</v>
      </c>
      <c r="B71" s="8">
        <f t="shared" si="2"/>
        <v>171.25</v>
      </c>
      <c r="C71" s="8">
        <f t="shared" si="1"/>
        <v>63.777777777777779</v>
      </c>
      <c r="D71" s="8">
        <f t="shared" si="1"/>
        <v>56.083333333333336</v>
      </c>
      <c r="E71" s="8">
        <f t="shared" si="1"/>
        <v>73.305555555555557</v>
      </c>
      <c r="F71" s="8">
        <f t="shared" si="1"/>
        <v>48.361111111111114</v>
      </c>
      <c r="G71" s="8">
        <f t="shared" si="1"/>
        <v>126.02777777777777</v>
      </c>
      <c r="H71" s="8">
        <f t="shared" si="1"/>
        <v>213.55555555555554</v>
      </c>
      <c r="I71" s="8">
        <f t="shared" si="1"/>
        <v>574.81818181818187</v>
      </c>
      <c r="J71" s="8">
        <f t="shared" si="1"/>
        <v>284.68181818181819</v>
      </c>
      <c r="K71" s="8">
        <f t="shared" si="1"/>
        <v>289.54545454545456</v>
      </c>
      <c r="L71" s="8">
        <f t="shared" si="1"/>
        <v>306.27272727272725</v>
      </c>
      <c r="M71" s="8">
        <f t="shared" si="1"/>
        <v>142.27272727272728</v>
      </c>
      <c r="N71" s="8">
        <f t="shared" si="1"/>
        <v>481.63636363636363</v>
      </c>
      <c r="O71" s="8">
        <f t="shared" si="1"/>
        <v>656.68181818181813</v>
      </c>
      <c r="P71" s="8">
        <f t="shared" si="1"/>
        <v>144.61111111111111</v>
      </c>
      <c r="Q71" s="8">
        <f t="shared" si="1"/>
        <v>289.05555555555554</v>
      </c>
      <c r="R71" s="8">
        <f t="shared" si="1"/>
        <v>291.02777777777777</v>
      </c>
      <c r="S71" s="8">
        <f t="shared" si="1"/>
        <v>416.41666666666669</v>
      </c>
      <c r="T71" s="8">
        <f t="shared" si="1"/>
        <v>154.94444444444446</v>
      </c>
      <c r="U71" s="8">
        <f t="shared" si="1"/>
        <v>531.5454545454545</v>
      </c>
      <c r="V71" s="8">
        <f t="shared" si="1"/>
        <v>676.9545454545455</v>
      </c>
      <c r="W71" s="8">
        <f t="shared" si="1"/>
        <v>603.13636363636363</v>
      </c>
      <c r="X71" s="8">
        <f t="shared" si="1"/>
        <v>775.09090909090912</v>
      </c>
      <c r="Y71" s="8">
        <f t="shared" si="1"/>
        <v>355.86363636363637</v>
      </c>
      <c r="Z71">
        <f t="shared" si="0"/>
        <v>7726.916666666667</v>
      </c>
    </row>
    <row r="72" spans="1:27" x14ac:dyDescent="0.25">
      <c r="A72" s="7">
        <v>42443</v>
      </c>
      <c r="B72" s="8">
        <f t="shared" si="2"/>
        <v>205.5</v>
      </c>
      <c r="C72" s="8">
        <f t="shared" si="1"/>
        <v>97.861111111111114</v>
      </c>
      <c r="D72" s="8">
        <f t="shared" si="1"/>
        <v>86.083333333333329</v>
      </c>
      <c r="E72" s="8">
        <f t="shared" si="1"/>
        <v>112.52777777777777</v>
      </c>
      <c r="F72" s="8">
        <f t="shared" si="1"/>
        <v>74.222222222222229</v>
      </c>
      <c r="G72" s="8">
        <f t="shared" si="1"/>
        <v>193.41666666666666</v>
      </c>
      <c r="H72" s="8">
        <f t="shared" si="1"/>
        <v>327.75</v>
      </c>
      <c r="I72" s="8">
        <f t="shared" si="1"/>
        <v>882.27272727272725</v>
      </c>
      <c r="J72" s="8">
        <f t="shared" si="1"/>
        <v>436.90909090909093</v>
      </c>
      <c r="K72" s="8">
        <f t="shared" si="1"/>
        <v>444.36363636363637</v>
      </c>
      <c r="L72" s="8">
        <f t="shared" si="1"/>
        <v>470.04545454545456</v>
      </c>
      <c r="M72" s="8">
        <f t="shared" si="1"/>
        <v>218.36363636363637</v>
      </c>
      <c r="N72" s="8">
        <f t="shared" si="1"/>
        <v>739.22727272727275</v>
      </c>
      <c r="O72" s="8">
        <f t="shared" si="1"/>
        <v>1007.8636363636364</v>
      </c>
      <c r="P72" s="8">
        <f t="shared" si="1"/>
        <v>221.97222222222223</v>
      </c>
      <c r="Q72" s="8">
        <f t="shared" si="1"/>
        <v>443.66666666666669</v>
      </c>
      <c r="R72" s="8">
        <f t="shared" si="1"/>
        <v>446.66666666666669</v>
      </c>
      <c r="S72" s="8">
        <f t="shared" si="1"/>
        <v>639.11111111111109</v>
      </c>
      <c r="T72" s="8">
        <f t="shared" si="1"/>
        <v>237.80555555555554</v>
      </c>
      <c r="U72" s="8">
        <f t="shared" si="1"/>
        <v>815.86363636363637</v>
      </c>
      <c r="V72" s="8">
        <f t="shared" si="1"/>
        <v>1039</v>
      </c>
      <c r="W72" s="8">
        <f t="shared" si="1"/>
        <v>925.68181818181813</v>
      </c>
      <c r="X72" s="8">
        <f t="shared" si="1"/>
        <v>1189.590909090909</v>
      </c>
      <c r="Y72" s="8">
        <f t="shared" si="1"/>
        <v>546.22727272727275</v>
      </c>
      <c r="Z72">
        <f t="shared" si="0"/>
        <v>11801.992424242424</v>
      </c>
    </row>
    <row r="73" spans="1:27" x14ac:dyDescent="0.25">
      <c r="A73" s="7">
        <v>42474</v>
      </c>
      <c r="B73" s="8">
        <f t="shared" si="2"/>
        <v>154.13888888888889</v>
      </c>
      <c r="C73" s="8">
        <f t="shared" si="1"/>
        <v>74</v>
      </c>
      <c r="D73" s="8">
        <f t="shared" si="1"/>
        <v>65.111111111111114</v>
      </c>
      <c r="E73" s="8">
        <f t="shared" si="1"/>
        <v>85.083333333333329</v>
      </c>
      <c r="F73" s="8">
        <f t="shared" si="1"/>
        <v>56.138888888888886</v>
      </c>
      <c r="G73" s="8">
        <f t="shared" si="1"/>
        <v>146.25</v>
      </c>
      <c r="H73" s="8">
        <f t="shared" si="1"/>
        <v>247.86111111111111</v>
      </c>
      <c r="I73" s="8">
        <f t="shared" si="1"/>
        <v>667.18181818181813</v>
      </c>
      <c r="J73" s="8">
        <f t="shared" si="1"/>
        <v>330.40909090909093</v>
      </c>
      <c r="K73" s="8">
        <f t="shared" si="1"/>
        <v>336.04545454545456</v>
      </c>
      <c r="L73" s="8">
        <f t="shared" si="1"/>
        <v>355.45454545454544</v>
      </c>
      <c r="M73" s="8">
        <f t="shared" si="1"/>
        <v>165.13636363636363</v>
      </c>
      <c r="N73" s="8">
        <f t="shared" si="1"/>
        <v>559</v>
      </c>
      <c r="O73" s="8">
        <f t="shared" si="1"/>
        <v>762.18181818181813</v>
      </c>
      <c r="P73" s="8">
        <f t="shared" si="1"/>
        <v>167.86111111111111</v>
      </c>
      <c r="Q73" s="8">
        <f t="shared" si="1"/>
        <v>335.5</v>
      </c>
      <c r="R73" s="8">
        <f t="shared" si="1"/>
        <v>337.77777777777777</v>
      </c>
      <c r="S73" s="8">
        <f t="shared" si="1"/>
        <v>483.30555555555554</v>
      </c>
      <c r="T73" s="8">
        <f t="shared" si="1"/>
        <v>179.83333333333334</v>
      </c>
      <c r="U73" s="8">
        <f t="shared" si="1"/>
        <v>616.9545454545455</v>
      </c>
      <c r="V73" s="8">
        <f t="shared" si="1"/>
        <v>785.72727272727275</v>
      </c>
      <c r="W73" s="8">
        <f t="shared" si="1"/>
        <v>700</v>
      </c>
      <c r="X73" s="8">
        <f t="shared" si="1"/>
        <v>899.59090909090912</v>
      </c>
      <c r="Y73" s="8">
        <f t="shared" si="1"/>
        <v>413.04545454545456</v>
      </c>
      <c r="Z73">
        <f t="shared" si="0"/>
        <v>8923.5883838383834</v>
      </c>
    </row>
    <row r="74" spans="1:27" x14ac:dyDescent="0.25">
      <c r="A74" s="7">
        <v>42504</v>
      </c>
      <c r="B74" s="8">
        <f t="shared" si="2"/>
        <v>154.13888888888889</v>
      </c>
      <c r="C74" s="8">
        <f t="shared" si="1"/>
        <v>84.083333333333329</v>
      </c>
      <c r="D74" s="8">
        <f t="shared" si="1"/>
        <v>73.972222222222229</v>
      </c>
      <c r="E74" s="8">
        <f t="shared" si="1"/>
        <v>96.666666666666671</v>
      </c>
      <c r="F74" s="8">
        <f t="shared" si="1"/>
        <v>63.777777777777779</v>
      </c>
      <c r="G74" s="8">
        <f t="shared" si="1"/>
        <v>166.16666666666666</v>
      </c>
      <c r="H74" s="8">
        <f t="shared" si="1"/>
        <v>281.58333333333331</v>
      </c>
      <c r="I74" s="8">
        <f t="shared" si="1"/>
        <v>758</v>
      </c>
      <c r="J74" s="8">
        <f t="shared" si="1"/>
        <v>375.36363636363637</v>
      </c>
      <c r="K74" s="8">
        <f t="shared" si="1"/>
        <v>381.77272727272725</v>
      </c>
      <c r="L74" s="8">
        <f t="shared" si="1"/>
        <v>403.86363636363637</v>
      </c>
      <c r="M74" s="8">
        <f t="shared" si="1"/>
        <v>187.59090909090909</v>
      </c>
      <c r="N74" s="8">
        <f t="shared" si="1"/>
        <v>635.09090909090912</v>
      </c>
      <c r="O74" s="8">
        <f t="shared" si="1"/>
        <v>865.90909090909088</v>
      </c>
      <c r="P74" s="8">
        <f t="shared" si="1"/>
        <v>190.69444444444446</v>
      </c>
      <c r="Q74" s="8">
        <f t="shared" si="1"/>
        <v>381.16666666666669</v>
      </c>
      <c r="R74" s="8">
        <f t="shared" si="1"/>
        <v>383.75</v>
      </c>
      <c r="S74" s="8">
        <f t="shared" si="1"/>
        <v>549.08333333333337</v>
      </c>
      <c r="T74" s="8">
        <f t="shared" si="1"/>
        <v>204.30555555555554</v>
      </c>
      <c r="U74" s="8">
        <f t="shared" si="1"/>
        <v>700.90909090909088</v>
      </c>
      <c r="V74" s="8">
        <f t="shared" si="1"/>
        <v>892.63636363636363</v>
      </c>
      <c r="W74" s="8">
        <f t="shared" si="1"/>
        <v>795.27272727272725</v>
      </c>
      <c r="X74" s="8">
        <f t="shared" si="1"/>
        <v>1022.0454545454545</v>
      </c>
      <c r="Y74" s="8">
        <f t="shared" si="1"/>
        <v>469.27272727272725</v>
      </c>
      <c r="Z74">
        <f t="shared" si="0"/>
        <v>10117.116161616163</v>
      </c>
    </row>
    <row r="75" spans="1:27" x14ac:dyDescent="0.25">
      <c r="A75" s="7">
        <v>42535</v>
      </c>
      <c r="B75" s="8">
        <f t="shared" si="2"/>
        <v>188.38888888888889</v>
      </c>
      <c r="C75" s="8">
        <f t="shared" si="1"/>
        <v>94.722222222222229</v>
      </c>
      <c r="D75" s="8">
        <f t="shared" si="1"/>
        <v>83.333333333333329</v>
      </c>
      <c r="E75" s="8">
        <f t="shared" si="1"/>
        <v>108.91666666666667</v>
      </c>
      <c r="F75" s="8">
        <f t="shared" si="1"/>
        <v>71.861111111111114</v>
      </c>
      <c r="G75" s="8">
        <f t="shared" si="1"/>
        <v>187.22222222222223</v>
      </c>
      <c r="H75" s="8">
        <f t="shared" si="1"/>
        <v>317.25</v>
      </c>
      <c r="I75" s="8">
        <f t="shared" si="1"/>
        <v>854</v>
      </c>
      <c r="J75" s="8">
        <f t="shared" si="1"/>
        <v>422.90909090909093</v>
      </c>
      <c r="K75" s="8">
        <f t="shared" si="1"/>
        <v>430.13636363636363</v>
      </c>
      <c r="L75" s="8">
        <f t="shared" si="1"/>
        <v>455</v>
      </c>
      <c r="M75" s="8">
        <f t="shared" si="1"/>
        <v>211.36363636363637</v>
      </c>
      <c r="N75" s="8">
        <f t="shared" si="1"/>
        <v>715.5</v>
      </c>
      <c r="O75" s="8">
        <f t="shared" si="1"/>
        <v>975.5454545454545</v>
      </c>
      <c r="P75" s="8">
        <f t="shared" si="1"/>
        <v>214.86111111111111</v>
      </c>
      <c r="Q75" s="8">
        <f t="shared" si="1"/>
        <v>429.44444444444446</v>
      </c>
      <c r="R75" s="8">
        <f t="shared" si="1"/>
        <v>432.33333333333331</v>
      </c>
      <c r="S75" s="8">
        <f t="shared" si="1"/>
        <v>618.63888888888891</v>
      </c>
      <c r="T75" s="8">
        <f t="shared" ref="T75:Y75" si="3">T60/T$61</f>
        <v>230.16666666666666</v>
      </c>
      <c r="U75" s="8">
        <f t="shared" si="3"/>
        <v>789.68181818181813</v>
      </c>
      <c r="V75" s="8">
        <f t="shared" si="3"/>
        <v>1005.6818181818181</v>
      </c>
      <c r="W75" s="8">
        <f t="shared" si="3"/>
        <v>896</v>
      </c>
      <c r="X75" s="8">
        <f t="shared" si="3"/>
        <v>1151.4545454545455</v>
      </c>
      <c r="Y75" s="8">
        <f t="shared" si="3"/>
        <v>528.68181818181813</v>
      </c>
      <c r="Z75" s="8">
        <f>SUM(B75:Y75)</f>
        <v>11413.093434343435</v>
      </c>
    </row>
    <row r="76" spans="1:27" ht="15.75" thickBot="1" x14ac:dyDescent="0.3">
      <c r="Z76" s="25" t="s">
        <v>18</v>
      </c>
      <c r="AA76" s="25"/>
    </row>
    <row r="77" spans="1:27" ht="15.75" thickBot="1" x14ac:dyDescent="0.3">
      <c r="A77" s="7">
        <v>42564</v>
      </c>
      <c r="B77" s="21">
        <f>ABS(B64-B21)/B21</f>
        <v>1</v>
      </c>
      <c r="C77" s="21">
        <f t="shared" ref="C77:Y88" si="4">ABS(C64-C21)/C21</f>
        <v>1</v>
      </c>
      <c r="D77" s="21">
        <f t="shared" si="4"/>
        <v>1</v>
      </c>
      <c r="E77" s="21">
        <f t="shared" si="4"/>
        <v>1</v>
      </c>
      <c r="F77" s="21">
        <f t="shared" si="4"/>
        <v>1</v>
      </c>
      <c r="G77" s="21">
        <f t="shared" si="4"/>
        <v>1</v>
      </c>
      <c r="H77" s="21">
        <f t="shared" si="4"/>
        <v>1</v>
      </c>
      <c r="I77" s="21">
        <f t="shared" si="4"/>
        <v>1</v>
      </c>
      <c r="J77" s="21">
        <f t="shared" si="4"/>
        <v>1</v>
      </c>
      <c r="K77" s="21">
        <f t="shared" si="4"/>
        <v>1</v>
      </c>
      <c r="L77" s="21">
        <f t="shared" si="4"/>
        <v>1</v>
      </c>
      <c r="M77" s="21">
        <f t="shared" si="4"/>
        <v>1</v>
      </c>
      <c r="N77" s="21">
        <f t="shared" si="4"/>
        <v>1</v>
      </c>
      <c r="O77" s="21">
        <f t="shared" si="4"/>
        <v>1</v>
      </c>
      <c r="P77" s="21">
        <f t="shared" si="4"/>
        <v>1</v>
      </c>
      <c r="Q77" s="21">
        <f t="shared" si="4"/>
        <v>1</v>
      </c>
      <c r="R77" s="21">
        <f t="shared" si="4"/>
        <v>1</v>
      </c>
      <c r="S77" s="21">
        <f t="shared" si="4"/>
        <v>1</v>
      </c>
      <c r="T77" s="21">
        <f t="shared" si="4"/>
        <v>1</v>
      </c>
      <c r="U77" s="21">
        <f t="shared" si="4"/>
        <v>1</v>
      </c>
      <c r="V77" s="21">
        <f t="shared" si="4"/>
        <v>1</v>
      </c>
      <c r="W77" s="21">
        <f t="shared" si="4"/>
        <v>1</v>
      </c>
      <c r="X77" s="21">
        <f t="shared" si="4"/>
        <v>1</v>
      </c>
      <c r="Y77" s="21">
        <f t="shared" si="4"/>
        <v>1</v>
      </c>
      <c r="Z77" s="26">
        <v>0</v>
      </c>
      <c r="AA77" s="27">
        <f>1/(2^Z77)</f>
        <v>1</v>
      </c>
    </row>
    <row r="78" spans="1:27" ht="15.75" thickBot="1" x14ac:dyDescent="0.3">
      <c r="A78" s="7">
        <v>42595</v>
      </c>
      <c r="B78" s="21">
        <f t="shared" ref="B78:Q88" si="5">ABS(B65-B22)/B22</f>
        <v>5.2670250896057347</v>
      </c>
      <c r="C78" s="21">
        <f t="shared" si="5"/>
        <v>26.892361111111111</v>
      </c>
      <c r="D78" s="21">
        <f t="shared" si="5"/>
        <v>27.400793650793648</v>
      </c>
      <c r="E78" s="21">
        <f t="shared" si="5"/>
        <v>14.880208333333334</v>
      </c>
      <c r="F78" s="21">
        <f t="shared" si="5"/>
        <v>7.5604575163398691</v>
      </c>
      <c r="G78" s="21">
        <f t="shared" si="5"/>
        <v>71.644444444444446</v>
      </c>
      <c r="H78" s="21">
        <f t="shared" si="5"/>
        <v>10.238095238095239</v>
      </c>
      <c r="I78" s="21">
        <f t="shared" si="5"/>
        <v>1</v>
      </c>
      <c r="J78" s="21">
        <f t="shared" si="5"/>
        <v>1</v>
      </c>
      <c r="K78" s="21">
        <f t="shared" si="5"/>
        <v>1</v>
      </c>
      <c r="L78" s="21">
        <f t="shared" si="5"/>
        <v>1</v>
      </c>
      <c r="M78" s="21">
        <f t="shared" si="5"/>
        <v>1</v>
      </c>
      <c r="N78" s="21">
        <f t="shared" si="5"/>
        <v>1</v>
      </c>
      <c r="O78" s="21">
        <f t="shared" si="5"/>
        <v>1</v>
      </c>
      <c r="P78" s="21">
        <f t="shared" si="5"/>
        <v>19.766666666666666</v>
      </c>
      <c r="Q78" s="21">
        <f t="shared" si="5"/>
        <v>28.409722222222221</v>
      </c>
      <c r="R78" s="21">
        <f t="shared" si="4"/>
        <v>82.587301587301582</v>
      </c>
      <c r="S78" s="21">
        <f t="shared" si="4"/>
        <v>51.609427609427605</v>
      </c>
      <c r="T78" s="21">
        <f t="shared" si="4"/>
        <v>34.027777777777779</v>
      </c>
      <c r="U78" s="21">
        <f t="shared" si="4"/>
        <v>1</v>
      </c>
      <c r="V78" s="21">
        <f t="shared" si="4"/>
        <v>1</v>
      </c>
      <c r="W78" s="21">
        <f t="shared" si="4"/>
        <v>1</v>
      </c>
      <c r="X78" s="21">
        <f t="shared" si="4"/>
        <v>1</v>
      </c>
      <c r="Y78" s="21">
        <f t="shared" si="4"/>
        <v>1</v>
      </c>
      <c r="Z78" s="26">
        <v>1</v>
      </c>
      <c r="AA78" s="28">
        <f t="shared" ref="AA78:AA88" si="6">1/(2^Z78)</f>
        <v>0.5</v>
      </c>
    </row>
    <row r="79" spans="1:27" ht="15.75" thickBot="1" x14ac:dyDescent="0.3">
      <c r="A79" s="7">
        <v>42626</v>
      </c>
      <c r="B79" s="21">
        <f t="shared" si="5"/>
        <v>6.3485663082437274</v>
      </c>
      <c r="C79" s="21">
        <f t="shared" si="4"/>
        <v>18.059523809523807</v>
      </c>
      <c r="D79" s="21">
        <f t="shared" si="4"/>
        <v>6.9981481481481485</v>
      </c>
      <c r="E79" s="21">
        <f t="shared" si="4"/>
        <v>5.89553267989952</v>
      </c>
      <c r="F79" s="21">
        <f t="shared" si="4"/>
        <v>14.383838383838384</v>
      </c>
      <c r="G79" s="21">
        <f t="shared" si="4"/>
        <v>15.604444444444443</v>
      </c>
      <c r="H79" s="21">
        <f t="shared" si="4"/>
        <v>12.882075471698114</v>
      </c>
      <c r="I79" s="21">
        <f t="shared" si="4"/>
        <v>1</v>
      </c>
      <c r="J79" s="21">
        <f t="shared" si="4"/>
        <v>1</v>
      </c>
      <c r="K79" s="21">
        <f t="shared" si="4"/>
        <v>1</v>
      </c>
      <c r="L79" s="21">
        <f t="shared" si="4"/>
        <v>1</v>
      </c>
      <c r="M79" s="21">
        <f t="shared" si="4"/>
        <v>1</v>
      </c>
      <c r="N79" s="21">
        <f t="shared" si="4"/>
        <v>1</v>
      </c>
      <c r="O79" s="21">
        <f t="shared" si="4"/>
        <v>1</v>
      </c>
      <c r="P79" s="21">
        <f t="shared" si="4"/>
        <v>27.820261437908499</v>
      </c>
      <c r="Q79" s="21">
        <f t="shared" si="4"/>
        <v>14.215579710144926</v>
      </c>
      <c r="R79" s="21">
        <f t="shared" si="4"/>
        <v>360.76388888888891</v>
      </c>
      <c r="S79" s="21">
        <f t="shared" si="4"/>
        <v>40.741987179487182</v>
      </c>
      <c r="T79" s="21">
        <f t="shared" si="4"/>
        <v>17.973544973544975</v>
      </c>
      <c r="U79" s="21">
        <f t="shared" si="4"/>
        <v>1</v>
      </c>
      <c r="V79" s="21">
        <f t="shared" si="4"/>
        <v>1</v>
      </c>
      <c r="W79" s="21">
        <f t="shared" si="4"/>
        <v>1</v>
      </c>
      <c r="X79" s="21">
        <f t="shared" si="4"/>
        <v>1</v>
      </c>
      <c r="Y79" s="21">
        <f t="shared" si="4"/>
        <v>1</v>
      </c>
      <c r="Z79" s="26">
        <v>2</v>
      </c>
      <c r="AA79" s="28">
        <f t="shared" si="6"/>
        <v>0.25</v>
      </c>
    </row>
    <row r="80" spans="1:27" ht="15.75" thickBot="1" x14ac:dyDescent="0.3">
      <c r="A80" s="7">
        <v>42656</v>
      </c>
      <c r="B80" s="21">
        <f t="shared" si="5"/>
        <v>2.1011396011395973E-2</v>
      </c>
      <c r="C80" s="21">
        <f t="shared" si="4"/>
        <v>0.12387387387387394</v>
      </c>
      <c r="D80" s="21">
        <f t="shared" si="4"/>
        <v>0.14621469776224419</v>
      </c>
      <c r="E80" s="21">
        <f t="shared" si="4"/>
        <v>0.54256272401433692</v>
      </c>
      <c r="F80" s="21">
        <f t="shared" si="4"/>
        <v>1.4262820512820513</v>
      </c>
      <c r="G80" s="21">
        <f t="shared" si="4"/>
        <v>1.4531509121061361</v>
      </c>
      <c r="H80" s="21">
        <f t="shared" si="4"/>
        <v>0.6193475452196382</v>
      </c>
      <c r="I80" s="21">
        <f t="shared" si="4"/>
        <v>30.075757575757578</v>
      </c>
      <c r="J80" s="21">
        <f t="shared" si="4"/>
        <v>6.5779220779220777</v>
      </c>
      <c r="K80" s="21">
        <f t="shared" si="4"/>
        <v>36.763636363636365</v>
      </c>
      <c r="L80" s="21">
        <f t="shared" si="4"/>
        <v>49.216798513381448</v>
      </c>
      <c r="M80" s="21">
        <f t="shared" si="4"/>
        <v>25.512987012987015</v>
      </c>
      <c r="N80" s="21">
        <f t="shared" si="4"/>
        <v>18.630681818181817</v>
      </c>
      <c r="O80" s="21">
        <f t="shared" si="4"/>
        <v>41.825000000000003</v>
      </c>
      <c r="P80" s="21">
        <f t="shared" si="4"/>
        <v>19.959876543209877</v>
      </c>
      <c r="Q80" s="21">
        <f t="shared" si="4"/>
        <v>7.3783950617283951</v>
      </c>
      <c r="R80" s="21">
        <f t="shared" si="4"/>
        <v>22.723958333333332</v>
      </c>
      <c r="S80" s="21">
        <f t="shared" si="4"/>
        <v>14.087191358024691</v>
      </c>
      <c r="T80" s="21">
        <f t="shared" si="4"/>
        <v>7.4201388888888893</v>
      </c>
      <c r="U80" s="21">
        <f t="shared" si="4"/>
        <v>114.55303030303031</v>
      </c>
      <c r="V80" s="21">
        <f t="shared" si="4"/>
        <v>54.184659090909093</v>
      </c>
      <c r="W80" s="21">
        <f t="shared" si="4"/>
        <v>59.513986013986013</v>
      </c>
      <c r="X80" s="21">
        <f t="shared" si="4"/>
        <v>42.954545454545453</v>
      </c>
      <c r="Y80" s="21">
        <f t="shared" si="4"/>
        <v>76.36363636363636</v>
      </c>
      <c r="Z80" s="26">
        <v>3</v>
      </c>
      <c r="AA80" s="28">
        <f t="shared" si="6"/>
        <v>0.125</v>
      </c>
    </row>
    <row r="81" spans="1:27" ht="15.75" thickBot="1" x14ac:dyDescent="0.3">
      <c r="A81" s="7">
        <v>42687</v>
      </c>
      <c r="B81" s="21">
        <f t="shared" si="5"/>
        <v>9.0873015873015925E-2</v>
      </c>
      <c r="C81" s="21">
        <f t="shared" si="4"/>
        <v>1.5989583333333335</v>
      </c>
      <c r="D81" s="21">
        <f t="shared" si="4"/>
        <v>1.6287267740911773</v>
      </c>
      <c r="E81" s="21">
        <f t="shared" si="4"/>
        <v>1.8981481481481481</v>
      </c>
      <c r="F81" s="21">
        <f t="shared" si="4"/>
        <v>1.0349462365591398</v>
      </c>
      <c r="G81" s="21">
        <f t="shared" si="4"/>
        <v>3.3252923976608186</v>
      </c>
      <c r="H81" s="21">
        <f t="shared" si="4"/>
        <v>1.283014571948998</v>
      </c>
      <c r="I81" s="21">
        <f t="shared" si="4"/>
        <v>9.0786240786240793</v>
      </c>
      <c r="J81" s="21">
        <v>1</v>
      </c>
      <c r="K81" s="21">
        <f t="shared" si="4"/>
        <v>37.109672187094972</v>
      </c>
      <c r="L81" s="21">
        <f t="shared" si="4"/>
        <v>15.643939393939393</v>
      </c>
      <c r="M81" s="21">
        <f t="shared" si="4"/>
        <v>14.465909090909092</v>
      </c>
      <c r="N81" s="21">
        <f t="shared" si="4"/>
        <v>156.04545454545453</v>
      </c>
      <c r="O81" s="21">
        <f t="shared" si="4"/>
        <v>18.033333333333335</v>
      </c>
      <c r="P81" s="21">
        <f t="shared" si="4"/>
        <v>3.9641812865497075</v>
      </c>
      <c r="Q81" s="21">
        <f t="shared" si="4"/>
        <v>3.9608918128654969</v>
      </c>
      <c r="R81" s="21">
        <f t="shared" si="4"/>
        <v>12.556547619047619</v>
      </c>
      <c r="S81" s="21">
        <f t="shared" si="4"/>
        <v>53.31388888888889</v>
      </c>
      <c r="T81" s="21">
        <f t="shared" si="4"/>
        <v>27.86904761904762</v>
      </c>
      <c r="U81" s="21">
        <f t="shared" si="4"/>
        <v>8.3691646191646196</v>
      </c>
      <c r="V81" s="21">
        <f t="shared" si="4"/>
        <v>11.613636363636365</v>
      </c>
      <c r="W81" s="21">
        <f t="shared" si="4"/>
        <v>28.136363636363633</v>
      </c>
      <c r="X81" s="21">
        <f t="shared" si="4"/>
        <v>62.184659090909093</v>
      </c>
      <c r="Y81" s="21">
        <f t="shared" si="4"/>
        <v>463.18181818181819</v>
      </c>
      <c r="Z81" s="26">
        <v>4</v>
      </c>
      <c r="AA81" s="28">
        <f t="shared" si="6"/>
        <v>6.25E-2</v>
      </c>
    </row>
    <row r="82" spans="1:27" ht="15.75" thickBot="1" x14ac:dyDescent="0.3">
      <c r="A82" s="7">
        <v>42717</v>
      </c>
      <c r="B82" s="21">
        <f t="shared" si="5"/>
        <v>0.33966861598440551</v>
      </c>
      <c r="C82" s="21">
        <f t="shared" si="4"/>
        <v>0.5121212121212122</v>
      </c>
      <c r="D82" s="21">
        <f t="shared" si="4"/>
        <v>1.1519607843137256</v>
      </c>
      <c r="E82" s="21">
        <f t="shared" si="4"/>
        <v>0.6778752436647173</v>
      </c>
      <c r="F82" s="21">
        <f t="shared" si="4"/>
        <v>6.0092592592592595</v>
      </c>
      <c r="G82" s="21">
        <f t="shared" si="4"/>
        <v>6.1461352657004831</v>
      </c>
      <c r="H82" s="21">
        <f t="shared" si="4"/>
        <v>1.3018824609733699</v>
      </c>
      <c r="I82" s="21">
        <f t="shared" si="4"/>
        <v>11.858934169278998</v>
      </c>
      <c r="J82" s="21">
        <f t="shared" si="4"/>
        <v>15.87809917355372</v>
      </c>
      <c r="K82" s="21">
        <f t="shared" si="4"/>
        <v>36.763636363636365</v>
      </c>
      <c r="L82" s="21">
        <f t="shared" si="4"/>
        <v>35.314049586776861</v>
      </c>
      <c r="M82" s="21">
        <f t="shared" si="4"/>
        <v>91.795454545454547</v>
      </c>
      <c r="N82" s="21">
        <f t="shared" si="4"/>
        <v>47.32167832167832</v>
      </c>
      <c r="O82" s="21">
        <f t="shared" si="4"/>
        <v>18.918604651162791</v>
      </c>
      <c r="P82" s="21">
        <f t="shared" si="4"/>
        <v>1.902136752136752</v>
      </c>
      <c r="Q82" s="21">
        <f t="shared" si="4"/>
        <v>10.782118055555555</v>
      </c>
      <c r="R82" s="21">
        <f t="shared" si="4"/>
        <v>21.328431372549019</v>
      </c>
      <c r="S82" s="21">
        <f t="shared" si="4"/>
        <v>10.315393518518519</v>
      </c>
      <c r="T82" s="21">
        <f t="shared" si="4"/>
        <v>5.5188172043010759</v>
      </c>
      <c r="U82" s="21">
        <f t="shared" si="4"/>
        <v>172.32954545454547</v>
      </c>
      <c r="V82" s="21">
        <f t="shared" si="4"/>
        <v>57.863636363636367</v>
      </c>
      <c r="W82" s="21">
        <f t="shared" si="4"/>
        <v>130.11363636363635</v>
      </c>
      <c r="X82" s="21">
        <f t="shared" si="4"/>
        <v>37.882867132867133</v>
      </c>
      <c r="Y82" s="21">
        <f t="shared" si="4"/>
        <v>115.04545454545455</v>
      </c>
      <c r="Z82" s="26">
        <v>5</v>
      </c>
      <c r="AA82" s="28">
        <f t="shared" si="6"/>
        <v>3.125E-2</v>
      </c>
    </row>
    <row r="83" spans="1:27" ht="15.75" thickBot="1" x14ac:dyDescent="0.3">
      <c r="A83" s="7">
        <v>42383</v>
      </c>
      <c r="B83" s="21">
        <f t="shared" si="5"/>
        <v>3.28125</v>
      </c>
      <c r="C83" s="21">
        <f t="shared" si="4"/>
        <v>8.1</v>
      </c>
      <c r="D83" s="21">
        <f t="shared" si="4"/>
        <v>0.24669713365386192</v>
      </c>
      <c r="E83" s="21">
        <f t="shared" si="4"/>
        <v>2.3339646464646466</v>
      </c>
      <c r="F83" s="21">
        <f t="shared" si="4"/>
        <v>0.19444444444444439</v>
      </c>
      <c r="G83" s="21">
        <f t="shared" si="4"/>
        <v>9.7395833333333339</v>
      </c>
      <c r="H83" s="21">
        <f t="shared" si="4"/>
        <v>0.45348837209302323</v>
      </c>
      <c r="I83" s="21">
        <f t="shared" si="4"/>
        <v>58.295454545454547</v>
      </c>
      <c r="J83" s="21">
        <v>1</v>
      </c>
      <c r="K83" s="21">
        <f t="shared" si="4"/>
        <v>152.40909090909091</v>
      </c>
      <c r="L83" s="21">
        <f t="shared" si="4"/>
        <v>18.912121212121214</v>
      </c>
      <c r="M83" s="21">
        <f t="shared" si="4"/>
        <v>276.35858585858585</v>
      </c>
      <c r="N83" s="21">
        <f t="shared" si="4"/>
        <v>17.515151515151516</v>
      </c>
      <c r="O83" s="21">
        <f t="shared" si="4"/>
        <v>18.898601398601397</v>
      </c>
      <c r="P83" s="21">
        <f t="shared" si="4"/>
        <v>1.5052910052910053</v>
      </c>
      <c r="Q83" s="21">
        <f t="shared" si="4"/>
        <v>0.12094017094017098</v>
      </c>
      <c r="R83" s="21">
        <f t="shared" si="4"/>
        <v>22.0625</v>
      </c>
      <c r="S83" s="21">
        <f t="shared" si="4"/>
        <v>0.72724867724867726</v>
      </c>
      <c r="T83" s="21">
        <f t="shared" si="4"/>
        <v>1.4808429118773945</v>
      </c>
      <c r="U83" s="21">
        <f t="shared" si="4"/>
        <v>28.169856459330145</v>
      </c>
      <c r="V83" s="21">
        <f t="shared" si="4"/>
        <v>166.38636363636363</v>
      </c>
      <c r="W83" s="21">
        <f t="shared" si="4"/>
        <v>465.04545454545456</v>
      </c>
      <c r="X83" s="21">
        <f t="shared" si="4"/>
        <v>282.44444444444446</v>
      </c>
      <c r="Y83" s="21">
        <f t="shared" si="4"/>
        <v>115.23484848484848</v>
      </c>
      <c r="Z83" s="26">
        <v>6</v>
      </c>
      <c r="AA83" s="28">
        <f t="shared" si="6"/>
        <v>1.5625E-2</v>
      </c>
    </row>
    <row r="84" spans="1:27" ht="15.75" thickBot="1" x14ac:dyDescent="0.3">
      <c r="A84" s="7">
        <v>42414</v>
      </c>
      <c r="B84" s="21">
        <f t="shared" si="5"/>
        <v>7.1547619047619051</v>
      </c>
      <c r="C84" s="21">
        <v>1</v>
      </c>
      <c r="D84" s="21">
        <f t="shared" si="4"/>
        <v>8.6143406533751481</v>
      </c>
      <c r="E84" s="21">
        <f t="shared" si="4"/>
        <v>2.5470544528638235</v>
      </c>
      <c r="F84" s="21">
        <f t="shared" si="4"/>
        <v>8.6722222222222225</v>
      </c>
      <c r="G84" s="21">
        <f t="shared" si="4"/>
        <v>4.7285353535353529</v>
      </c>
      <c r="H84" s="21">
        <f t="shared" si="4"/>
        <v>1.7378917378917378</v>
      </c>
      <c r="I84" s="21">
        <f t="shared" si="4"/>
        <v>32.81283422459893</v>
      </c>
      <c r="J84" s="21">
        <f t="shared" si="4"/>
        <v>19.334415584415584</v>
      </c>
      <c r="K84" s="21">
        <f t="shared" si="4"/>
        <v>95.515151515151516</v>
      </c>
      <c r="L84" s="21">
        <f t="shared" si="4"/>
        <v>12.921487603305785</v>
      </c>
      <c r="M84" s="21">
        <v>1</v>
      </c>
      <c r="N84" s="21">
        <f t="shared" si="4"/>
        <v>95.327272727272728</v>
      </c>
      <c r="O84" s="21">
        <f t="shared" si="4"/>
        <v>10.322100313479623</v>
      </c>
      <c r="P84" s="21">
        <f t="shared" si="4"/>
        <v>11.050925925925926</v>
      </c>
      <c r="Q84" s="21">
        <f t="shared" si="4"/>
        <v>7.0293209876543203</v>
      </c>
      <c r="R84" s="21">
        <f t="shared" si="4"/>
        <v>6.8656156156156154</v>
      </c>
      <c r="S84" s="21">
        <f t="shared" si="4"/>
        <v>1.7947427293064879</v>
      </c>
      <c r="T84" s="21">
        <f t="shared" si="4"/>
        <v>4.9594017094017095</v>
      </c>
      <c r="U84" s="21">
        <f t="shared" si="4"/>
        <v>39.888111888111887</v>
      </c>
      <c r="V84" s="21">
        <f t="shared" si="4"/>
        <v>24.072390572390574</v>
      </c>
      <c r="W84" s="21">
        <f t="shared" si="4"/>
        <v>13.36038961038961</v>
      </c>
      <c r="X84" s="21">
        <f t="shared" si="4"/>
        <v>18.874125874125873</v>
      </c>
      <c r="Y84" s="21">
        <f t="shared" si="4"/>
        <v>87.965909090909093</v>
      </c>
      <c r="Z84" s="26">
        <v>7</v>
      </c>
      <c r="AA84" s="28">
        <f t="shared" si="6"/>
        <v>7.8125E-3</v>
      </c>
    </row>
    <row r="85" spans="1:27" ht="15.75" thickBot="1" x14ac:dyDescent="0.3">
      <c r="A85" s="7">
        <v>42443</v>
      </c>
      <c r="B85" s="21">
        <f t="shared" si="5"/>
        <v>0.35197368421052633</v>
      </c>
      <c r="C85" s="21">
        <f t="shared" si="4"/>
        <v>0.43913398692810462</v>
      </c>
      <c r="D85" s="21">
        <f t="shared" si="4"/>
        <v>0.16591474759130798</v>
      </c>
      <c r="E85" s="21">
        <f t="shared" si="4"/>
        <v>0.38638203911438479</v>
      </c>
      <c r="F85" s="21">
        <f t="shared" si="4"/>
        <v>1.6742770167427787E-2</v>
      </c>
      <c r="G85" s="21">
        <f t="shared" si="4"/>
        <v>0.35256410256410248</v>
      </c>
      <c r="H85" s="21">
        <f t="shared" si="4"/>
        <v>0.11860068259385666</v>
      </c>
      <c r="I85" s="21">
        <f t="shared" si="4"/>
        <v>28.40909090909091</v>
      </c>
      <c r="J85" s="21">
        <f t="shared" si="4"/>
        <v>42.690909090909095</v>
      </c>
      <c r="K85" s="21">
        <f t="shared" si="4"/>
        <v>48.373737373737377</v>
      </c>
      <c r="L85" s="21">
        <f t="shared" si="4"/>
        <v>66.149350649350652</v>
      </c>
      <c r="M85" s="21">
        <f t="shared" si="4"/>
        <v>5.0656565656565657</v>
      </c>
      <c r="N85" s="21">
        <f t="shared" si="4"/>
        <v>48.281818181818181</v>
      </c>
      <c r="O85" s="21">
        <f t="shared" si="4"/>
        <v>12.08913813459268</v>
      </c>
      <c r="P85" s="21">
        <f t="shared" si="4"/>
        <v>4.8413742690058479</v>
      </c>
      <c r="Q85" s="21">
        <f t="shared" si="4"/>
        <v>3.2660256410256414</v>
      </c>
      <c r="R85" s="21">
        <f t="shared" si="4"/>
        <v>110.66666666666667</v>
      </c>
      <c r="S85" s="21">
        <f t="shared" si="4"/>
        <v>2.7157622739018086</v>
      </c>
      <c r="T85" s="21">
        <f t="shared" si="4"/>
        <v>1.733397190293742</v>
      </c>
      <c r="U85" s="21">
        <f t="shared" si="4"/>
        <v>25.31818181818182</v>
      </c>
      <c r="V85" s="21">
        <f t="shared" si="4"/>
        <v>27.861111111111111</v>
      </c>
      <c r="W85" s="21">
        <f t="shared" si="4"/>
        <v>10.42817059483726</v>
      </c>
      <c r="X85" s="21">
        <f t="shared" si="4"/>
        <v>6.7246162927981104</v>
      </c>
      <c r="Y85" s="21">
        <f t="shared" si="4"/>
        <v>29.345959595959599</v>
      </c>
      <c r="Z85" s="26">
        <v>8</v>
      </c>
      <c r="AA85" s="28">
        <f t="shared" si="6"/>
        <v>3.90625E-3</v>
      </c>
    </row>
    <row r="86" spans="1:27" ht="15.75" thickBot="1" x14ac:dyDescent="0.3">
      <c r="A86" s="7">
        <v>42474</v>
      </c>
      <c r="B86" s="21">
        <f t="shared" si="5"/>
        <v>1.6575670498084292</v>
      </c>
      <c r="C86" s="21">
        <f t="shared" si="4"/>
        <v>1.3870967741935485</v>
      </c>
      <c r="D86" s="21">
        <f t="shared" si="4"/>
        <v>2.1004995719617563</v>
      </c>
      <c r="E86" s="21">
        <f t="shared" si="4"/>
        <v>0.1369715532167273</v>
      </c>
      <c r="F86" s="21">
        <f t="shared" si="4"/>
        <v>0.70117845117845112</v>
      </c>
      <c r="G86" s="21">
        <f t="shared" si="4"/>
        <v>1.6590909090909092</v>
      </c>
      <c r="H86" s="21">
        <f t="shared" si="4"/>
        <v>0.83600823045267492</v>
      </c>
      <c r="I86" s="21">
        <f t="shared" si="4"/>
        <v>28.007905138339918</v>
      </c>
      <c r="J86" s="21">
        <f t="shared" si="4"/>
        <v>15.520454545454546</v>
      </c>
      <c r="K86" s="21">
        <f t="shared" si="4"/>
        <v>41.00568181818182</v>
      </c>
      <c r="L86" s="21">
        <f t="shared" si="4"/>
        <v>24.647921600010637</v>
      </c>
      <c r="M86" s="21">
        <f t="shared" si="4"/>
        <v>2.3027272727272727</v>
      </c>
      <c r="N86" s="21">
        <f t="shared" si="4"/>
        <v>78.857142857142861</v>
      </c>
      <c r="O86" s="21">
        <f t="shared" si="4"/>
        <v>7.5638406537282936</v>
      </c>
      <c r="P86" s="21">
        <f t="shared" si="4"/>
        <v>1.9975198412698414</v>
      </c>
      <c r="Q86" s="21">
        <f t="shared" si="4"/>
        <v>2.1650943396226414</v>
      </c>
      <c r="R86" s="21">
        <f t="shared" si="4"/>
        <v>20.111111111111111</v>
      </c>
      <c r="S86" s="21">
        <f t="shared" si="4"/>
        <v>1.0922318422318422</v>
      </c>
      <c r="T86" s="21">
        <f t="shared" si="4"/>
        <v>18.981481481481481</v>
      </c>
      <c r="U86" s="21">
        <f t="shared" si="4"/>
        <v>101.82575757575758</v>
      </c>
      <c r="V86" s="21">
        <f t="shared" si="4"/>
        <v>23.553977272727273</v>
      </c>
      <c r="W86" s="21">
        <f t="shared" si="4"/>
        <v>6.291666666666667</v>
      </c>
      <c r="X86" s="21">
        <f t="shared" si="4"/>
        <v>58.972727272727276</v>
      </c>
      <c r="Y86" s="21">
        <f t="shared" si="4"/>
        <v>81.609090909090909</v>
      </c>
      <c r="Z86" s="26">
        <v>9</v>
      </c>
      <c r="AA86" s="28">
        <f t="shared" si="6"/>
        <v>1.953125E-3</v>
      </c>
    </row>
    <row r="87" spans="1:27" ht="15.75" thickBot="1" x14ac:dyDescent="0.3">
      <c r="A87" s="7">
        <v>42504</v>
      </c>
      <c r="B87" s="21">
        <f t="shared" si="5"/>
        <v>3.0562865497076022</v>
      </c>
      <c r="C87" s="21">
        <f t="shared" si="4"/>
        <v>2.8219696969696968</v>
      </c>
      <c r="D87" s="21">
        <f t="shared" si="4"/>
        <v>2.7296981451509428</v>
      </c>
      <c r="E87" s="21">
        <f t="shared" si="4"/>
        <v>1.180467522312205</v>
      </c>
      <c r="F87" s="21">
        <f t="shared" si="4"/>
        <v>0.48320413436692511</v>
      </c>
      <c r="G87" s="21">
        <f t="shared" si="4"/>
        <v>0.82600732600732585</v>
      </c>
      <c r="H87" s="21">
        <f t="shared" si="4"/>
        <v>0.81666666666666654</v>
      </c>
      <c r="I87" s="21">
        <f t="shared" si="4"/>
        <v>11.847457627118644</v>
      </c>
      <c r="J87" s="21">
        <f t="shared" si="4"/>
        <v>11.943573667711599</v>
      </c>
      <c r="K87" s="21">
        <f t="shared" si="4"/>
        <v>10.228609625668449</v>
      </c>
      <c r="L87" s="21">
        <f t="shared" si="4"/>
        <v>9.0965909090909101</v>
      </c>
      <c r="M87" s="21">
        <f t="shared" si="4"/>
        <v>10.724431818181818</v>
      </c>
      <c r="N87" s="21">
        <f t="shared" si="4"/>
        <v>13.76955602536998</v>
      </c>
      <c r="O87" s="21">
        <f t="shared" si="4"/>
        <v>9.6902356902356903</v>
      </c>
      <c r="P87" s="21">
        <f t="shared" si="4"/>
        <v>0.8880638063806382</v>
      </c>
      <c r="Q87" s="21">
        <f t="shared" si="4"/>
        <v>1.5411111111111113</v>
      </c>
      <c r="R87" s="21">
        <f t="shared" si="4"/>
        <v>1.8638059701492538</v>
      </c>
      <c r="S87" s="21">
        <f t="shared" si="4"/>
        <v>1.1282299741602069</v>
      </c>
      <c r="T87" s="21">
        <f t="shared" si="4"/>
        <v>3.1695011337868477</v>
      </c>
      <c r="U87" s="21">
        <f t="shared" si="4"/>
        <v>14.237154150197627</v>
      </c>
      <c r="V87" s="21">
        <f t="shared" si="4"/>
        <v>11.751948051948052</v>
      </c>
      <c r="W87" s="21">
        <f t="shared" si="4"/>
        <v>17.935064935064936</v>
      </c>
      <c r="X87" s="21">
        <f t="shared" si="4"/>
        <v>10.614152892561982</v>
      </c>
      <c r="Y87" s="21">
        <f t="shared" si="4"/>
        <v>13.220385674931128</v>
      </c>
      <c r="Z87" s="26">
        <v>10</v>
      </c>
      <c r="AA87" s="28">
        <f t="shared" si="6"/>
        <v>9.765625E-4</v>
      </c>
    </row>
    <row r="88" spans="1:27" x14ac:dyDescent="0.25">
      <c r="A88" s="7">
        <v>42535</v>
      </c>
      <c r="B88" s="21">
        <f t="shared" si="5"/>
        <v>3.2815656565656566</v>
      </c>
      <c r="C88" s="21">
        <f t="shared" si="4"/>
        <v>1.7859477124183007</v>
      </c>
      <c r="D88" s="21">
        <f t="shared" si="4"/>
        <v>13.706055365357194</v>
      </c>
      <c r="E88" s="21">
        <f t="shared" si="4"/>
        <v>1.149673881149843</v>
      </c>
      <c r="F88" s="21">
        <f t="shared" si="4"/>
        <v>0.35587002096436066</v>
      </c>
      <c r="G88" s="21">
        <f t="shared" si="4"/>
        <v>1.8803418803418805</v>
      </c>
      <c r="H88" s="21">
        <f t="shared" si="4"/>
        <v>0.6785714285714286</v>
      </c>
      <c r="I88" s="21">
        <f t="shared" si="4"/>
        <v>13.982456140350877</v>
      </c>
      <c r="J88" s="21">
        <f t="shared" si="4"/>
        <v>6.9794168096054889</v>
      </c>
      <c r="K88" s="21">
        <f t="shared" si="4"/>
        <v>12.034435261707989</v>
      </c>
      <c r="L88" s="21">
        <f t="shared" si="4"/>
        <v>9.8568047111373964</v>
      </c>
      <c r="M88" s="21">
        <f t="shared" si="4"/>
        <v>6.2884012539184955</v>
      </c>
      <c r="N88" s="21">
        <f t="shared" si="4"/>
        <v>50.107142857142854</v>
      </c>
      <c r="O88" s="21">
        <f t="shared" si="4"/>
        <v>9.3781431334622827</v>
      </c>
      <c r="P88" s="21">
        <f t="shared" si="4"/>
        <v>0.70524691358024694</v>
      </c>
      <c r="Q88" s="21">
        <f t="shared" si="4"/>
        <v>0.93443443443443452</v>
      </c>
      <c r="R88" s="21">
        <f t="shared" si="4"/>
        <v>1.0587301587301587</v>
      </c>
      <c r="S88" s="21">
        <f t="shared" si="4"/>
        <v>0.86899966431688491</v>
      </c>
      <c r="T88" s="21">
        <f t="shared" ref="T88:Y88" si="7">ABS(T75-T32)/T32</f>
        <v>2.2417840375586855</v>
      </c>
      <c r="U88" s="21">
        <f t="shared" si="7"/>
        <v>9.3905502392344484</v>
      </c>
      <c r="V88" s="21">
        <f t="shared" si="7"/>
        <v>17.285123966942148</v>
      </c>
      <c r="W88" s="21">
        <f t="shared" si="7"/>
        <v>20.853658536585368</v>
      </c>
      <c r="X88" s="21">
        <f t="shared" si="7"/>
        <v>8.5954545454545457</v>
      </c>
      <c r="Y88" s="21">
        <f t="shared" si="7"/>
        <v>131.17045454545453</v>
      </c>
      <c r="Z88" s="26">
        <v>11</v>
      </c>
      <c r="AA88" s="28">
        <f t="shared" si="6"/>
        <v>4.8828125E-4</v>
      </c>
    </row>
    <row r="89" spans="1:27" ht="15.75" thickBot="1" x14ac:dyDescent="0.3">
      <c r="A89" s="32">
        <f>AVERAGE(B89:Y89)</f>
        <v>11.572775257707198</v>
      </c>
      <c r="B89" s="31">
        <f>SUMPRODUCT(B77:B88,$AA$77:$AA$88)/$AA$89</f>
        <v>2.6786240496497715</v>
      </c>
      <c r="C89" s="31">
        <f t="shared" ref="C89:Y89" si="8">SUMPRODUCT(C77:C88,$AA$77:$AA$88)/$AA$89</f>
        <v>9.6198045055693875</v>
      </c>
      <c r="D89" s="31">
        <f t="shared" si="8"/>
        <v>8.3476719308489855</v>
      </c>
      <c r="E89" s="31">
        <f t="shared" si="8"/>
        <v>5.0919849554899415</v>
      </c>
      <c r="F89" s="31">
        <f t="shared" si="8"/>
        <v>4.4409930103275173</v>
      </c>
      <c r="G89" s="31">
        <f t="shared" si="8"/>
        <v>20.755237081656592</v>
      </c>
      <c r="H89" s="31">
        <f t="shared" si="8"/>
        <v>4.7820400777691496</v>
      </c>
      <c r="I89" s="31">
        <f t="shared" si="8"/>
        <v>3.9003348523957224</v>
      </c>
      <c r="J89" s="31">
        <f t="shared" si="8"/>
        <v>1.7553046894896851</v>
      </c>
      <c r="K89" s="31">
        <f t="shared" si="8"/>
        <v>6.6147104494312066</v>
      </c>
      <c r="L89" s="31">
        <f t="shared" si="8"/>
        <v>5.3513533562804758</v>
      </c>
      <c r="M89" s="31">
        <f t="shared" si="8"/>
        <v>6.5393939691944611</v>
      </c>
      <c r="N89" s="31">
        <f t="shared" si="8"/>
        <v>8.3567547554999653</v>
      </c>
      <c r="O89" s="31">
        <f t="shared" si="8"/>
        <v>4.5753097182704749</v>
      </c>
      <c r="P89" s="31">
        <f t="shared" si="8"/>
        <v>10.389769829006168</v>
      </c>
      <c r="Q89" s="31">
        <f t="shared" si="8"/>
        <v>10.173136915987905</v>
      </c>
      <c r="R89" s="31">
        <f t="shared" si="8"/>
        <v>68.841150901745806</v>
      </c>
      <c r="S89" s="31">
        <f t="shared" si="8"/>
        <v>21.227800631277709</v>
      </c>
      <c r="T89" s="31">
        <f t="shared" si="8"/>
        <v>12.732602860330232</v>
      </c>
      <c r="U89" s="31">
        <f t="shared" si="8"/>
        <v>11.52558688112728</v>
      </c>
      <c r="V89" s="31">
        <f t="shared" si="8"/>
        <v>7.0116011264135372</v>
      </c>
      <c r="W89" s="31">
        <f t="shared" si="8"/>
        <v>11.235371011321256</v>
      </c>
      <c r="X89" s="31">
        <f t="shared" si="8"/>
        <v>8.4552437930343345</v>
      </c>
      <c r="Y89" s="31">
        <f t="shared" si="8"/>
        <v>23.344824832855135</v>
      </c>
      <c r="Z89" s="29"/>
      <c r="AA89" s="30">
        <f>SUM(AA77:AA88)</f>
        <v>1.99951171875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" sqref="D2:D13"/>
    </sheetView>
  </sheetViews>
  <sheetFormatPr defaultRowHeight="15" x14ac:dyDescent="0.25"/>
  <cols>
    <col min="1" max="1" width="9.140625" style="10"/>
    <col min="2" max="2" width="14.140625" style="10" bestFit="1" customWidth="1"/>
    <col min="3" max="3" width="9.140625" style="10"/>
    <col min="4" max="4" width="19.7109375" style="10" bestFit="1" customWidth="1"/>
    <col min="5" max="5" width="15.7109375" style="10" bestFit="1" customWidth="1"/>
    <col min="6" max="10" width="9.140625" style="10"/>
    <col min="11" max="12" width="9.140625" style="10" customWidth="1"/>
    <col min="13" max="16384" width="9.140625" style="10"/>
  </cols>
  <sheetData>
    <row r="1" spans="1:6" x14ac:dyDescent="0.25">
      <c r="A1" s="20" t="s">
        <v>16</v>
      </c>
      <c r="B1" s="16" t="s">
        <v>13</v>
      </c>
      <c r="C1" s="15" t="s">
        <v>0</v>
      </c>
      <c r="D1" s="15" t="s">
        <v>15</v>
      </c>
      <c r="E1" s="15" t="s">
        <v>11</v>
      </c>
    </row>
    <row r="2" spans="1:6" x14ac:dyDescent="0.25">
      <c r="A2" s="20"/>
      <c r="B2" s="14">
        <v>42217</v>
      </c>
      <c r="C2" s="11">
        <v>57.381999999999998</v>
      </c>
      <c r="D2" s="18">
        <v>64.309713690033874</v>
      </c>
      <c r="E2" s="13">
        <v>35.696399999999997</v>
      </c>
      <c r="F2" s="17"/>
    </row>
    <row r="3" spans="1:6" x14ac:dyDescent="0.25">
      <c r="A3" s="20"/>
      <c r="B3" s="14">
        <v>42248</v>
      </c>
      <c r="C3" s="11">
        <v>82.634699999999995</v>
      </c>
      <c r="D3" s="18">
        <v>69.119922096334946</v>
      </c>
      <c r="E3" s="13">
        <v>35.806399999999996</v>
      </c>
      <c r="F3" s="17"/>
    </row>
    <row r="4" spans="1:6" x14ac:dyDescent="0.25">
      <c r="A4" s="20"/>
      <c r="B4" s="14">
        <v>42278</v>
      </c>
      <c r="C4" s="11">
        <v>47.578249999999997</v>
      </c>
      <c r="D4" s="18">
        <v>65.478723533113197</v>
      </c>
      <c r="E4" s="13">
        <v>36.818199999999997</v>
      </c>
      <c r="F4" s="17"/>
    </row>
    <row r="5" spans="1:6" x14ac:dyDescent="0.25">
      <c r="A5" s="20"/>
      <c r="B5" s="14">
        <v>42309</v>
      </c>
      <c r="C5" s="11">
        <v>69.558199999999999</v>
      </c>
      <c r="D5" s="18">
        <v>70.129533535109019</v>
      </c>
      <c r="E5" s="13">
        <v>40.5274</v>
      </c>
      <c r="F5" s="17"/>
    </row>
    <row r="6" spans="1:6" x14ac:dyDescent="0.25">
      <c r="A6" s="20"/>
      <c r="B6" s="14">
        <v>42339</v>
      </c>
      <c r="C6" s="11">
        <v>93.061499999999995</v>
      </c>
      <c r="D6" s="18">
        <v>69.734309126996862</v>
      </c>
      <c r="E6" s="13">
        <v>42.101500000000001</v>
      </c>
      <c r="F6" s="17"/>
    </row>
    <row r="7" spans="1:6" x14ac:dyDescent="0.25">
      <c r="A7" s="20"/>
      <c r="B7" s="14">
        <v>42370</v>
      </c>
      <c r="C7" s="11">
        <v>35.762500000000003</v>
      </c>
      <c r="D7" s="18">
        <v>79.064403004897713</v>
      </c>
      <c r="E7" s="13">
        <v>40.107399999999998</v>
      </c>
      <c r="F7" s="17"/>
    </row>
    <row r="8" spans="1:6" x14ac:dyDescent="0.25">
      <c r="A8" s="20"/>
      <c r="B8" s="14">
        <v>42401</v>
      </c>
      <c r="C8" s="11">
        <v>127.88035000000001</v>
      </c>
      <c r="D8" s="18">
        <v>63.484613410157458</v>
      </c>
      <c r="E8" s="13">
        <v>40.021349999999998</v>
      </c>
      <c r="F8" s="17"/>
    </row>
    <row r="9" spans="1:6" x14ac:dyDescent="0.25">
      <c r="A9" s="20"/>
      <c r="B9" s="14">
        <v>42430</v>
      </c>
      <c r="C9" s="11">
        <v>73.129249999999999</v>
      </c>
      <c r="D9" s="18">
        <v>70.222602588781299</v>
      </c>
      <c r="E9" s="13">
        <v>43.3202</v>
      </c>
      <c r="F9" s="17"/>
    </row>
    <row r="10" spans="1:6" x14ac:dyDescent="0.25">
      <c r="B10" s="14"/>
      <c r="C10" s="11"/>
      <c r="D10" s="18"/>
      <c r="E10" s="13"/>
      <c r="F10" s="17"/>
    </row>
    <row r="11" spans="1:6" x14ac:dyDescent="0.25">
      <c r="A11" s="20" t="s">
        <v>14</v>
      </c>
      <c r="B11" s="16" t="s">
        <v>13</v>
      </c>
      <c r="C11" s="15" t="s">
        <v>0</v>
      </c>
      <c r="D11" s="15" t="s">
        <v>12</v>
      </c>
      <c r="E11" s="15" t="s">
        <v>11</v>
      </c>
    </row>
    <row r="12" spans="1:6" x14ac:dyDescent="0.25">
      <c r="A12" s="20"/>
      <c r="B12" s="14">
        <v>42217</v>
      </c>
      <c r="C12" s="11">
        <v>33.945140000000002</v>
      </c>
      <c r="D12" s="11">
        <v>33.971889721627264</v>
      </c>
      <c r="E12" s="13">
        <v>35.696399999999997</v>
      </c>
    </row>
    <row r="13" spans="1:6" x14ac:dyDescent="0.25">
      <c r="A13" s="20"/>
      <c r="B13" s="14">
        <v>42248</v>
      </c>
      <c r="C13" s="11">
        <v>46.430210000000002</v>
      </c>
      <c r="D13" s="11">
        <v>38.305786793207261</v>
      </c>
      <c r="E13" s="13">
        <v>35.806399999999996</v>
      </c>
    </row>
    <row r="14" spans="1:6" x14ac:dyDescent="0.25">
      <c r="A14" s="20"/>
      <c r="B14" s="14">
        <v>42278</v>
      </c>
      <c r="C14" s="11">
        <v>27.259119999999999</v>
      </c>
      <c r="D14" s="11">
        <v>35.821490180357252</v>
      </c>
      <c r="E14" s="13">
        <v>36.818199999999997</v>
      </c>
    </row>
    <row r="15" spans="1:6" x14ac:dyDescent="0.25">
      <c r="A15" s="20"/>
      <c r="B15" s="14">
        <v>42309</v>
      </c>
      <c r="C15" s="11">
        <v>34.243639999999999</v>
      </c>
      <c r="D15" s="11">
        <v>33.748485288277266</v>
      </c>
      <c r="E15" s="13">
        <v>40.5274</v>
      </c>
    </row>
    <row r="16" spans="1:6" x14ac:dyDescent="0.25">
      <c r="C16" s="12"/>
      <c r="D16" s="12"/>
      <c r="E16" s="12"/>
    </row>
    <row r="17" spans="3:5" x14ac:dyDescent="0.25">
      <c r="C17" s="12"/>
      <c r="D17" s="12"/>
      <c r="E17" s="12"/>
    </row>
    <row r="18" spans="3:5" x14ac:dyDescent="0.25">
      <c r="C18" s="12"/>
      <c r="D18" s="12"/>
      <c r="E18" s="12"/>
    </row>
    <row r="19" spans="3:5" x14ac:dyDescent="0.25">
      <c r="C19" s="12"/>
      <c r="D19" s="12"/>
      <c r="E19" s="12"/>
    </row>
    <row r="20" spans="3:5" x14ac:dyDescent="0.25">
      <c r="D20" s="11"/>
    </row>
    <row r="21" spans="3:5" x14ac:dyDescent="0.25">
      <c r="D21" s="11"/>
    </row>
  </sheetData>
  <mergeCells count="2">
    <mergeCell ref="A1:A9"/>
    <mergeCell ref="A11:A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5" sqref="D35"/>
    </sheetView>
  </sheetViews>
  <sheetFormatPr defaultRowHeight="15" x14ac:dyDescent="0.25"/>
  <cols>
    <col min="1" max="1" width="9.140625" style="10"/>
    <col min="2" max="2" width="14.140625" style="10" bestFit="1" customWidth="1"/>
    <col min="3" max="3" width="9.140625" style="10"/>
    <col min="4" max="4" width="19.7109375" style="10" bestFit="1" customWidth="1"/>
    <col min="5" max="5" width="15.7109375" style="10" bestFit="1" customWidth="1"/>
    <col min="6" max="10" width="9.140625" style="10"/>
    <col min="11" max="12" width="9.140625" style="10" customWidth="1"/>
    <col min="13" max="16384" width="9.140625" style="10"/>
  </cols>
  <sheetData>
    <row r="1" spans="1:6" x14ac:dyDescent="0.25">
      <c r="A1" s="20" t="s">
        <v>16</v>
      </c>
      <c r="B1" s="16" t="s">
        <v>13</v>
      </c>
      <c r="C1" s="15" t="s">
        <v>0</v>
      </c>
      <c r="D1" s="15" t="s">
        <v>17</v>
      </c>
      <c r="E1" s="15" t="s">
        <v>11</v>
      </c>
    </row>
    <row r="2" spans="1:6" x14ac:dyDescent="0.25">
      <c r="A2" s="20"/>
      <c r="B2" s="7">
        <v>42564</v>
      </c>
      <c r="C2" s="11">
        <v>1506.8333</v>
      </c>
      <c r="D2" s="18">
        <v>-1156.3832656657369</v>
      </c>
      <c r="E2" s="13">
        <v>0</v>
      </c>
      <c r="F2" s="17"/>
    </row>
    <row r="3" spans="1:6" x14ac:dyDescent="0.25">
      <c r="A3" s="20"/>
      <c r="B3" s="7">
        <v>42595</v>
      </c>
      <c r="C3" s="11">
        <v>626</v>
      </c>
      <c r="D3" s="18">
        <v>999.87172474432259</v>
      </c>
      <c r="E3" s="13">
        <v>6268.5277777777774</v>
      </c>
      <c r="F3" s="17"/>
    </row>
    <row r="4" spans="1:6" x14ac:dyDescent="0.25">
      <c r="A4" s="20"/>
      <c r="B4" s="7">
        <v>42626</v>
      </c>
      <c r="C4" s="11">
        <v>654.66660000000002</v>
      </c>
      <c r="D4" s="18">
        <v>687.01423536511425</v>
      </c>
      <c r="E4" s="13">
        <v>7568.6111111111104</v>
      </c>
      <c r="F4" s="17"/>
    </row>
    <row r="5" spans="1:6" x14ac:dyDescent="0.25">
      <c r="A5" s="20"/>
      <c r="B5" s="7">
        <v>42656</v>
      </c>
      <c r="C5" s="11">
        <v>874.78790000000004</v>
      </c>
      <c r="D5" s="18">
        <v>374.15674598584906</v>
      </c>
      <c r="E5" s="13">
        <v>9554.4595959595954</v>
      </c>
      <c r="F5" s="17"/>
    </row>
    <row r="6" spans="1:6" x14ac:dyDescent="0.25">
      <c r="A6" s="20"/>
      <c r="B6" s="7">
        <v>42687</v>
      </c>
      <c r="C6" s="11">
        <v>832.74270000000001</v>
      </c>
      <c r="D6" s="18">
        <v>61.29925660660308</v>
      </c>
      <c r="E6" s="13">
        <v>9554.4595959595954</v>
      </c>
      <c r="F6" s="17"/>
    </row>
    <row r="7" spans="1:6" x14ac:dyDescent="0.25">
      <c r="A7" s="20"/>
      <c r="B7" s="7">
        <v>42717</v>
      </c>
      <c r="C7" s="11">
        <v>734</v>
      </c>
      <c r="D7" s="18">
        <v>-251.55823277265938</v>
      </c>
      <c r="E7" s="13">
        <v>9554.4595959595954</v>
      </c>
      <c r="F7" s="17"/>
    </row>
    <row r="8" spans="1:6" x14ac:dyDescent="0.25">
      <c r="A8" s="20"/>
      <c r="B8" s="7">
        <v>42383</v>
      </c>
      <c r="C8" s="11">
        <v>691.83330000000001</v>
      </c>
      <c r="D8" s="18">
        <v>-564.41572215191741</v>
      </c>
      <c r="E8" s="13">
        <v>12902.666666666664</v>
      </c>
      <c r="F8" s="17"/>
    </row>
    <row r="9" spans="1:6" x14ac:dyDescent="0.25">
      <c r="A9" s="20"/>
      <c r="B9" s="7">
        <v>42414</v>
      </c>
      <c r="C9" s="11">
        <v>656.49990000000003</v>
      </c>
      <c r="D9" s="18">
        <v>-877.273211531127</v>
      </c>
      <c r="E9" s="13">
        <v>7726.916666666667</v>
      </c>
      <c r="F9" s="17"/>
    </row>
    <row r="10" spans="1:6" x14ac:dyDescent="0.25">
      <c r="A10" s="19"/>
      <c r="B10" s="7">
        <v>42443</v>
      </c>
      <c r="C10" s="11">
        <v>1792.9998000000001</v>
      </c>
      <c r="D10" s="18">
        <v>-4544.3764661920668</v>
      </c>
      <c r="E10" s="13">
        <v>11801.992424242424</v>
      </c>
      <c r="F10" s="17"/>
    </row>
    <row r="11" spans="1:6" x14ac:dyDescent="0.25">
      <c r="A11" s="19"/>
      <c r="B11" s="7">
        <v>42474</v>
      </c>
      <c r="C11" s="11">
        <v>1190.6924999999999</v>
      </c>
      <c r="D11" s="18">
        <v>1774.2508673121106</v>
      </c>
      <c r="E11" s="13">
        <v>8923.5883838383834</v>
      </c>
      <c r="F11" s="17"/>
    </row>
    <row r="12" spans="1:6" x14ac:dyDescent="0.25">
      <c r="A12" s="19"/>
      <c r="B12" s="7">
        <v>42504</v>
      </c>
      <c r="C12" s="11">
        <v>1686.1662999999999</v>
      </c>
      <c r="D12" s="18">
        <v>1774.2508673121288</v>
      </c>
      <c r="E12" s="13">
        <v>10117.116161616163</v>
      </c>
      <c r="F12" s="17"/>
    </row>
    <row r="13" spans="1:6" x14ac:dyDescent="0.25">
      <c r="A13" s="19"/>
      <c r="B13" s="7">
        <v>42535</v>
      </c>
      <c r="C13" s="11">
        <v>2019.2424000000001</v>
      </c>
      <c r="D13" s="18">
        <v>1774.2508673121706</v>
      </c>
      <c r="E13" s="13">
        <v>11413.093434343435</v>
      </c>
      <c r="F13" s="17"/>
    </row>
    <row r="14" spans="1:6" x14ac:dyDescent="0.25">
      <c r="A14" s="19"/>
      <c r="B14" s="14"/>
      <c r="C14" s="11"/>
      <c r="D14" s="18"/>
      <c r="E14" s="13"/>
      <c r="F14" s="17"/>
    </row>
    <row r="15" spans="1:6" x14ac:dyDescent="0.25">
      <c r="A15" s="19"/>
      <c r="B15" s="14"/>
      <c r="C15" s="11"/>
      <c r="D15" s="18"/>
      <c r="E15" s="13"/>
      <c r="F15" s="17"/>
    </row>
    <row r="16" spans="1:6" x14ac:dyDescent="0.25">
      <c r="B16" s="14"/>
      <c r="C16" s="11"/>
      <c r="D16" s="18"/>
      <c r="E16" s="13"/>
      <c r="F16" s="17"/>
    </row>
    <row r="17" spans="1:5" x14ac:dyDescent="0.25">
      <c r="A17" s="20" t="s">
        <v>14</v>
      </c>
      <c r="B17" s="16" t="s">
        <v>13</v>
      </c>
      <c r="C17" s="15" t="s">
        <v>0</v>
      </c>
      <c r="D17" s="15" t="s">
        <v>1</v>
      </c>
      <c r="E17" s="15" t="s">
        <v>11</v>
      </c>
    </row>
    <row r="18" spans="1:5" x14ac:dyDescent="0.25">
      <c r="A18" s="20"/>
      <c r="B18" s="7">
        <v>42564</v>
      </c>
      <c r="C18" s="11">
        <v>4333.5539000000008</v>
      </c>
      <c r="D18" s="11">
        <v>6116.7876834632616</v>
      </c>
      <c r="E18" s="13">
        <v>0</v>
      </c>
    </row>
    <row r="19" spans="1:5" x14ac:dyDescent="0.25">
      <c r="A19" s="20"/>
      <c r="B19" s="7">
        <v>42595</v>
      </c>
      <c r="C19" s="11">
        <v>4430.0436</v>
      </c>
      <c r="D19" s="11">
        <v>6324.5939389265031</v>
      </c>
      <c r="E19" s="13">
        <v>6268.5277777777774</v>
      </c>
    </row>
    <row r="20" spans="1:5" x14ac:dyDescent="0.25">
      <c r="A20" s="20"/>
      <c r="B20" s="7">
        <v>42626</v>
      </c>
      <c r="C20" s="11">
        <v>5229.765800000001</v>
      </c>
      <c r="D20" s="11">
        <v>6139.9978804190278</v>
      </c>
      <c r="E20" s="13">
        <v>7568.6111111111104</v>
      </c>
    </row>
    <row r="21" spans="1:5" x14ac:dyDescent="0.25">
      <c r="A21" s="20"/>
      <c r="B21" s="7">
        <v>42656</v>
      </c>
      <c r="C21" s="11">
        <v>4603.4578000000001</v>
      </c>
      <c r="D21" s="11">
        <v>6304.0014209884275</v>
      </c>
      <c r="E21" s="13">
        <v>9554.4595959595954</v>
      </c>
    </row>
    <row r="22" spans="1:5" x14ac:dyDescent="0.25">
      <c r="B22" s="7">
        <v>42687</v>
      </c>
      <c r="C22" s="12">
        <v>3192.4845999999998</v>
      </c>
      <c r="D22" s="12">
        <v>6158.2712204538311</v>
      </c>
      <c r="E22" s="13">
        <v>9554.4595959595954</v>
      </c>
    </row>
    <row r="23" spans="1:5" x14ac:dyDescent="0.25">
      <c r="B23" s="7">
        <v>42717</v>
      </c>
      <c r="C23" s="12">
        <v>3934.8282000000004</v>
      </c>
      <c r="D23" s="12">
        <v>6287.7832166786338</v>
      </c>
      <c r="E23" s="13">
        <v>9554.4595959595954</v>
      </c>
    </row>
    <row r="24" spans="1:5" x14ac:dyDescent="0.25">
      <c r="B24" s="7">
        <v>42383</v>
      </c>
      <c r="C24" s="12">
        <v>2547</v>
      </c>
      <c r="D24" s="12">
        <v>6172.6679034881918</v>
      </c>
      <c r="E24" s="13">
        <v>12902.666666666664</v>
      </c>
    </row>
    <row r="25" spans="1:5" x14ac:dyDescent="0.25">
      <c r="B25" s="7">
        <v>42414</v>
      </c>
      <c r="C25" s="12">
        <v>4162</v>
      </c>
      <c r="D25" s="12">
        <v>6275.0013152594101</v>
      </c>
      <c r="E25" s="13">
        <v>7726.916666666667</v>
      </c>
    </row>
    <row r="26" spans="1:5" x14ac:dyDescent="0.25">
      <c r="B26" s="7">
        <v>42443</v>
      </c>
      <c r="C26" s="10">
        <v>4484</v>
      </c>
      <c r="D26" s="11">
        <v>6184.0180204020598</v>
      </c>
      <c r="E26" s="13">
        <v>11801.992424242424</v>
      </c>
    </row>
    <row r="27" spans="1:5" x14ac:dyDescent="0.25">
      <c r="B27" s="7">
        <v>42474</v>
      </c>
      <c r="C27" s="10">
        <v>6796</v>
      </c>
      <c r="D27" s="11">
        <v>6264.9209662157909</v>
      </c>
      <c r="E27" s="13">
        <v>8923.5883838383834</v>
      </c>
    </row>
    <row r="28" spans="1:5" x14ac:dyDescent="0.25">
      <c r="B28" s="7">
        <v>42504</v>
      </c>
      <c r="C28" s="10">
        <v>6227</v>
      </c>
      <c r="D28" s="10">
        <v>6192.9720740271923</v>
      </c>
      <c r="E28" s="13">
        <v>10117.116161616163</v>
      </c>
    </row>
    <row r="29" spans="1:5" x14ac:dyDescent="0.25">
      <c r="B29" s="7">
        <v>42535</v>
      </c>
      <c r="C29" s="10">
        <v>6159</v>
      </c>
      <c r="D29" s="10">
        <v>6256.9661302534478</v>
      </c>
      <c r="E29" s="13">
        <v>11413.093434343435</v>
      </c>
    </row>
  </sheetData>
  <mergeCells count="2">
    <mergeCell ref="A1:A9"/>
    <mergeCell ref="A17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Nobivac_SI</vt:lpstr>
      <vt:lpstr>Activyl_SI</vt:lpstr>
      <vt:lpstr>Nov_Plot</vt:lpstr>
      <vt:lpstr>Act_Plot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Wei</dc:creator>
  <cp:lastModifiedBy>Shuang Wei</cp:lastModifiedBy>
  <dcterms:created xsi:type="dcterms:W3CDTF">2016-05-17T21:33:39Z</dcterms:created>
  <dcterms:modified xsi:type="dcterms:W3CDTF">2016-05-18T23:08:32Z</dcterms:modified>
</cp:coreProperties>
</file>