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<sst xmlns="http://schemas.openxmlformats.org/spreadsheetml/2006/main" count="79" uniqueCount="78">
  <si>
    <r>
      <rPr>
        <b/>
        <sz val="16"/>
        <color theme="1"/>
        <rFont val="宋体"/>
        <charset val="134"/>
      </rPr>
      <t>气缸选型向导</t>
    </r>
    <r>
      <rPr>
        <b/>
        <sz val="16"/>
        <color theme="1"/>
        <rFont val="Tahoma"/>
        <charset val="134"/>
      </rPr>
      <t>(</t>
    </r>
    <r>
      <rPr>
        <b/>
        <sz val="16"/>
        <color theme="1"/>
        <rFont val="宋体"/>
        <charset val="134"/>
      </rPr>
      <t>以</t>
    </r>
    <r>
      <rPr>
        <b/>
        <sz val="16"/>
        <color theme="1"/>
        <rFont val="Tahoma"/>
        <charset val="134"/>
      </rPr>
      <t>SMC</t>
    </r>
    <r>
      <rPr>
        <b/>
        <sz val="16"/>
        <color theme="1"/>
        <rFont val="宋体"/>
        <charset val="134"/>
      </rPr>
      <t>和亚德客为例</t>
    </r>
    <r>
      <rPr>
        <b/>
        <sz val="16"/>
        <color theme="1"/>
        <rFont val="Tahoma"/>
        <charset val="134"/>
      </rPr>
      <t>)</t>
    </r>
  </si>
  <si>
    <t>已知条件：布局方式、负载重量、工作压力、摩擦系数、安全系数</t>
  </si>
  <si>
    <t>布局方式示意图</t>
  </si>
  <si>
    <r>
      <rPr>
        <sz val="11"/>
        <color theme="1"/>
        <rFont val="宋体"/>
        <charset val="134"/>
      </rPr>
      <t>附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气缸速度参考</t>
    </r>
    <r>
      <rPr>
        <sz val="11"/>
        <color theme="1"/>
        <rFont val="Tahoma"/>
        <charset val="134"/>
      </rPr>
      <t>(CMD)</t>
    </r>
  </si>
  <si>
    <r>
      <rPr>
        <sz val="11"/>
        <color theme="1"/>
        <rFont val="宋体"/>
        <charset val="134"/>
      </rPr>
      <t>步骤</t>
    </r>
  </si>
  <si>
    <r>
      <rPr>
        <sz val="11"/>
        <color theme="1"/>
        <rFont val="宋体"/>
        <charset val="134"/>
      </rPr>
      <t>参数</t>
    </r>
  </si>
  <si>
    <r>
      <rPr>
        <sz val="11"/>
        <color theme="1"/>
        <rFont val="宋体"/>
        <charset val="134"/>
      </rPr>
      <t>取值</t>
    </r>
  </si>
  <si>
    <r>
      <rPr>
        <sz val="11"/>
        <color theme="1"/>
        <rFont val="宋体"/>
        <charset val="134"/>
      </rPr>
      <t>备注</t>
    </r>
  </si>
  <si>
    <r>
      <rPr>
        <sz val="11"/>
        <color theme="1"/>
        <rFont val="宋体"/>
        <charset val="134"/>
      </rPr>
      <t>已知条件</t>
    </r>
  </si>
  <si>
    <r>
      <rPr>
        <sz val="11"/>
        <color theme="1"/>
        <rFont val="宋体"/>
        <charset val="134"/>
      </rPr>
      <t>倾斜度</t>
    </r>
    <r>
      <rPr>
        <sz val="11"/>
        <color theme="1"/>
        <rFont val="Tahoma"/>
        <charset val="134"/>
      </rPr>
      <t>θ(°)</t>
    </r>
  </si>
  <si>
    <r>
      <rPr>
        <sz val="11"/>
        <color theme="1"/>
        <rFont val="宋体"/>
        <charset val="134"/>
      </rPr>
      <t>水平</t>
    </r>
    <r>
      <rPr>
        <sz val="11"/>
        <color theme="1"/>
        <rFont val="Tahoma"/>
        <charset val="134"/>
      </rPr>
      <t>0°</t>
    </r>
    <r>
      <rPr>
        <sz val="11"/>
        <color theme="1"/>
        <rFont val="宋体"/>
        <charset val="134"/>
      </rPr>
      <t>，垂直</t>
    </r>
    <r>
      <rPr>
        <sz val="11"/>
        <color theme="1"/>
        <rFont val="Tahoma"/>
        <charset val="134"/>
      </rPr>
      <t>90°</t>
    </r>
  </si>
  <si>
    <t>负载重量(kg)</t>
  </si>
  <si>
    <r>
      <rPr>
        <sz val="11"/>
        <color theme="1"/>
        <rFont val="宋体"/>
        <charset val="134"/>
      </rPr>
      <t>工作气压力</t>
    </r>
    <r>
      <rPr>
        <sz val="11"/>
        <color theme="1"/>
        <rFont val="Tahoma"/>
        <charset val="134"/>
      </rPr>
      <t>P(MPa)</t>
    </r>
  </si>
  <si>
    <t>应≤减压阀进口压力*85%</t>
  </si>
  <si>
    <r>
      <rPr>
        <sz val="11"/>
        <color theme="1"/>
        <rFont val="宋体"/>
        <charset val="134"/>
      </rPr>
      <t>摩擦系数</t>
    </r>
    <r>
      <rPr>
        <sz val="11"/>
        <color theme="1"/>
        <rFont val="Tahoma"/>
        <charset val="134"/>
      </rPr>
      <t>μ</t>
    </r>
  </si>
  <si>
    <t>参考说明</t>
  </si>
  <si>
    <r>
      <rPr>
        <sz val="11"/>
        <color theme="1"/>
        <rFont val="宋体"/>
        <charset val="134"/>
      </rPr>
      <t>负载率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安全系数</t>
    </r>
    <r>
      <rPr>
        <sz val="11"/>
        <color theme="1"/>
        <rFont val="Tahoma"/>
        <charset val="134"/>
      </rPr>
      <t>)η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</si>
  <si>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ahoma"/>
        <charset val="134"/>
      </rPr>
      <t>1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</si>
  <si>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ahoma"/>
        <charset val="134"/>
      </rPr>
      <t xml:space="preserve">1 </t>
    </r>
    <r>
      <rPr>
        <sz val="11"/>
        <color theme="1"/>
        <rFont val="宋体"/>
        <charset val="134"/>
      </rPr>
      <t>负载率η常取</t>
    </r>
    <r>
      <rPr>
        <sz val="11"/>
        <color theme="1"/>
        <rFont val="Tahoma"/>
        <charset val="134"/>
      </rPr>
      <t>0.8, 0.65, 0.5, 0.35</t>
    </r>
  </si>
  <si>
    <r>
      <rPr>
        <sz val="11"/>
        <color theme="1"/>
        <rFont val="宋体"/>
        <charset val="134"/>
      </rPr>
      <t>气缸运行时间</t>
    </r>
    <r>
      <rPr>
        <sz val="11"/>
        <color theme="1"/>
        <rFont val="Tahoma"/>
        <charset val="134"/>
      </rPr>
      <t>t(s)</t>
    </r>
  </si>
  <si>
    <r>
      <rPr>
        <sz val="11"/>
        <color theme="1"/>
        <rFont val="宋体"/>
        <charset val="134"/>
      </rPr>
      <t>根据生产定，</t>
    </r>
    <r>
      <rPr>
        <sz val="11"/>
        <color theme="1"/>
        <rFont val="Tahoma"/>
        <charset val="134"/>
      </rPr>
      <t>0.5~1</t>
    </r>
  </si>
  <si>
    <r>
      <rPr>
        <sz val="11"/>
        <color theme="1"/>
        <rFont val="宋体"/>
        <charset val="134"/>
      </rPr>
      <t>速度</t>
    </r>
    <r>
      <rPr>
        <sz val="11"/>
        <color theme="1"/>
        <rFont val="Tahoma"/>
        <charset val="134"/>
      </rPr>
      <t>(mm/s)</t>
    </r>
  </si>
  <si>
    <t>静止且非重要</t>
  </si>
  <si>
    <t>＜50</t>
  </si>
  <si>
    <t>50~500</t>
  </si>
  <si>
    <r>
      <rPr>
        <sz val="11"/>
        <color theme="1"/>
        <rFont val="宋体"/>
        <charset val="134"/>
      </rPr>
      <t>＞</t>
    </r>
    <r>
      <rPr>
        <sz val="11"/>
        <color theme="1"/>
        <rFont val="Tahoma"/>
        <charset val="134"/>
      </rPr>
      <t>500</t>
    </r>
  </si>
  <si>
    <t>附：亚德客气缸理论出力表</t>
  </si>
  <si>
    <r>
      <rPr>
        <sz val="11"/>
        <color theme="1"/>
        <rFont val="宋体"/>
        <charset val="134"/>
      </rPr>
      <t>气缸启动时间</t>
    </r>
    <r>
      <rPr>
        <sz val="11"/>
        <color theme="1"/>
        <rFont val="Tahoma"/>
        <charset val="134"/>
      </rPr>
      <t>t0(s)</t>
    </r>
  </si>
  <si>
    <r>
      <rPr>
        <sz val="11"/>
        <color theme="1"/>
        <rFont val="宋体"/>
        <charset val="134"/>
      </rPr>
      <t>一般都是</t>
    </r>
    <r>
      <rPr>
        <sz val="11"/>
        <color theme="1"/>
        <rFont val="Tahoma"/>
        <charset val="134"/>
      </rPr>
      <t>0.1</t>
    </r>
  </si>
  <si>
    <t>η</t>
  </si>
  <si>
    <r>
      <rPr>
        <sz val="11"/>
        <color theme="1"/>
        <rFont val="宋体"/>
        <charset val="134"/>
      </rPr>
      <t>≤</t>
    </r>
    <r>
      <rPr>
        <sz val="11"/>
        <color theme="1"/>
        <rFont val="Tahoma"/>
        <charset val="134"/>
      </rPr>
      <t>0.8</t>
    </r>
  </si>
  <si>
    <r>
      <rPr>
        <sz val="11"/>
        <color theme="1"/>
        <rFont val="宋体"/>
        <charset val="134"/>
      </rPr>
      <t>≤</t>
    </r>
    <r>
      <rPr>
        <sz val="11"/>
        <color theme="1"/>
        <rFont val="Tahoma"/>
        <charset val="134"/>
      </rPr>
      <t>0.65</t>
    </r>
  </si>
  <si>
    <r>
      <rPr>
        <sz val="11"/>
        <color theme="1"/>
        <rFont val="宋体"/>
        <charset val="134"/>
      </rPr>
      <t>≤</t>
    </r>
    <r>
      <rPr>
        <sz val="11"/>
        <color theme="1"/>
        <rFont val="Tahoma"/>
        <charset val="134"/>
      </rPr>
      <t>0.5</t>
    </r>
  </si>
  <si>
    <r>
      <rPr>
        <sz val="11"/>
        <color theme="1"/>
        <rFont val="宋体"/>
        <charset val="134"/>
      </rPr>
      <t>≤</t>
    </r>
    <r>
      <rPr>
        <sz val="11"/>
        <color theme="1"/>
        <rFont val="Tahoma"/>
        <charset val="134"/>
      </rPr>
      <t>0.35</t>
    </r>
  </si>
  <si>
    <r>
      <rPr>
        <sz val="11"/>
        <color theme="1"/>
        <rFont val="宋体"/>
        <charset val="134"/>
      </rPr>
      <t>气缸刹车时间</t>
    </r>
    <r>
      <rPr>
        <sz val="11"/>
        <color theme="1"/>
        <rFont val="Tahoma"/>
        <charset val="134"/>
      </rPr>
      <t>t1(s)</t>
    </r>
  </si>
  <si>
    <r>
      <rPr>
        <sz val="11"/>
        <color theme="1"/>
        <rFont val="宋体"/>
        <charset val="134"/>
      </rPr>
      <t>一般</t>
    </r>
    <r>
      <rPr>
        <sz val="11"/>
        <color theme="1"/>
        <rFont val="Tahoma"/>
        <charset val="134"/>
      </rPr>
      <t>=t0</t>
    </r>
  </si>
  <si>
    <r>
      <rPr>
        <sz val="11"/>
        <color theme="1"/>
        <rFont val="宋体"/>
        <charset val="134"/>
      </rPr>
      <t>负载行程</t>
    </r>
    <r>
      <rPr>
        <sz val="11"/>
        <color theme="1"/>
        <rFont val="Tahoma"/>
        <charset val="134"/>
      </rPr>
      <t>L0(mm)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</si>
  <si>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ahoma"/>
        <charset val="134"/>
      </rPr>
      <t xml:space="preserve">2 </t>
    </r>
    <r>
      <rPr>
        <sz val="11"/>
        <color theme="1"/>
        <rFont val="宋体"/>
        <charset val="134"/>
      </rPr>
      <t>双作用气缸出力表</t>
    </r>
    <r>
      <rPr>
        <sz val="11"/>
        <color theme="1"/>
        <rFont val="Tahoma"/>
        <charset val="134"/>
      </rPr>
      <t>(SMC)</t>
    </r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</si>
  <si>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 xml:space="preserve">，计算所需最小
</t>
    </r>
    <r>
      <rPr>
        <sz val="11"/>
        <color theme="1"/>
        <rFont val="Tahoma"/>
        <charset val="134"/>
      </rPr>
      <t xml:space="preserve">     </t>
    </r>
    <r>
      <rPr>
        <sz val="11"/>
        <color theme="1"/>
        <rFont val="宋体"/>
        <charset val="134"/>
      </rPr>
      <t>缸径</t>
    </r>
  </si>
  <si>
    <r>
      <rPr>
        <sz val="11"/>
        <color theme="1"/>
        <rFont val="宋体"/>
        <charset val="134"/>
      </rPr>
      <t>最大线速度</t>
    </r>
    <r>
      <rPr>
        <sz val="11"/>
        <color theme="1"/>
        <rFont val="Tahoma"/>
        <charset val="134"/>
      </rPr>
      <t>Vmax(m/s)</t>
    </r>
  </si>
  <si>
    <r>
      <rPr>
        <sz val="11"/>
        <color theme="1"/>
        <rFont val="宋体"/>
        <charset val="134"/>
      </rPr>
      <t>加速度</t>
    </r>
    <r>
      <rPr>
        <sz val="11"/>
        <color theme="1"/>
        <rFont val="Tahoma"/>
        <charset val="134"/>
      </rPr>
      <t>a(m/s²)</t>
    </r>
  </si>
  <si>
    <r>
      <rPr>
        <sz val="11"/>
        <color theme="1"/>
        <rFont val="宋体"/>
        <charset val="134"/>
      </rPr>
      <t>负载需最小力</t>
    </r>
    <r>
      <rPr>
        <sz val="11"/>
        <color theme="1"/>
        <rFont val="Tahoma"/>
        <charset val="134"/>
      </rPr>
      <t>F0(N)</t>
    </r>
  </si>
  <si>
    <t>未考虑η</t>
  </si>
  <si>
    <r>
      <rPr>
        <sz val="11"/>
        <color theme="1"/>
        <rFont val="宋体"/>
        <charset val="134"/>
      </rPr>
      <t>气缸理论出力</t>
    </r>
    <r>
      <rPr>
        <sz val="11"/>
        <color theme="1"/>
        <rFont val="Tahoma"/>
        <charset val="134"/>
      </rPr>
      <t>F(N)</t>
    </r>
  </si>
  <si>
    <t>已考虑η，对应表2</t>
  </si>
  <si>
    <r>
      <rPr>
        <sz val="11"/>
        <color theme="1"/>
        <rFont val="宋体"/>
        <charset val="134"/>
      </rPr>
      <t>推力最小缸径</t>
    </r>
    <r>
      <rPr>
        <sz val="11"/>
        <color theme="1"/>
        <rFont val="Tahoma"/>
        <charset val="134"/>
      </rPr>
      <t>D1</t>
    </r>
  </si>
  <si>
    <r>
      <rPr>
        <sz val="11"/>
        <color theme="1"/>
        <rFont val="宋体"/>
        <charset val="134"/>
      </rPr>
      <t>也可直接查样本
表</t>
    </r>
    <r>
      <rPr>
        <sz val="11"/>
        <color theme="1"/>
        <rFont val="Tahoma"/>
        <charset val="134"/>
      </rPr>
      <t>2</t>
    </r>
  </si>
  <si>
    <r>
      <rPr>
        <sz val="11"/>
        <color theme="1"/>
        <rFont val="宋体"/>
        <charset val="134"/>
      </rPr>
      <t>初设杆径</t>
    </r>
    <r>
      <rPr>
        <sz val="11"/>
        <color theme="1"/>
        <rFont val="Tahoma"/>
        <charset val="134"/>
      </rPr>
      <t>d0</t>
    </r>
  </si>
  <si>
    <r>
      <rPr>
        <sz val="11"/>
        <color theme="1"/>
        <rFont val="宋体"/>
        <charset val="134"/>
      </rPr>
      <t>拉力最小缸径</t>
    </r>
    <r>
      <rPr>
        <sz val="11"/>
        <color theme="1"/>
        <rFont val="Tahoma"/>
        <charset val="134"/>
      </rPr>
      <t>D2</t>
    </r>
  </si>
  <si>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，确定气缸行程</t>
    </r>
    <r>
      <rPr>
        <sz val="11"/>
        <color theme="1"/>
        <rFont val="Tahoma"/>
        <charset val="134"/>
      </rPr>
      <t xml:space="preserve">, 
     </t>
    </r>
    <r>
      <rPr>
        <sz val="11"/>
        <color theme="1"/>
        <rFont val="宋体"/>
        <charset val="134"/>
      </rPr>
      <t>确定基本型号</t>
    </r>
  </si>
  <si>
    <r>
      <rPr>
        <sz val="11"/>
        <color theme="1"/>
        <rFont val="宋体"/>
        <charset val="134"/>
      </rPr>
      <t>气缸行程选择</t>
    </r>
    <r>
      <rPr>
        <sz val="11"/>
        <color theme="1"/>
        <rFont val="Tahoma"/>
        <charset val="134"/>
      </rPr>
      <t>L(mm)</t>
    </r>
  </si>
  <si>
    <r>
      <rPr>
        <sz val="11"/>
        <rFont val="宋体"/>
        <charset val="134"/>
      </rPr>
      <t>表</t>
    </r>
    <r>
      <rPr>
        <sz val="11"/>
        <rFont val="Tahoma"/>
        <charset val="134"/>
      </rPr>
      <t>3</t>
    </r>
  </si>
  <si>
    <t>基本型号</t>
  </si>
  <si>
    <t>CJ 16x100</t>
  </si>
  <si>
    <r>
      <rPr>
        <sz val="11"/>
        <rFont val="宋体"/>
        <charset val="134"/>
      </rPr>
      <t>种类</t>
    </r>
    <r>
      <rPr>
        <sz val="11"/>
        <rFont val="Tahoma"/>
        <charset val="134"/>
      </rPr>
      <t xml:space="preserve"> </t>
    </r>
    <r>
      <rPr>
        <sz val="11"/>
        <rFont val="宋体"/>
        <charset val="134"/>
      </rPr>
      <t>缸径</t>
    </r>
    <r>
      <rPr>
        <sz val="11"/>
        <rFont val="Tahoma"/>
        <charset val="134"/>
      </rPr>
      <t>x</t>
    </r>
    <r>
      <rPr>
        <sz val="11"/>
        <rFont val="宋体"/>
        <charset val="134"/>
      </rPr>
      <t>行程</t>
    </r>
  </si>
  <si>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，确定安装配件</t>
    </r>
    <r>
      <rPr>
        <sz val="11"/>
        <color theme="1"/>
        <rFont val="Tahoma"/>
        <charset val="134"/>
      </rPr>
      <t xml:space="preserve"> 
    (</t>
    </r>
    <r>
      <rPr>
        <sz val="11"/>
        <color theme="1"/>
        <rFont val="宋体"/>
        <charset val="134"/>
      </rPr>
      <t>选填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 xml:space="preserve">
</t>
    </r>
    <r>
      <rPr>
        <sz val="11"/>
        <color theme="1"/>
        <rFont val="Tahoma"/>
        <charset val="134"/>
      </rPr>
      <t xml:space="preserve">     </t>
    </r>
  </si>
  <si>
    <t>安装方式</t>
  </si>
  <si>
    <t>基本型</t>
  </si>
  <si>
    <t>表4</t>
  </si>
  <si>
    <t>缓冲方式</t>
  </si>
  <si>
    <t>橡胶缓冲</t>
  </si>
  <si>
    <t>表5</t>
  </si>
  <si>
    <t>是否有磁石</t>
  </si>
  <si>
    <t>是</t>
  </si>
  <si>
    <t>表6</t>
  </si>
  <si>
    <t>接头选择</t>
  </si>
  <si>
    <t>I接头</t>
  </si>
  <si>
    <t>表7</t>
  </si>
  <si>
    <r>
      <rPr>
        <sz val="12"/>
        <color theme="1"/>
        <rFont val="宋体"/>
        <charset val="134"/>
      </rPr>
      <t>说明：</t>
    </r>
    <r>
      <rPr>
        <sz val="12"/>
        <color theme="1"/>
        <rFont val="Tahoma"/>
        <charset val="134"/>
      </rPr>
      <t xml:space="preserve"> 
    1</t>
    </r>
    <r>
      <rPr>
        <sz val="12"/>
        <color theme="1"/>
        <rFont val="宋体"/>
        <charset val="134"/>
      </rPr>
      <t>，提示：气动模式下的机构设计，很多已知条件本身就难以量化，兼之应用工况非常复杂多变，</t>
    </r>
    <r>
      <rPr>
        <sz val="12"/>
        <color rgb="FFFF0000"/>
        <rFont val="宋体"/>
        <charset val="134"/>
      </rPr>
      <t>大部分计算只需考虑“</t>
    </r>
    <r>
      <rPr>
        <sz val="12"/>
        <color rgb="FFFF0000"/>
        <rFont val="Tahoma"/>
        <charset val="134"/>
      </rPr>
      <t>worst case</t>
    </r>
    <r>
      <rPr>
        <sz val="12"/>
        <color rgb="FFFF0000"/>
        <rFont val="宋体"/>
        <charset val="134"/>
      </rPr>
      <t>”（最糟糕状态）</t>
    </r>
    <r>
      <rPr>
        <sz val="12"/>
        <color theme="1"/>
        <rFont val="宋体"/>
        <charset val="134"/>
      </rPr>
      <t>，计算的意义在于让我们规避不必要的失误。举个例子，计算出某场合需要选用一个缸径</t>
    </r>
    <r>
      <rPr>
        <sz val="12"/>
        <color theme="1"/>
        <rFont val="Tahoma"/>
        <charset val="134"/>
      </rPr>
      <t>Φ40</t>
    </r>
    <r>
      <rPr>
        <sz val="12"/>
        <color theme="1"/>
        <rFont val="宋体"/>
        <charset val="134"/>
      </rPr>
      <t>的气缸，这就是</t>
    </r>
    <r>
      <rPr>
        <sz val="12"/>
        <color rgb="FFFF0000"/>
        <rFont val="宋体"/>
        <charset val="134"/>
      </rPr>
      <t>底线</t>
    </r>
    <r>
      <rPr>
        <sz val="12"/>
        <color theme="1"/>
        <rFont val="宋体"/>
        <charset val="134"/>
      </rPr>
      <t>，但完全没有必要说，给个安全系数，然后选一个</t>
    </r>
    <r>
      <rPr>
        <sz val="12"/>
        <color theme="1"/>
        <rFont val="Tahoma"/>
        <charset val="134"/>
      </rPr>
      <t>“</t>
    </r>
    <r>
      <rPr>
        <sz val="12"/>
        <color theme="1"/>
        <rFont val="宋体"/>
        <charset val="134"/>
      </rPr>
      <t>精确</t>
    </r>
    <r>
      <rPr>
        <sz val="12"/>
        <color theme="1"/>
        <rFont val="Tahoma"/>
        <charset val="134"/>
      </rPr>
      <t>”</t>
    </r>
    <r>
      <rPr>
        <sz val="12"/>
        <color theme="1"/>
        <rFont val="宋体"/>
        <charset val="134"/>
      </rPr>
      <t>缸径，实际的做法，应该是根据各种考虑，可能会选缸径</t>
    </r>
    <r>
      <rPr>
        <sz val="12"/>
        <color theme="1"/>
        <rFont val="Tahoma"/>
        <charset val="134"/>
      </rPr>
      <t>Φ50</t>
    </r>
    <r>
      <rPr>
        <sz val="12"/>
        <color theme="1"/>
        <rFont val="宋体"/>
        <charset val="134"/>
      </rPr>
      <t>或者</t>
    </r>
    <r>
      <rPr>
        <sz val="12"/>
        <color theme="1"/>
        <rFont val="Tahoma"/>
        <charset val="134"/>
      </rPr>
      <t>Φ63</t>
    </r>
    <r>
      <rPr>
        <sz val="12"/>
        <color theme="1"/>
        <rFont val="宋体"/>
        <charset val="134"/>
      </rPr>
      <t>乃至</t>
    </r>
    <r>
      <rPr>
        <sz val="12"/>
        <color theme="1"/>
        <rFont val="Tahoma"/>
        <charset val="134"/>
      </rPr>
      <t>Φ100</t>
    </r>
    <r>
      <rPr>
        <sz val="12"/>
        <color theme="1"/>
        <rFont val="宋体"/>
        <charset val="134"/>
      </rPr>
      <t xml:space="preserve">。
</t>
    </r>
    <r>
      <rPr>
        <sz val="12"/>
        <color theme="1"/>
        <rFont val="Tahoma"/>
        <charset val="134"/>
      </rPr>
      <t xml:space="preserve">    2</t>
    </r>
    <r>
      <rPr>
        <sz val="12"/>
        <color theme="1"/>
        <rFont val="宋体"/>
        <charset val="134"/>
      </rPr>
      <t>，整个气缸选型最关键的是，工况确认和拟定已知条件上，而不是落在“用什么公式来计算”。换言之，从气缸选型的实战意义看，如下图所示的思路，</t>
    </r>
    <r>
      <rPr>
        <sz val="12"/>
        <color theme="1"/>
        <rFont val="Tahoma"/>
        <charset val="134"/>
      </rPr>
      <t>A</t>
    </r>
    <r>
      <rPr>
        <sz val="12"/>
        <color theme="1"/>
        <rFont val="宋体"/>
        <charset val="134"/>
      </rPr>
      <t xml:space="preserve">部分才是重点和难点，也是有设计意义的部分。
</t>
    </r>
    <r>
      <rPr>
        <sz val="12"/>
        <color theme="1"/>
        <rFont val="Tahoma"/>
        <charset val="134"/>
      </rPr>
      <t xml:space="preserve">    3</t>
    </r>
    <r>
      <rPr>
        <sz val="12"/>
        <color theme="1"/>
        <rFont val="宋体"/>
        <charset val="134"/>
      </rPr>
      <t>，普通直线滑轨安装后的摩擦系数为</t>
    </r>
    <r>
      <rPr>
        <sz val="12"/>
        <color theme="1"/>
        <rFont val="Tahoma"/>
        <charset val="134"/>
      </rPr>
      <t>0.01~0.02</t>
    </r>
    <r>
      <rPr>
        <sz val="12"/>
        <color theme="1"/>
        <rFont val="宋体"/>
        <charset val="134"/>
      </rPr>
      <t>，考虑到预压力、多轨道平行度等影响，单条滑轨建议放大为</t>
    </r>
    <r>
      <rPr>
        <sz val="12"/>
        <color theme="1"/>
        <rFont val="Tahoma"/>
        <charset val="134"/>
      </rPr>
      <t>0.02</t>
    </r>
    <r>
      <rPr>
        <sz val="12"/>
        <color theme="1"/>
        <rFont val="宋体"/>
        <charset val="134"/>
      </rPr>
      <t>以上，多轨道建议放大到</t>
    </r>
    <r>
      <rPr>
        <sz val="12"/>
        <color theme="1"/>
        <rFont val="Tahoma"/>
        <charset val="134"/>
      </rPr>
      <t>0.05~0.1(</t>
    </r>
    <r>
      <rPr>
        <sz val="12"/>
        <color theme="1"/>
        <rFont val="宋体"/>
        <charset val="134"/>
      </rPr>
      <t>图惜注</t>
    </r>
    <r>
      <rPr>
        <sz val="12"/>
        <color theme="1"/>
        <rFont val="Tahoma"/>
        <charset val="134"/>
      </rPr>
      <t>)</t>
    </r>
    <r>
      <rPr>
        <sz val="12"/>
        <color theme="1"/>
        <rFont val="宋体"/>
        <charset val="134"/>
      </rPr>
      <t>。</t>
    </r>
  </si>
  <si>
    <t>附：亚德客迷你气缸标准行程表</t>
  </si>
  <si>
    <r>
      <rPr>
        <sz val="11"/>
        <color theme="1"/>
        <rFont val="宋体"/>
        <charset val="134"/>
      </rPr>
      <t>表</t>
    </r>
    <r>
      <rPr>
        <sz val="11"/>
        <color theme="1"/>
        <rFont val="Tahoma"/>
        <charset val="134"/>
      </rPr>
      <t xml:space="preserve">3 </t>
    </r>
    <r>
      <rPr>
        <sz val="11"/>
        <color theme="1"/>
        <rFont val="宋体"/>
        <charset val="134"/>
      </rPr>
      <t>普通气缸缸径与行程</t>
    </r>
    <r>
      <rPr>
        <sz val="11"/>
        <color theme="1"/>
        <rFont val="Tahoma"/>
        <charset val="134"/>
      </rPr>
      <t>(SMC)</t>
    </r>
  </si>
  <si>
    <r>
      <rPr>
        <sz val="11"/>
        <color theme="1"/>
        <rFont val="宋体"/>
        <charset val="134"/>
      </rPr>
      <t>文档信息
编写：图惜
参考：《</t>
    </r>
    <r>
      <rPr>
        <sz val="11"/>
        <color theme="1"/>
        <rFont val="Tahoma"/>
        <charset val="134"/>
      </rPr>
      <t>SMC</t>
    </r>
    <r>
      <rPr>
        <sz val="11"/>
        <color theme="1"/>
        <rFont val="宋体"/>
        <charset val="134"/>
      </rPr>
      <t xml:space="preserve">气动元件选型步骤》
</t>
    </r>
    <r>
      <rPr>
        <sz val="11"/>
        <color theme="1"/>
        <rFont val="Tahoma"/>
        <charset val="134"/>
      </rPr>
      <t xml:space="preserve">         </t>
    </r>
    <r>
      <rPr>
        <sz val="11"/>
        <color theme="1"/>
        <rFont val="宋体"/>
        <charset val="134"/>
      </rPr>
      <t>《亚德客产品型录</t>
    </r>
    <r>
      <rPr>
        <sz val="11"/>
        <color theme="1"/>
        <rFont val="Tahoma"/>
        <charset val="134"/>
      </rPr>
      <t>2018</t>
    </r>
    <r>
      <rPr>
        <sz val="11"/>
        <color theme="1"/>
        <rFont val="宋体"/>
        <charset val="134"/>
      </rPr>
      <t>》</t>
    </r>
    <r>
      <rPr>
        <sz val="11"/>
        <color theme="1"/>
        <rFont val="宋体"/>
        <charset val="134"/>
      </rPr>
      <t xml:space="preserve">
</t>
    </r>
    <r>
      <rPr>
        <sz val="11"/>
        <color theme="1"/>
        <rFont val="Tahoma"/>
        <charset val="134"/>
      </rPr>
      <t xml:space="preserve">         </t>
    </r>
    <r>
      <rPr>
        <sz val="11"/>
        <color theme="1"/>
        <rFont val="宋体"/>
        <charset val="134"/>
      </rPr>
      <t>《自动化机构设计工程师速成宝典之实战篇》</t>
    </r>
    <r>
      <rPr>
        <sz val="11"/>
        <color theme="1"/>
        <rFont val="Tahoma"/>
        <charset val="134"/>
      </rPr>
      <t xml:space="preserve"> ——</t>
    </r>
    <r>
      <rPr>
        <sz val="11"/>
        <color theme="1"/>
        <rFont val="宋体"/>
        <charset val="134"/>
      </rPr>
      <t>康博</t>
    </r>
    <r>
      <rPr>
        <sz val="11"/>
        <color theme="1"/>
        <rFont val="Tahoma"/>
        <charset val="134"/>
      </rPr>
      <t xml:space="preserve"> 
</t>
    </r>
    <r>
      <rPr>
        <sz val="11"/>
        <color theme="1"/>
        <rFont val="宋体"/>
        <charset val="134"/>
      </rPr>
      <t xml:space="preserve">修改日志：
</t>
    </r>
    <r>
      <rPr>
        <sz val="11"/>
        <color theme="1"/>
        <rFont val="Tahoma"/>
        <charset val="134"/>
      </rPr>
      <t xml:space="preserve">      2018.8.12</t>
    </r>
    <r>
      <rPr>
        <sz val="11"/>
        <color theme="1"/>
        <rFont val="宋体"/>
        <charset val="134"/>
      </rPr>
      <t>完成文档，只能计算负载水平和竖直布局，且没有考虑惯性力，即</t>
    </r>
    <r>
      <rPr>
        <sz val="11"/>
        <color theme="1"/>
        <rFont val="Tahoma"/>
        <charset val="134"/>
      </rPr>
      <t>F0=mgμ(</t>
    </r>
    <r>
      <rPr>
        <sz val="11"/>
        <color theme="1"/>
        <rFont val="宋体"/>
        <charset val="134"/>
      </rPr>
      <t>水平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或</t>
    </r>
    <r>
      <rPr>
        <sz val="11"/>
        <color theme="1"/>
        <rFont val="Tahoma"/>
        <charset val="134"/>
      </rPr>
      <t>F0=mg(</t>
    </r>
    <r>
      <rPr>
        <sz val="11"/>
        <color theme="1"/>
        <rFont val="宋体"/>
        <charset val="134"/>
      </rPr>
      <t>竖直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 xml:space="preserve">；
</t>
    </r>
    <r>
      <rPr>
        <sz val="11"/>
        <color theme="1"/>
        <rFont val="Tahoma"/>
        <charset val="134"/>
      </rPr>
      <t xml:space="preserve">      2018.8.15</t>
    </r>
    <r>
      <rPr>
        <sz val="11"/>
        <color theme="1"/>
        <rFont val="宋体"/>
        <charset val="134"/>
      </rPr>
      <t>更新文档，加入倾斜角θ，可以计算任何坡度布局，且考虑启动加速度</t>
    </r>
    <r>
      <rPr>
        <sz val="11"/>
        <color theme="1"/>
        <rFont val="Tahoma"/>
        <charset val="134"/>
      </rPr>
      <t>a</t>
    </r>
    <r>
      <rPr>
        <sz val="11"/>
        <color theme="1"/>
        <rFont val="宋体"/>
        <charset val="134"/>
      </rPr>
      <t>，即</t>
    </r>
    <r>
      <rPr>
        <sz val="11"/>
        <color theme="1"/>
        <rFont val="Tahoma"/>
        <charset val="134"/>
      </rPr>
      <t>F0=mg(sinθ+μcosθ)+ma</t>
    </r>
    <r>
      <rPr>
        <sz val="11"/>
        <color theme="1"/>
        <rFont val="宋体"/>
        <charset val="134"/>
      </rPr>
      <t>；</t>
    </r>
    <r>
      <rPr>
        <sz val="11"/>
        <color theme="1"/>
        <rFont val="Tahoma"/>
        <charset val="134"/>
      </rPr>
      <t xml:space="preserve">  </t>
    </r>
  </si>
  <si>
    <r>
      <rPr>
        <sz val="11"/>
        <color theme="1"/>
        <rFont val="宋体"/>
        <charset val="134"/>
      </rPr>
      <t>附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亚德客迷你气缸安装方式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</si>
  <si>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ahoma"/>
        <charset val="134"/>
      </rPr>
      <t xml:space="preserve">4 </t>
    </r>
    <r>
      <rPr>
        <sz val="11"/>
        <color theme="1"/>
        <rFont val="宋体"/>
        <charset val="134"/>
      </rPr>
      <t>安装方式</t>
    </r>
  </si>
  <si>
    <r>
      <rPr>
        <sz val="11"/>
        <color theme="1"/>
        <rFont val="宋体"/>
        <charset val="134"/>
      </rPr>
      <t>附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亚德客迷你气缸型号填写参考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</si>
  <si>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ahoma"/>
        <charset val="134"/>
      </rPr>
      <t xml:space="preserve">5 </t>
    </r>
    <r>
      <rPr>
        <sz val="11"/>
        <color theme="1"/>
        <rFont val="宋体"/>
        <charset val="134"/>
      </rPr>
      <t>缓冲方式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</si>
  <si>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ahoma"/>
        <charset val="134"/>
      </rPr>
      <t xml:space="preserve">6 </t>
    </r>
    <r>
      <rPr>
        <sz val="11"/>
        <color theme="1"/>
        <rFont val="宋体"/>
        <charset val="134"/>
      </rPr>
      <t>磁石选择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</si>
  <si>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ahoma"/>
        <charset val="134"/>
      </rPr>
      <t xml:space="preserve">7 </t>
    </r>
    <r>
      <rPr>
        <sz val="11"/>
        <color theme="1"/>
        <rFont val="宋体"/>
        <charset val="134"/>
      </rPr>
      <t>接头选择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</si>
</sst>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b/>
      <sz val="16"/>
      <color theme="1"/>
      <name val="Tahoma"/>
      <charset val="134"/>
    </font>
    <font>
      <sz val="16"/>
      <color theme="1"/>
      <name val="Tahoma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1"/>
      <color rgb="FFFF0000"/>
      <name val="Tahoma"/>
      <charset val="134"/>
    </font>
    <font>
      <sz val="11"/>
      <name val="Tahoma"/>
      <charset val="134"/>
    </font>
    <font>
      <b/>
      <sz val="11"/>
      <color rgb="FFFF0000"/>
      <name val="Tahoma"/>
      <charset val="134"/>
    </font>
    <font>
      <sz val="12"/>
      <color theme="1"/>
      <name val="Tahoma"/>
      <charset val="134"/>
    </font>
    <font>
      <sz val="18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6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color rgb="FFFF0000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" fillId="0" borderId="0"/>
  </cellStyleXfs>
  <cellXfs count="39">
    <xf numFmtId="0" fontId="0" fillId="0" borderId="0" xfId="0">
      <alignment vertical="center"/>
    </xf>
    <xf numFmtId="0" fontId="1" fillId="0" borderId="0" xfId="49" applyFont="1"/>
    <xf numFmtId="0" fontId="1" fillId="0" borderId="0" xfId="49" applyFont="1" applyAlignment="1">
      <alignment horizontal="center"/>
    </xf>
    <xf numFmtId="0" fontId="2" fillId="0" borderId="0" xfId="49" applyFont="1" applyAlignment="1">
      <alignment horizontal="center"/>
    </xf>
    <xf numFmtId="0" fontId="3" fillId="0" borderId="0" xfId="49" applyFont="1" applyAlignment="1">
      <alignment horizontal="center"/>
    </xf>
    <xf numFmtId="0" fontId="4" fillId="0" borderId="0" xfId="49" applyFont="1"/>
    <xf numFmtId="0" fontId="1" fillId="2" borderId="1" xfId="49" applyFont="1" applyFill="1" applyBorder="1"/>
    <xf numFmtId="0" fontId="1" fillId="2" borderId="1" xfId="49" applyFont="1" applyFill="1" applyBorder="1" applyAlignment="1">
      <alignment horizontal="center"/>
    </xf>
    <xf numFmtId="0" fontId="1" fillId="0" borderId="0" xfId="49" applyFont="1" applyAlignment="1">
      <alignment horizontal="right"/>
    </xf>
    <xf numFmtId="0" fontId="1" fillId="2" borderId="2" xfId="49" applyFont="1" applyFill="1" applyBorder="1" applyAlignment="1">
      <alignment horizontal="left" vertical="center"/>
    </xf>
    <xf numFmtId="0" fontId="1" fillId="0" borderId="1" xfId="49" applyFont="1" applyBorder="1" applyAlignment="1" applyProtection="1">
      <alignment horizontal="center"/>
      <protection locked="0"/>
    </xf>
    <xf numFmtId="0" fontId="1" fillId="2" borderId="3" xfId="49" applyFont="1" applyFill="1" applyBorder="1" applyAlignment="1">
      <alignment horizontal="left" vertical="center"/>
    </xf>
    <xf numFmtId="0" fontId="4" fillId="2" borderId="1" xfId="49" applyFont="1" applyFill="1" applyBorder="1"/>
    <xf numFmtId="0" fontId="1" fillId="2" borderId="2" xfId="49" applyFont="1" applyFill="1" applyBorder="1"/>
    <xf numFmtId="0" fontId="5" fillId="3" borderId="1" xfId="49" applyFont="1" applyFill="1" applyBorder="1"/>
    <xf numFmtId="0" fontId="4" fillId="0" borderId="1" xfId="49" applyFont="1" applyBorder="1"/>
    <xf numFmtId="0" fontId="1" fillId="3" borderId="1" xfId="49" applyFont="1" applyFill="1" applyBorder="1"/>
    <xf numFmtId="0" fontId="1" fillId="0" borderId="4" xfId="49" applyFont="1" applyBorder="1"/>
    <xf numFmtId="0" fontId="1" fillId="2" borderId="5" xfId="49" applyFont="1" applyFill="1" applyBorder="1" applyAlignment="1">
      <alignment horizontal="left" vertical="center"/>
    </xf>
    <xf numFmtId="0" fontId="1" fillId="2" borderId="2" xfId="49" applyFont="1" applyFill="1" applyBorder="1" applyAlignment="1">
      <alignment horizontal="left" vertical="center" wrapText="1"/>
    </xf>
    <xf numFmtId="176" fontId="1" fillId="2" borderId="1" xfId="49" applyNumberFormat="1" applyFont="1" applyFill="1" applyBorder="1" applyAlignment="1">
      <alignment horizontal="center"/>
    </xf>
    <xf numFmtId="0" fontId="1" fillId="2" borderId="3" xfId="49" applyFont="1" applyFill="1" applyBorder="1" applyAlignment="1">
      <alignment horizontal="left" vertical="center" wrapText="1"/>
    </xf>
    <xf numFmtId="177" fontId="1" fillId="2" borderId="1" xfId="49" applyNumberFormat="1" applyFont="1" applyFill="1" applyBorder="1" applyAlignment="1">
      <alignment horizontal="center"/>
    </xf>
    <xf numFmtId="177" fontId="6" fillId="2" borderId="1" xfId="49" applyNumberFormat="1" applyFont="1" applyFill="1" applyBorder="1" applyAlignment="1">
      <alignment horizontal="center"/>
    </xf>
    <xf numFmtId="177" fontId="7" fillId="2" borderId="1" xfId="49" applyNumberFormat="1" applyFont="1" applyFill="1" applyBorder="1" applyAlignment="1">
      <alignment horizontal="center"/>
    </xf>
    <xf numFmtId="0" fontId="1" fillId="2" borderId="5" xfId="49" applyFont="1" applyFill="1" applyBorder="1" applyAlignment="1">
      <alignment horizontal="left" vertical="center" wrapText="1"/>
    </xf>
    <xf numFmtId="0" fontId="1" fillId="2" borderId="1" xfId="49" applyFont="1" applyFill="1" applyBorder="1" applyAlignment="1">
      <alignment horizontal="left" vertical="center" wrapText="1"/>
    </xf>
    <xf numFmtId="0" fontId="7" fillId="2" borderId="1" xfId="49" applyFont="1" applyFill="1" applyBorder="1"/>
    <xf numFmtId="0" fontId="8" fillId="0" borderId="1" xfId="49" applyFont="1" applyBorder="1" applyAlignment="1" applyProtection="1">
      <alignment horizontal="center"/>
      <protection locked="0"/>
    </xf>
    <xf numFmtId="177" fontId="1" fillId="4" borderId="1" xfId="49" applyNumberFormat="1" applyFont="1" applyFill="1" applyBorder="1" applyAlignment="1" applyProtection="1">
      <alignment horizontal="center"/>
      <protection locked="0"/>
    </xf>
    <xf numFmtId="0" fontId="9" fillId="0" borderId="1" xfId="49" applyFont="1" applyBorder="1" applyAlignment="1">
      <alignment horizontal="left" vertical="justify" wrapText="1"/>
    </xf>
    <xf numFmtId="0" fontId="9" fillId="0" borderId="6" xfId="49" applyFont="1" applyBorder="1" applyAlignment="1">
      <alignment vertical="justify" wrapText="1"/>
    </xf>
    <xf numFmtId="0" fontId="9" fillId="0" borderId="0" xfId="49" applyFont="1" applyAlignment="1">
      <alignment vertical="justify" wrapText="1"/>
    </xf>
    <xf numFmtId="0" fontId="9" fillId="0" borderId="7" xfId="49" applyFont="1" applyBorder="1" applyAlignment="1">
      <alignment vertical="justify" wrapText="1"/>
    </xf>
    <xf numFmtId="0" fontId="1" fillId="0" borderId="8" xfId="49" applyFont="1" applyBorder="1" applyAlignment="1">
      <alignment horizontal="left" vertical="top" wrapText="1"/>
    </xf>
    <xf numFmtId="0" fontId="1" fillId="0" borderId="0" xfId="49" applyFont="1" applyAlignment="1">
      <alignment horizontal="left" vertical="top" wrapText="1"/>
    </xf>
    <xf numFmtId="0" fontId="1" fillId="0" borderId="1" xfId="49" applyFont="1" applyBorder="1"/>
    <xf numFmtId="178" fontId="10" fillId="0" borderId="0" xfId="49" applyNumberFormat="1" applyFont="1" applyAlignment="1">
      <alignment horizontal="center" vertical="center"/>
    </xf>
    <xf numFmtId="0" fontId="1" fillId="0" borderId="0" xfId="49" applyFont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hyperlink" Target="#&#24635;&#30446;&#24405;!A1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638175</xdr:colOff>
      <xdr:row>1</xdr:row>
      <xdr:rowOff>133350</xdr:rowOff>
    </xdr:from>
    <xdr:to>
      <xdr:col>8</xdr:col>
      <xdr:colOff>190500</xdr:colOff>
      <xdr:row>3</xdr:row>
      <xdr:rowOff>133350</xdr:rowOff>
    </xdr:to>
    <xdr:sp>
      <xdr:nvSpPr>
        <xdr:cNvPr id="2" name="圆角矩形 24"/>
        <xdr:cNvSpPr/>
      </xdr:nvSpPr>
      <xdr:spPr>
        <a:xfrm rot="-900000">
          <a:off x="7667625" y="412115"/>
          <a:ext cx="1171575" cy="5105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 b="0"/>
        </a:p>
      </xdr:txBody>
    </xdr:sp>
    <xdr:clientData/>
  </xdr:twoCellAnchor>
  <xdr:twoCellAnchor>
    <xdr:from>
      <xdr:col>6</xdr:col>
      <xdr:colOff>371476</xdr:colOff>
      <xdr:row>2</xdr:row>
      <xdr:rowOff>200025</xdr:rowOff>
    </xdr:from>
    <xdr:to>
      <xdr:col>7</xdr:col>
      <xdr:colOff>381001</xdr:colOff>
      <xdr:row>3</xdr:row>
      <xdr:rowOff>85725</xdr:rowOff>
    </xdr:to>
    <xdr:sp>
      <xdr:nvSpPr>
        <xdr:cNvPr id="3" name="矩形 2"/>
        <xdr:cNvSpPr/>
      </xdr:nvSpPr>
      <xdr:spPr>
        <a:xfrm rot="-900000">
          <a:off x="7400925" y="734060"/>
          <a:ext cx="819150" cy="14097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714375</xdr:colOff>
      <xdr:row>2</xdr:row>
      <xdr:rowOff>133350</xdr:rowOff>
    </xdr:from>
    <xdr:to>
      <xdr:col>6</xdr:col>
      <xdr:colOff>390525</xdr:colOff>
      <xdr:row>4</xdr:row>
      <xdr:rowOff>200025</xdr:rowOff>
    </xdr:to>
    <xdr:sp>
      <xdr:nvSpPr>
        <xdr:cNvPr id="4" name="矩形 3"/>
        <xdr:cNvSpPr/>
      </xdr:nvSpPr>
      <xdr:spPr>
        <a:xfrm rot="-900000">
          <a:off x="6934200" y="667385"/>
          <a:ext cx="485775" cy="57721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oneCellAnchor>
    <xdr:from>
      <xdr:col>7</xdr:col>
      <xdr:colOff>247650</xdr:colOff>
      <xdr:row>1</xdr:row>
      <xdr:rowOff>95248</xdr:rowOff>
    </xdr:from>
    <xdr:ext cx="857250" cy="390527"/>
    <xdr:sp>
      <xdr:nvSpPr>
        <xdr:cNvPr id="5" name="矩形 4"/>
        <xdr:cNvSpPr/>
      </xdr:nvSpPr>
      <xdr:spPr>
        <a:xfrm rot="-900000">
          <a:off x="8086725" y="373380"/>
          <a:ext cx="857250" cy="39116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气缸</a:t>
          </a:r>
          <a:endParaRPr lang="zh-CN" altLang="en-US" sz="1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419100</xdr:colOff>
      <xdr:row>2</xdr:row>
      <xdr:rowOff>209550</xdr:rowOff>
    </xdr:from>
    <xdr:ext cx="1085850" cy="685801"/>
    <xdr:sp>
      <xdr:nvSpPr>
        <xdr:cNvPr id="6" name="矩形 5"/>
        <xdr:cNvSpPr/>
      </xdr:nvSpPr>
      <xdr:spPr>
        <a:xfrm rot="-900000">
          <a:off x="6638925" y="743585"/>
          <a:ext cx="1085850" cy="6858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负载</a:t>
          </a:r>
          <a:endParaRPr lang="en-US" altLang="zh-CN" sz="1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en-US" altLang="zh-CN" sz="1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7</xdr:col>
      <xdr:colOff>285750</xdr:colOff>
      <xdr:row>1</xdr:row>
      <xdr:rowOff>152400</xdr:rowOff>
    </xdr:from>
    <xdr:to>
      <xdr:col>7</xdr:col>
      <xdr:colOff>428625</xdr:colOff>
      <xdr:row>3</xdr:row>
      <xdr:rowOff>152400</xdr:rowOff>
    </xdr:to>
    <xdr:sp>
      <xdr:nvSpPr>
        <xdr:cNvPr id="7" name="矩形 6"/>
        <xdr:cNvSpPr/>
      </xdr:nvSpPr>
      <xdr:spPr>
        <a:xfrm rot="-900000">
          <a:off x="8124825" y="431165"/>
          <a:ext cx="142875" cy="51054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261178</xdr:colOff>
      <xdr:row>5</xdr:row>
      <xdr:rowOff>1820</xdr:rowOff>
    </xdr:from>
    <xdr:to>
      <xdr:col>6</xdr:col>
      <xdr:colOff>729873</xdr:colOff>
      <xdr:row>5</xdr:row>
      <xdr:rowOff>100493</xdr:rowOff>
    </xdr:to>
    <xdr:sp>
      <xdr:nvSpPr>
        <xdr:cNvPr id="8" name="矩形 7"/>
        <xdr:cNvSpPr/>
      </xdr:nvSpPr>
      <xdr:spPr>
        <a:xfrm rot="-900000">
          <a:off x="6480810" y="1301115"/>
          <a:ext cx="1278255" cy="9906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oneCellAnchor>
    <xdr:from>
      <xdr:col>5</xdr:col>
      <xdr:colOff>485775</xdr:colOff>
      <xdr:row>4</xdr:row>
      <xdr:rowOff>133350</xdr:rowOff>
    </xdr:from>
    <xdr:ext cx="1085850" cy="276225"/>
    <xdr:sp>
      <xdr:nvSpPr>
        <xdr:cNvPr id="9" name="矩形 8"/>
        <xdr:cNvSpPr/>
      </xdr:nvSpPr>
      <xdr:spPr>
        <a:xfrm rot="-900000">
          <a:off x="6705600" y="1177925"/>
          <a:ext cx="1085850" cy="27622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导      轨</a:t>
          </a:r>
          <a:endParaRPr lang="en-US" altLang="zh-CN" sz="12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13</xdr:col>
      <xdr:colOff>323850</xdr:colOff>
      <xdr:row>2</xdr:row>
      <xdr:rowOff>66675</xdr:rowOff>
    </xdr:from>
    <xdr:to>
      <xdr:col>21</xdr:col>
      <xdr:colOff>441960</xdr:colOff>
      <xdr:row>7</xdr:row>
      <xdr:rowOff>108585</xdr:rowOff>
    </xdr:to>
    <xdr:pic>
      <xdr:nvPicPr>
        <xdr:cNvPr id="10" name="Picture 3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3020675" y="600710"/>
          <a:ext cx="6137910" cy="1318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19051</xdr:colOff>
      <xdr:row>12</xdr:row>
      <xdr:rowOff>9525</xdr:rowOff>
    </xdr:from>
    <xdr:to>
      <xdr:col>13</xdr:col>
      <xdr:colOff>1</xdr:colOff>
      <xdr:row>28</xdr:row>
      <xdr:rowOff>201930</xdr:rowOff>
    </xdr:to>
    <xdr:pic>
      <xdr:nvPicPr>
        <xdr:cNvPr id="11" name="Picture 6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238875" y="3096260"/>
          <a:ext cx="6457950" cy="427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46</xdr:row>
      <xdr:rowOff>9526</xdr:rowOff>
    </xdr:from>
    <xdr:to>
      <xdr:col>11</xdr:col>
      <xdr:colOff>784860</xdr:colOff>
      <xdr:row>64</xdr:row>
      <xdr:rowOff>224791</xdr:rowOff>
    </xdr:to>
    <xdr:pic>
      <xdr:nvPicPr>
        <xdr:cNvPr id="12" name="Picture 13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229350" y="11775440"/>
          <a:ext cx="5633085" cy="481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67</xdr:row>
      <xdr:rowOff>9525</xdr:rowOff>
    </xdr:from>
    <xdr:to>
      <xdr:col>12</xdr:col>
      <xdr:colOff>794385</xdr:colOff>
      <xdr:row>75</xdr:row>
      <xdr:rowOff>212725</xdr:rowOff>
    </xdr:to>
    <xdr:pic>
      <xdr:nvPicPr>
        <xdr:cNvPr id="13" name="Picture 15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6229350" y="17136110"/>
          <a:ext cx="6452235" cy="2245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78</xdr:row>
      <xdr:rowOff>9525</xdr:rowOff>
    </xdr:from>
    <xdr:to>
      <xdr:col>12</xdr:col>
      <xdr:colOff>770890</xdr:colOff>
      <xdr:row>101</xdr:row>
      <xdr:rowOff>118110</xdr:rowOff>
    </xdr:to>
    <xdr:pic>
      <xdr:nvPicPr>
        <xdr:cNvPr id="14" name="Picture 16"/>
        <xdr:cNvPicPr>
          <a:picLocks noChangeAspect="1" noChangeArrowheads="1"/>
        </xdr:cNvPicPr>
      </xdr:nvPicPr>
      <xdr:blipFill>
        <a:blip r:embed="rId5" cstate="print"/>
        <a:srcRect/>
        <a:stretch>
          <a:fillRect/>
        </a:stretch>
      </xdr:blipFill>
      <xdr:spPr>
        <a:xfrm>
          <a:off x="6229350" y="19944080"/>
          <a:ext cx="6428740" cy="59797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104</xdr:row>
      <xdr:rowOff>0</xdr:rowOff>
    </xdr:from>
    <xdr:to>
      <xdr:col>12</xdr:col>
      <xdr:colOff>108585</xdr:colOff>
      <xdr:row>119</xdr:row>
      <xdr:rowOff>182880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6229350" y="26571575"/>
          <a:ext cx="5766435" cy="40119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609600</xdr:colOff>
      <xdr:row>46</xdr:row>
      <xdr:rowOff>76200</xdr:rowOff>
    </xdr:from>
    <xdr:to>
      <xdr:col>13</xdr:col>
      <xdr:colOff>11430</xdr:colOff>
      <xdr:row>64</xdr:row>
      <xdr:rowOff>28575</xdr:rowOff>
    </xdr:to>
    <xdr:pic>
      <xdr:nvPicPr>
        <xdr:cNvPr id="16" name="Picture 18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11687175" y="11842115"/>
          <a:ext cx="1021080" cy="4547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12</xdr:col>
      <xdr:colOff>796290</xdr:colOff>
      <xdr:row>43</xdr:row>
      <xdr:rowOff>230505</xdr:rowOff>
    </xdr:to>
    <xdr:pic>
      <xdr:nvPicPr>
        <xdr:cNvPr id="17" name="Picture 19"/>
        <xdr:cNvPicPr>
          <a:picLocks noChangeAspect="1" noChangeArrowheads="1"/>
        </xdr:cNvPicPr>
      </xdr:nvPicPr>
      <xdr:blipFill>
        <a:blip r:embed="rId8" cstate="print"/>
        <a:srcRect/>
        <a:stretch>
          <a:fillRect/>
        </a:stretch>
      </xdr:blipFill>
      <xdr:spPr>
        <a:xfrm>
          <a:off x="6219825" y="7936865"/>
          <a:ext cx="6463665" cy="32937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523875</xdr:colOff>
      <xdr:row>42</xdr:row>
      <xdr:rowOff>228600</xdr:rowOff>
    </xdr:from>
    <xdr:to>
      <xdr:col>23</xdr:col>
      <xdr:colOff>348615</xdr:colOff>
      <xdr:row>47</xdr:row>
      <xdr:rowOff>144780</xdr:rowOff>
    </xdr:to>
    <xdr:pic>
      <xdr:nvPicPr>
        <xdr:cNvPr id="18" name="Picture 20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18583275" y="10973435"/>
          <a:ext cx="1796415" cy="11925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323850</xdr:colOff>
      <xdr:row>43</xdr:row>
      <xdr:rowOff>0</xdr:rowOff>
    </xdr:from>
    <xdr:to>
      <xdr:col>20</xdr:col>
      <xdr:colOff>523875</xdr:colOff>
      <xdr:row>59</xdr:row>
      <xdr:rowOff>26670</xdr:rowOff>
    </xdr:to>
    <xdr:pic>
      <xdr:nvPicPr>
        <xdr:cNvPr id="19" name="Picture 21"/>
        <xdr:cNvPicPr>
          <a:picLocks noChangeAspect="1" noChangeArrowheads="1"/>
        </xdr:cNvPicPr>
      </xdr:nvPicPr>
      <xdr:blipFill>
        <a:blip r:embed="rId10" cstate="print"/>
        <a:srcRect/>
        <a:stretch>
          <a:fillRect/>
        </a:stretch>
      </xdr:blipFill>
      <xdr:spPr>
        <a:xfrm>
          <a:off x="13020675" y="11000105"/>
          <a:ext cx="5562600" cy="4110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323850</xdr:colOff>
      <xdr:row>9</xdr:row>
      <xdr:rowOff>1</xdr:rowOff>
    </xdr:from>
    <xdr:to>
      <xdr:col>21</xdr:col>
      <xdr:colOff>76835</xdr:colOff>
      <xdr:row>28</xdr:row>
      <xdr:rowOff>179071</xdr:rowOff>
    </xdr:to>
    <xdr:pic>
      <xdr:nvPicPr>
        <xdr:cNvPr id="20" name="Picture 27"/>
        <xdr:cNvPicPr>
          <a:picLocks noChangeAspect="1" noChangeArrowheads="1"/>
        </xdr:cNvPicPr>
      </xdr:nvPicPr>
      <xdr:blipFill>
        <a:blip r:embed="rId11" cstate="print"/>
        <a:srcRect/>
        <a:stretch>
          <a:fillRect/>
        </a:stretch>
      </xdr:blipFill>
      <xdr:spPr>
        <a:xfrm>
          <a:off x="13020675" y="2320925"/>
          <a:ext cx="5772785" cy="502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333375</xdr:colOff>
      <xdr:row>30</xdr:row>
      <xdr:rowOff>0</xdr:rowOff>
    </xdr:from>
    <xdr:to>
      <xdr:col>27</xdr:col>
      <xdr:colOff>182880</xdr:colOff>
      <xdr:row>42</xdr:row>
      <xdr:rowOff>1905</xdr:rowOff>
    </xdr:to>
    <xdr:pic>
      <xdr:nvPicPr>
        <xdr:cNvPr id="21" name="Picture 28"/>
        <xdr:cNvPicPr>
          <a:picLocks noChangeAspect="1" noChangeArrowheads="1"/>
        </xdr:cNvPicPr>
      </xdr:nvPicPr>
      <xdr:blipFill>
        <a:blip r:embed="rId12" cstate="print"/>
        <a:srcRect/>
        <a:stretch>
          <a:fillRect/>
        </a:stretch>
      </xdr:blipFill>
      <xdr:spPr>
        <a:xfrm>
          <a:off x="13030200" y="7681595"/>
          <a:ext cx="10879455" cy="3065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323850</xdr:colOff>
      <xdr:row>61</xdr:row>
      <xdr:rowOff>0</xdr:rowOff>
    </xdr:from>
    <xdr:to>
      <xdr:col>22</xdr:col>
      <xdr:colOff>139065</xdr:colOff>
      <xdr:row>88</xdr:row>
      <xdr:rowOff>70485</xdr:rowOff>
    </xdr:to>
    <xdr:pic>
      <xdr:nvPicPr>
        <xdr:cNvPr id="22" name="Picture 29"/>
        <xdr:cNvPicPr>
          <a:picLocks noChangeAspect="1" noChangeArrowheads="1"/>
        </xdr:cNvPicPr>
      </xdr:nvPicPr>
      <xdr:blipFill>
        <a:blip r:embed="rId13" cstate="print"/>
        <a:srcRect/>
        <a:stretch>
          <a:fillRect/>
        </a:stretch>
      </xdr:blipFill>
      <xdr:spPr>
        <a:xfrm>
          <a:off x="13020675" y="15594965"/>
          <a:ext cx="6492240" cy="696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37</xdr:row>
      <xdr:rowOff>9525</xdr:rowOff>
    </xdr:from>
    <xdr:to>
      <xdr:col>4</xdr:col>
      <xdr:colOff>499110</xdr:colOff>
      <xdr:row>41</xdr:row>
      <xdr:rowOff>192405</xdr:rowOff>
    </xdr:to>
    <xdr:pic>
      <xdr:nvPicPr>
        <xdr:cNvPr id="23" name="Picture 33"/>
        <xdr:cNvPicPr>
          <a:picLocks noChangeAspect="1" noChangeArrowheads="1"/>
        </xdr:cNvPicPr>
      </xdr:nvPicPr>
      <xdr:blipFill>
        <a:blip r:embed="rId14" cstate="print"/>
        <a:srcRect/>
        <a:stretch>
          <a:fillRect/>
        </a:stretch>
      </xdr:blipFill>
      <xdr:spPr>
        <a:xfrm>
          <a:off x="0" y="9478010"/>
          <a:ext cx="6118860" cy="12039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504826</xdr:colOff>
      <xdr:row>6</xdr:row>
      <xdr:rowOff>47625</xdr:rowOff>
    </xdr:from>
    <xdr:to>
      <xdr:col>8</xdr:col>
      <xdr:colOff>514350</xdr:colOff>
      <xdr:row>6</xdr:row>
      <xdr:rowOff>93344</xdr:rowOff>
    </xdr:to>
    <xdr:sp>
      <xdr:nvSpPr>
        <xdr:cNvPr id="24" name="矩形 23"/>
        <xdr:cNvSpPr/>
      </xdr:nvSpPr>
      <xdr:spPr>
        <a:xfrm>
          <a:off x="6124575" y="1602740"/>
          <a:ext cx="3038475" cy="450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oneCellAnchor>
    <xdr:from>
      <xdr:col>6</xdr:col>
      <xdr:colOff>700097</xdr:colOff>
      <xdr:row>4</xdr:row>
      <xdr:rowOff>82867</xdr:rowOff>
    </xdr:from>
    <xdr:ext cx="352404" cy="468013"/>
    <xdr:sp>
      <xdr:nvSpPr>
        <xdr:cNvPr id="25" name="矩形 24"/>
        <xdr:cNvSpPr/>
      </xdr:nvSpPr>
      <xdr:spPr>
        <a:xfrm>
          <a:off x="7729220" y="1127125"/>
          <a:ext cx="352425" cy="46799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altLang="zh-CN" sz="2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θ</a:t>
          </a:r>
          <a:endParaRPr lang="zh-CN" altLang="en-US" sz="2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  <xdr:twoCellAnchor>
    <xdr:from>
      <xdr:col>6</xdr:col>
      <xdr:colOff>587397</xdr:colOff>
      <xdr:row>4</xdr:row>
      <xdr:rowOff>161085</xdr:rowOff>
    </xdr:from>
    <xdr:to>
      <xdr:col>6</xdr:col>
      <xdr:colOff>741824</xdr:colOff>
      <xdr:row>6</xdr:row>
      <xdr:rowOff>111432</xdr:rowOff>
    </xdr:to>
    <xdr:sp>
      <xdr:nvSpPr>
        <xdr:cNvPr id="26" name="环形箭头 54"/>
        <xdr:cNvSpPr/>
      </xdr:nvSpPr>
      <xdr:spPr>
        <a:xfrm rot="4500000">
          <a:off x="7463155" y="1358265"/>
          <a:ext cx="461010" cy="154940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514350</xdr:colOff>
      <xdr:row>0</xdr:row>
      <xdr:rowOff>0</xdr:rowOff>
    </xdr:from>
    <xdr:to>
      <xdr:col>12</xdr:col>
      <xdr:colOff>689610</xdr:colOff>
      <xdr:row>7</xdr:row>
      <xdr:rowOff>120015</xdr:rowOff>
    </xdr:to>
    <xdr:pic>
      <xdr:nvPicPr>
        <xdr:cNvPr id="27" name="Picture 2"/>
        <xdr:cNvPicPr>
          <a:picLocks noChangeAspect="1" noChangeArrowheads="1"/>
        </xdr:cNvPicPr>
      </xdr:nvPicPr>
      <xdr:blipFill>
        <a:blip r:embed="rId15" cstate="print"/>
        <a:srcRect/>
        <a:stretch>
          <a:fillRect/>
        </a:stretch>
      </xdr:blipFill>
      <xdr:spPr>
        <a:xfrm>
          <a:off x="9163050" y="0"/>
          <a:ext cx="3413760" cy="1930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771525</xdr:colOff>
      <xdr:row>3</xdr:row>
      <xdr:rowOff>171450</xdr:rowOff>
    </xdr:from>
    <xdr:ext cx="1563313" cy="325730"/>
    <xdr:sp>
      <xdr:nvSpPr>
        <xdr:cNvPr id="28" name="TextBox 58"/>
        <xdr:cNvSpPr txBox="1"/>
      </xdr:nvSpPr>
      <xdr:spPr>
        <a:xfrm>
          <a:off x="10229850" y="960755"/>
          <a:ext cx="1562735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 b="1"/>
            <a:t>面   积    </a:t>
          </a:r>
          <a:r>
            <a:rPr lang="en-US" altLang="zh-CN" sz="1400" b="1"/>
            <a:t>=    </a:t>
          </a:r>
          <a:r>
            <a:rPr lang="zh-CN" altLang="en-US" sz="1400" b="1"/>
            <a:t>位   移</a:t>
          </a:r>
          <a:endParaRPr lang="zh-CN" altLang="en-US" sz="1400" b="1"/>
        </a:p>
      </xdr:txBody>
    </xdr:sp>
    <xdr:clientData/>
  </xdr:oneCellAnchor>
  <xdr:twoCellAnchor>
    <xdr:from>
      <xdr:col>9</xdr:col>
      <xdr:colOff>542925</xdr:colOff>
      <xdr:row>5</xdr:row>
      <xdr:rowOff>9525</xdr:rowOff>
    </xdr:from>
    <xdr:to>
      <xdr:col>10</xdr:col>
      <xdr:colOff>133350</xdr:colOff>
      <xdr:row>6</xdr:row>
      <xdr:rowOff>28575</xdr:rowOff>
    </xdr:to>
    <xdr:sp>
      <xdr:nvSpPr>
        <xdr:cNvPr id="29" name="矩形 28"/>
        <xdr:cNvSpPr/>
      </xdr:nvSpPr>
      <xdr:spPr>
        <a:xfrm>
          <a:off x="10001250" y="1309370"/>
          <a:ext cx="400050" cy="27432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/>
            <a:t>t</a:t>
          </a:r>
          <a:r>
            <a:rPr lang="en-US" altLang="zh-CN" sz="1200"/>
            <a:t>0</a:t>
          </a:r>
          <a:endParaRPr lang="zh-CN" altLang="en-US" sz="1200"/>
        </a:p>
      </xdr:txBody>
    </xdr:sp>
    <xdr:clientData/>
  </xdr:twoCellAnchor>
  <xdr:twoCellAnchor>
    <xdr:from>
      <xdr:col>11</xdr:col>
      <xdr:colOff>609600</xdr:colOff>
      <xdr:row>5</xdr:row>
      <xdr:rowOff>19050</xdr:rowOff>
    </xdr:from>
    <xdr:to>
      <xdr:col>12</xdr:col>
      <xdr:colOff>47625</xdr:colOff>
      <xdr:row>5</xdr:row>
      <xdr:rowOff>219075</xdr:rowOff>
    </xdr:to>
    <xdr:sp>
      <xdr:nvSpPr>
        <xdr:cNvPr id="30" name="矩形 29"/>
        <xdr:cNvSpPr/>
      </xdr:nvSpPr>
      <xdr:spPr>
        <a:xfrm>
          <a:off x="11687175" y="1318895"/>
          <a:ext cx="247650" cy="20002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409575</xdr:colOff>
      <xdr:row>5</xdr:row>
      <xdr:rowOff>76200</xdr:rowOff>
    </xdr:from>
    <xdr:to>
      <xdr:col>12</xdr:col>
      <xdr:colOff>657225</xdr:colOff>
      <xdr:row>6</xdr:row>
      <xdr:rowOff>28575</xdr:rowOff>
    </xdr:to>
    <xdr:sp>
      <xdr:nvSpPr>
        <xdr:cNvPr id="31" name="矩形 30"/>
        <xdr:cNvSpPr/>
      </xdr:nvSpPr>
      <xdr:spPr>
        <a:xfrm>
          <a:off x="12296775" y="1376045"/>
          <a:ext cx="247650" cy="20764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oneCellAnchor>
    <xdr:from>
      <xdr:col>11</xdr:col>
      <xdr:colOff>514350</xdr:colOff>
      <xdr:row>5</xdr:row>
      <xdr:rowOff>0</xdr:rowOff>
    </xdr:from>
    <xdr:ext cx="390525" cy="264560"/>
    <xdr:sp>
      <xdr:nvSpPr>
        <xdr:cNvPr id="32" name="TextBox 35"/>
        <xdr:cNvSpPr txBox="1"/>
      </xdr:nvSpPr>
      <xdr:spPr>
        <a:xfrm>
          <a:off x="11591925" y="1299845"/>
          <a:ext cx="39052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/>
            <a:t>t</a:t>
          </a:r>
          <a:r>
            <a:rPr lang="en-US" altLang="zh-CN" sz="1200"/>
            <a:t>1</a:t>
          </a:r>
          <a:endParaRPr lang="zh-CN" altLang="en-US" sz="1200"/>
        </a:p>
      </xdr:txBody>
    </xdr:sp>
    <xdr:clientData/>
  </xdr:oneCellAnchor>
  <xdr:oneCellAnchor>
    <xdr:from>
      <xdr:col>12</xdr:col>
      <xdr:colOff>381000</xdr:colOff>
      <xdr:row>5</xdr:row>
      <xdr:rowOff>0</xdr:rowOff>
    </xdr:from>
    <xdr:ext cx="219075" cy="264560"/>
    <xdr:sp>
      <xdr:nvSpPr>
        <xdr:cNvPr id="33" name="TextBox 36"/>
        <xdr:cNvSpPr txBox="1"/>
      </xdr:nvSpPr>
      <xdr:spPr>
        <a:xfrm>
          <a:off x="12268200" y="1299845"/>
          <a:ext cx="21907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/>
            <a:t>t</a:t>
          </a:r>
          <a:endParaRPr lang="zh-CN" altLang="en-US" sz="1200"/>
        </a:p>
      </xdr:txBody>
    </xdr:sp>
    <xdr:clientData/>
  </xdr:oneCellAnchor>
  <xdr:twoCellAnchor>
    <xdr:from>
      <xdr:col>0</xdr:col>
      <xdr:colOff>9525</xdr:colOff>
      <xdr:row>0</xdr:row>
      <xdr:rowOff>19050</xdr:rowOff>
    </xdr:from>
    <xdr:to>
      <xdr:col>0</xdr:col>
      <xdr:colOff>819151</xdr:colOff>
      <xdr:row>0</xdr:row>
      <xdr:rowOff>257175</xdr:rowOff>
    </xdr:to>
    <xdr:sp>
      <xdr:nvSpPr>
        <xdr:cNvPr id="34" name="五边形 34">
          <a:hlinkClick xmlns:r="http://schemas.openxmlformats.org/officeDocument/2006/relationships" r:id="rId16"/>
        </xdr:cNvPr>
        <xdr:cNvSpPr/>
      </xdr:nvSpPr>
      <xdr:spPr>
        <a:xfrm flipH="1">
          <a:off x="9525" y="19050"/>
          <a:ext cx="809625" cy="238125"/>
        </a:xfrm>
        <a:prstGeom prst="homePlat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时尚中黑简体" pitchFamily="2" charset="-122"/>
              <a:ea typeface="时尚中黑简体" pitchFamily="2" charset="-122"/>
            </a:rPr>
            <a:t>返回首页</a:t>
          </a:r>
          <a:endParaRPr lang="zh-CN" altLang="en-US" sz="1100">
            <a:latin typeface="时尚中黑简体" pitchFamily="2" charset="-122"/>
            <a:ea typeface="时尚中黑简体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4"/>
  <sheetViews>
    <sheetView tabSelected="1" workbookViewId="0">
      <selection activeCell="A1" sqref="$A1:$XFD1048576"/>
    </sheetView>
  </sheetViews>
  <sheetFormatPr defaultColWidth="17.3611111111111" defaultRowHeight="20.1" customHeight="1"/>
  <cols>
    <col min="1" max="1" width="17.3611111111111" style="1"/>
    <col min="2" max="2" width="28.75" style="1" customWidth="1"/>
    <col min="3" max="3" width="17.3611111111111" style="2"/>
    <col min="4" max="4" width="18.4722222222222" style="1" customWidth="1"/>
    <col min="5" max="5" width="8.75" style="1" customWidth="1"/>
    <col min="6" max="18" width="11.8055555555556" style="1" customWidth="1"/>
    <col min="19" max="25" width="9.58333333333333" style="1" customWidth="1"/>
    <col min="26" max="16384" width="17.3611111111111" style="1"/>
  </cols>
  <sheetData>
    <row r="1" s="1" customFormat="1" ht="21.95" customHeight="1" spans="1:4">
      <c r="A1" s="3" t="s">
        <v>0</v>
      </c>
      <c r="B1" s="4"/>
      <c r="C1" s="4"/>
      <c r="D1" s="4"/>
    </row>
    <row r="2" s="1" customFormat="1" customHeight="1" spans="1:14">
      <c r="A2" s="5" t="s">
        <v>1</v>
      </c>
      <c r="B2" s="1"/>
      <c r="C2" s="2"/>
      <c r="D2" s="1"/>
      <c r="E2" s="1"/>
      <c r="F2" s="5" t="s">
        <v>2</v>
      </c>
      <c r="G2" s="1"/>
      <c r="H2" s="1"/>
      <c r="I2" s="1"/>
      <c r="J2" s="1"/>
      <c r="K2" s="1"/>
      <c r="L2" s="1"/>
      <c r="M2" s="1"/>
      <c r="N2" s="1" t="s">
        <v>3</v>
      </c>
    </row>
    <row r="3" s="1" customFormat="1" customHeight="1" spans="1:28">
      <c r="A3" s="6" t="s">
        <v>4</v>
      </c>
      <c r="B3" s="6" t="s">
        <v>5</v>
      </c>
      <c r="C3" s="7" t="s">
        <v>6</v>
      </c>
      <c r="D3" s="6" t="s">
        <v>7</v>
      </c>
      <c r="H3" s="8"/>
      <c r="I3" s="8"/>
      <c r="J3" s="1"/>
      <c r="K3" s="2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>
        <v>0</v>
      </c>
      <c r="Z3" s="2"/>
      <c r="AA3" s="2"/>
      <c r="AB3" s="2"/>
    </row>
    <row r="4" s="1" customFormat="1" customHeight="1" spans="1:28">
      <c r="A4" s="9" t="s">
        <v>8</v>
      </c>
      <c r="B4" s="6" t="s">
        <v>9</v>
      </c>
      <c r="C4" s="10">
        <v>0</v>
      </c>
      <c r="D4" s="6" t="s">
        <v>10</v>
      </c>
      <c r="T4" s="2"/>
      <c r="U4" s="2"/>
      <c r="V4" s="2"/>
      <c r="W4" s="2"/>
      <c r="X4" s="2"/>
      <c r="Y4" s="2">
        <v>2</v>
      </c>
      <c r="Z4" s="2"/>
      <c r="AA4" s="2"/>
      <c r="AB4" s="2"/>
    </row>
    <row r="5" s="1" customFormat="1" customHeight="1" spans="1:25">
      <c r="A5" s="11"/>
      <c r="B5" s="6" t="s">
        <v>11</v>
      </c>
      <c r="C5" s="10">
        <v>10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2</v>
      </c>
    </row>
    <row r="6" s="1" customFormat="1" customHeight="1" spans="1:29">
      <c r="A6" s="11"/>
      <c r="B6" s="6" t="s">
        <v>12</v>
      </c>
      <c r="C6" s="10">
        <v>0.5</v>
      </c>
      <c r="D6" s="12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7"/>
      <c r="V6" s="37"/>
      <c r="W6" s="37"/>
      <c r="X6" s="37"/>
      <c r="Y6" s="1">
        <v>2</v>
      </c>
      <c r="Z6" s="37"/>
      <c r="AA6" s="37"/>
      <c r="AB6" s="37"/>
      <c r="AC6" s="37"/>
    </row>
    <row r="7" s="1" customFormat="1" customHeight="1" spans="1:25">
      <c r="A7" s="11"/>
      <c r="B7" s="6" t="s">
        <v>14</v>
      </c>
      <c r="C7" s="10">
        <v>0.02</v>
      </c>
      <c r="D7" s="12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37"/>
      <c r="V7" s="37"/>
      <c r="W7" s="37"/>
      <c r="X7" s="37"/>
      <c r="Y7" s="1">
        <v>0</v>
      </c>
    </row>
    <row r="8" s="1" customFormat="1" customHeight="1" spans="1:27">
      <c r="A8" s="11"/>
      <c r="B8" s="6" t="s">
        <v>16</v>
      </c>
      <c r="C8" s="10">
        <v>0.5</v>
      </c>
      <c r="D8" s="6" t="s">
        <v>17</v>
      </c>
      <c r="F8" s="1" t="s">
        <v>18</v>
      </c>
      <c r="S8" s="37"/>
      <c r="T8" s="37"/>
      <c r="U8" s="37"/>
      <c r="V8" s="37"/>
      <c r="W8" s="37"/>
      <c r="X8" s="37"/>
      <c r="Y8" s="1"/>
      <c r="Z8" s="37"/>
      <c r="AA8" s="37"/>
    </row>
    <row r="9" s="1" customFormat="1" customHeight="1" spans="1:28">
      <c r="A9" s="11"/>
      <c r="B9" s="6" t="s">
        <v>19</v>
      </c>
      <c r="C9" s="10">
        <v>1</v>
      </c>
      <c r="D9" s="6" t="s">
        <v>20</v>
      </c>
      <c r="F9" s="13" t="s">
        <v>21</v>
      </c>
      <c r="G9" s="14" t="s">
        <v>22</v>
      </c>
      <c r="H9" s="15" t="s">
        <v>23</v>
      </c>
      <c r="I9" s="36" t="s">
        <v>24</v>
      </c>
      <c r="J9" s="36" t="s">
        <v>25</v>
      </c>
      <c r="N9" s="5" t="s">
        <v>26</v>
      </c>
      <c r="O9" s="1"/>
      <c r="P9" s="1"/>
      <c r="Q9" s="1"/>
      <c r="R9" s="1"/>
      <c r="S9" s="1"/>
      <c r="T9" s="37"/>
      <c r="U9" s="37"/>
      <c r="V9" s="37"/>
      <c r="W9" s="37"/>
      <c r="X9" s="37"/>
      <c r="Y9" s="1"/>
      <c r="Z9" s="37"/>
      <c r="AA9" s="37"/>
      <c r="AB9" s="37"/>
    </row>
    <row r="10" s="1" customFormat="1" customHeight="1" spans="1:25">
      <c r="A10" s="11"/>
      <c r="B10" s="6" t="s">
        <v>27</v>
      </c>
      <c r="C10" s="10">
        <v>0.1</v>
      </c>
      <c r="D10" s="6" t="s">
        <v>28</v>
      </c>
      <c r="F10" s="6" t="s">
        <v>29</v>
      </c>
      <c r="G10" s="16" t="s">
        <v>30</v>
      </c>
      <c r="H10" s="17" t="s">
        <v>31</v>
      </c>
      <c r="I10" s="36" t="s">
        <v>32</v>
      </c>
      <c r="J10" s="36" t="s">
        <v>33</v>
      </c>
      <c r="Q10" s="37"/>
      <c r="R10" s="37"/>
      <c r="S10" s="37"/>
      <c r="T10" s="37"/>
      <c r="U10" s="37"/>
      <c r="V10" s="37"/>
      <c r="W10" s="37"/>
      <c r="X10" s="37"/>
      <c r="Y10" s="37"/>
    </row>
    <row r="11" s="1" customFormat="1" customHeight="1" spans="1:25">
      <c r="A11" s="11"/>
      <c r="B11" s="6" t="s">
        <v>34</v>
      </c>
      <c r="C11" s="10">
        <v>0.1</v>
      </c>
      <c r="D11" s="6" t="s">
        <v>35</v>
      </c>
      <c r="V11" s="37"/>
      <c r="W11" s="37"/>
      <c r="X11" s="37"/>
      <c r="Y11" s="37"/>
    </row>
    <row r="12" s="1" customFormat="1" customHeight="1" spans="1:25">
      <c r="A12" s="18"/>
      <c r="B12" s="12" t="s">
        <v>36</v>
      </c>
      <c r="C12" s="10">
        <v>90</v>
      </c>
      <c r="D12" s="6"/>
      <c r="E12" s="1"/>
      <c r="F12" s="1" t="s">
        <v>37</v>
      </c>
      <c r="V12" s="37"/>
      <c r="W12" s="37"/>
      <c r="X12" s="37"/>
      <c r="Y12" s="37"/>
    </row>
    <row r="13" s="1" customFormat="1" customHeight="1" spans="1:25">
      <c r="A13" s="19" t="s">
        <v>38</v>
      </c>
      <c r="B13" s="6" t="s">
        <v>39</v>
      </c>
      <c r="C13" s="20">
        <f>2*C12/1000/(2*C9-C10-C11)</f>
        <v>0.1</v>
      </c>
      <c r="D13" s="6" t="str">
        <f>ROUND(C13*1000,2)&amp;" mm/s"</f>
        <v>100 mm/s</v>
      </c>
      <c r="V13" s="37"/>
      <c r="W13" s="37"/>
      <c r="X13" s="37"/>
      <c r="Y13" s="37"/>
    </row>
    <row r="14" s="1" customFormat="1" customHeight="1" spans="1:25">
      <c r="A14" s="21"/>
      <c r="B14" s="6" t="s">
        <v>40</v>
      </c>
      <c r="C14" s="20">
        <f>C13/C10</f>
        <v>1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7"/>
      <c r="W14" s="37"/>
      <c r="X14" s="37"/>
      <c r="Y14" s="37"/>
    </row>
    <row r="15" s="1" customFormat="1" customHeight="1" spans="1:24">
      <c r="A15" s="21"/>
      <c r="B15" s="6" t="s">
        <v>41</v>
      </c>
      <c r="C15" s="22">
        <f>9.8*C5*(SIN(RADIANS(C4))+COS(RADIANS(C4))*C7)+C5*C14</f>
        <v>11.96</v>
      </c>
      <c r="D15" s="6" t="s">
        <v>42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7"/>
      <c r="W15" s="37"/>
      <c r="X15" s="37"/>
    </row>
    <row r="16" s="1" customFormat="1" customHeight="1" spans="1:25">
      <c r="A16" s="21"/>
      <c r="B16" s="6" t="s">
        <v>43</v>
      </c>
      <c r="C16" s="23">
        <f>C15/C8</f>
        <v>23.92</v>
      </c>
      <c r="D16" s="6" t="s">
        <v>44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7"/>
      <c r="W16" s="37"/>
      <c r="X16" s="1"/>
      <c r="Y16" s="37"/>
    </row>
    <row r="17" s="1" customFormat="1" customHeight="1" spans="1:25">
      <c r="A17" s="21"/>
      <c r="B17" s="6" t="s">
        <v>45</v>
      </c>
      <c r="C17" s="23">
        <f>SQRT(4*C16/PI()/C6)</f>
        <v>7.80459991416153</v>
      </c>
      <c r="D17" s="6" t="s">
        <v>46</v>
      </c>
      <c r="V17" s="37"/>
      <c r="W17" s="37"/>
      <c r="X17" s="37"/>
      <c r="Y17" s="37"/>
    </row>
    <row r="18" s="1" customFormat="1" customHeight="1" spans="1:25">
      <c r="A18" s="21"/>
      <c r="B18" s="6" t="s">
        <v>47</v>
      </c>
      <c r="C18" s="24">
        <v>4</v>
      </c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7"/>
      <c r="W18" s="37"/>
      <c r="X18" s="37"/>
      <c r="Y18" s="37"/>
    </row>
    <row r="19" s="1" customFormat="1" customHeight="1" spans="1:24">
      <c r="A19" s="25"/>
      <c r="B19" s="6" t="s">
        <v>48</v>
      </c>
      <c r="C19" s="23">
        <f>SQRT(4*C16/PI()/C6+C18^2)</f>
        <v>8.76993613546474</v>
      </c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7"/>
      <c r="W19" s="37"/>
      <c r="X19" s="37"/>
    </row>
    <row r="20" s="1" customFormat="1" customHeight="1" spans="1:23">
      <c r="A20" s="26" t="s">
        <v>49</v>
      </c>
      <c r="B20" s="6" t="s">
        <v>36</v>
      </c>
      <c r="C20" s="7">
        <f>C12</f>
        <v>90</v>
      </c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7"/>
      <c r="W20" s="37"/>
    </row>
    <row r="21" s="1" customFormat="1" customHeight="1" spans="1:23">
      <c r="A21" s="26"/>
      <c r="B21" s="12" t="s">
        <v>50</v>
      </c>
      <c r="C21" s="10">
        <v>100</v>
      </c>
      <c r="D21" s="27" t="s">
        <v>51</v>
      </c>
      <c r="V21" s="37"/>
      <c r="W21" s="37"/>
    </row>
    <row r="22" s="1" customFormat="1" customHeight="1" spans="1:23">
      <c r="A22" s="26"/>
      <c r="B22" s="12" t="s">
        <v>52</v>
      </c>
      <c r="C22" s="28" t="s">
        <v>53</v>
      </c>
      <c r="D22" s="27" t="s">
        <v>54</v>
      </c>
      <c r="V22" s="37"/>
      <c r="W22" s="37"/>
    </row>
    <row r="23" s="1" customFormat="1" customHeight="1" spans="1:23">
      <c r="A23" s="26" t="s">
        <v>55</v>
      </c>
      <c r="B23" s="12" t="s">
        <v>56</v>
      </c>
      <c r="C23" s="29" t="s">
        <v>57</v>
      </c>
      <c r="D23" s="6" t="s">
        <v>58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37"/>
      <c r="W23" s="37"/>
    </row>
    <row r="24" s="1" customFormat="1" customHeight="1" spans="1:4">
      <c r="A24" s="26"/>
      <c r="B24" s="12" t="s">
        <v>59</v>
      </c>
      <c r="C24" s="29" t="s">
        <v>60</v>
      </c>
      <c r="D24" s="6" t="s">
        <v>61</v>
      </c>
    </row>
    <row r="25" s="1" customFormat="1" customHeight="1" spans="1:4">
      <c r="A25" s="26"/>
      <c r="B25" s="12" t="s">
        <v>62</v>
      </c>
      <c r="C25" s="29" t="s">
        <v>63</v>
      </c>
      <c r="D25" s="6" t="s">
        <v>64</v>
      </c>
    </row>
    <row r="26" s="1" customFormat="1" customHeight="1" spans="1:4">
      <c r="A26" s="26"/>
      <c r="B26" s="12" t="s">
        <v>65</v>
      </c>
      <c r="C26" s="29" t="s">
        <v>66</v>
      </c>
      <c r="D26" s="6" t="s">
        <v>67</v>
      </c>
    </row>
    <row r="27" s="1" customFormat="1" customHeight="1" spans="3:3">
      <c r="C27" s="2"/>
    </row>
    <row r="28" s="1" customFormat="1" customHeight="1" spans="1:4">
      <c r="A28" s="30" t="s">
        <v>68</v>
      </c>
      <c r="B28" s="30"/>
      <c r="C28" s="30"/>
      <c r="D28" s="30"/>
    </row>
    <row r="29" s="1" customFormat="1" customHeight="1" spans="1:4">
      <c r="A29" s="30"/>
      <c r="B29" s="30"/>
      <c r="C29" s="30"/>
      <c r="D29" s="30"/>
    </row>
    <row r="30" s="1" customFormat="1" customHeight="1" spans="1:14">
      <c r="A30" s="30"/>
      <c r="B30" s="30"/>
      <c r="C30" s="30"/>
      <c r="D30" s="30"/>
      <c r="E30" s="1"/>
      <c r="F30" s="1"/>
      <c r="G30" s="1"/>
      <c r="H30" s="1"/>
      <c r="I30" s="1"/>
      <c r="J30" s="1"/>
      <c r="K30" s="1"/>
      <c r="L30" s="1"/>
      <c r="M30" s="1"/>
      <c r="N30" s="5" t="s">
        <v>69</v>
      </c>
    </row>
    <row r="31" s="1" customFormat="1" customHeight="1" spans="1:6">
      <c r="A31" s="30"/>
      <c r="B31" s="30"/>
      <c r="C31" s="30"/>
      <c r="D31" s="30"/>
      <c r="E31" s="1"/>
      <c r="F31" s="1" t="s">
        <v>70</v>
      </c>
    </row>
    <row r="32" s="1" customFormat="1" customHeight="1" spans="1:4">
      <c r="A32" s="30"/>
      <c r="B32" s="30"/>
      <c r="C32" s="30"/>
      <c r="D32" s="30"/>
    </row>
    <row r="33" s="1" customFormat="1" customHeight="1" spans="1:4">
      <c r="A33" s="30"/>
      <c r="B33" s="30"/>
      <c r="C33" s="30"/>
      <c r="D33" s="30"/>
    </row>
    <row r="34" s="1" customFormat="1" customHeight="1" spans="1:4">
      <c r="A34" s="30"/>
      <c r="B34" s="30"/>
      <c r="C34" s="30"/>
      <c r="D34" s="30"/>
    </row>
    <row r="35" s="1" customFormat="1" customHeight="1" spans="1:4">
      <c r="A35" s="30"/>
      <c r="B35" s="30"/>
      <c r="C35" s="30"/>
      <c r="D35" s="30"/>
    </row>
    <row r="36" s="1" customFormat="1" customHeight="1" spans="1:4">
      <c r="A36" s="30"/>
      <c r="B36" s="30"/>
      <c r="C36" s="30"/>
      <c r="D36" s="30"/>
    </row>
    <row r="37" s="1" customFormat="1" customHeight="1" spans="1:4">
      <c r="A37" s="30"/>
      <c r="B37" s="30"/>
      <c r="C37" s="30"/>
      <c r="D37" s="30"/>
    </row>
    <row r="38" s="1" customFormat="1" customHeight="1" spans="1:4">
      <c r="A38" s="31"/>
      <c r="B38" s="32"/>
      <c r="C38" s="32"/>
      <c r="D38" s="33"/>
    </row>
    <row r="39" s="1" customFormat="1" customHeight="1" spans="3:3">
      <c r="C39" s="2"/>
    </row>
    <row r="40" s="1" customFormat="1" customHeight="1" spans="3:3">
      <c r="C40" s="2"/>
    </row>
    <row r="41" s="1" customFormat="1" customHeight="1" spans="3:3">
      <c r="C41" s="2"/>
    </row>
    <row r="42" s="1" customFormat="1" customHeight="1" spans="3:3">
      <c r="C42" s="2"/>
    </row>
    <row r="43" s="1" customFormat="1" customHeight="1" spans="1:14">
      <c r="A43" s="34" t="s">
        <v>71</v>
      </c>
      <c r="B43" s="34"/>
      <c r="C43" s="34"/>
      <c r="D43" s="34"/>
      <c r="E43" s="1"/>
      <c r="F43" s="1"/>
      <c r="G43" s="1"/>
      <c r="H43" s="1"/>
      <c r="I43" s="1"/>
      <c r="J43" s="1"/>
      <c r="K43" s="1"/>
      <c r="L43" s="1"/>
      <c r="M43" s="1"/>
      <c r="N43" s="1" t="s">
        <v>72</v>
      </c>
    </row>
    <row r="44" s="1" customFormat="1" customHeight="1" spans="1:14">
      <c r="A44" s="35"/>
      <c r="B44" s="35"/>
      <c r="C44" s="35"/>
      <c r="D44" s="35"/>
      <c r="E44" s="1"/>
      <c r="F44" s="1"/>
      <c r="G44" s="1"/>
      <c r="H44" s="1"/>
      <c r="I44" s="1"/>
      <c r="J44" s="1"/>
      <c r="K44" s="1"/>
      <c r="L44" s="1"/>
      <c r="M44" s="1"/>
      <c r="N44" s="5"/>
    </row>
    <row r="45" s="1" customFormat="1" customHeight="1" spans="1:4">
      <c r="A45" s="35"/>
      <c r="B45" s="35"/>
      <c r="C45" s="35"/>
      <c r="D45" s="35"/>
    </row>
    <row r="46" s="1" customFormat="1" customHeight="1" spans="1:6">
      <c r="A46" s="35"/>
      <c r="B46" s="35"/>
      <c r="C46" s="35"/>
      <c r="D46" s="35"/>
      <c r="E46" s="1"/>
      <c r="F46" s="1" t="s">
        <v>73</v>
      </c>
    </row>
    <row r="47" s="1" customFormat="1" customHeight="1" spans="1:4">
      <c r="A47" s="35"/>
      <c r="B47" s="35"/>
      <c r="C47" s="35"/>
      <c r="D47" s="35"/>
    </row>
    <row r="48" s="1" customFormat="1" customHeight="1" spans="1:4">
      <c r="A48" s="35"/>
      <c r="B48" s="35"/>
      <c r="C48" s="35"/>
      <c r="D48" s="35"/>
    </row>
    <row r="49" s="1" customFormat="1" customHeight="1" spans="1:4">
      <c r="A49" s="35"/>
      <c r="B49" s="35"/>
      <c r="C49" s="35"/>
      <c r="D49" s="35"/>
    </row>
    <row r="50" s="1" customFormat="1" customHeight="1" spans="1:4">
      <c r="A50" s="35"/>
      <c r="B50" s="35"/>
      <c r="C50" s="35"/>
      <c r="D50" s="35"/>
    </row>
    <row r="51" s="1" customFormat="1" customHeight="1" spans="3:3">
      <c r="C51" s="2"/>
    </row>
    <row r="52" s="1" customFormat="1" customHeight="1" spans="3:3">
      <c r="C52" s="2"/>
    </row>
    <row r="53" s="1" customFormat="1" customHeight="1" spans="3:3">
      <c r="C53" s="2"/>
    </row>
    <row r="54" s="1" customFormat="1" customHeight="1" spans="3:3">
      <c r="C54" s="2"/>
    </row>
    <row r="55" s="1" customFormat="1" customHeight="1" spans="3:3">
      <c r="C55" s="2"/>
    </row>
    <row r="56" s="1" customFormat="1" customHeight="1" spans="3:3">
      <c r="C56" s="2"/>
    </row>
    <row r="57" s="1" customFormat="1" customHeight="1" spans="3:3">
      <c r="C57" s="2"/>
    </row>
    <row r="58" s="1" customFormat="1" customHeight="1" spans="3:3">
      <c r="C58" s="2"/>
    </row>
    <row r="59" s="1" customFormat="1" customHeight="1" spans="3:3">
      <c r="C59" s="2"/>
    </row>
    <row r="60" s="1" customFormat="1" customHeight="1" spans="3:3">
      <c r="C60" s="2"/>
    </row>
    <row r="61" s="1" customFormat="1" customHeight="1" spans="3:14"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 t="s">
        <v>74</v>
      </c>
    </row>
    <row r="62" s="1" customFormat="1" customHeight="1" spans="3:3">
      <c r="C62" s="2"/>
    </row>
    <row r="63" s="1" customFormat="1" customHeight="1" spans="3:3">
      <c r="C63" s="2"/>
    </row>
    <row r="64" s="1" customFormat="1" customHeight="1" spans="3:3">
      <c r="C64" s="2"/>
    </row>
    <row r="65" s="1" customFormat="1" customHeight="1" spans="3:3">
      <c r="C65" s="2"/>
    </row>
    <row r="66" s="1" customFormat="1" customHeight="1" spans="3:3">
      <c r="C66" s="2"/>
    </row>
    <row r="67" s="1" customFormat="1" customHeight="1" spans="3:6">
      <c r="C67" s="2"/>
      <c r="D67" s="1"/>
      <c r="E67" s="1"/>
      <c r="F67" s="1" t="s">
        <v>75</v>
      </c>
    </row>
    <row r="68" s="1" customFormat="1" customHeight="1" spans="3:3">
      <c r="C68" s="2"/>
    </row>
    <row r="69" s="1" customFormat="1" customHeight="1" spans="3:3">
      <c r="C69" s="2"/>
    </row>
    <row r="70" s="1" customFormat="1" customHeight="1" spans="3:3">
      <c r="C70" s="2"/>
    </row>
    <row r="71" s="1" customFormat="1" customHeight="1" spans="3:3">
      <c r="C71" s="2"/>
    </row>
    <row r="72" s="1" customFormat="1" customHeight="1" spans="3:3">
      <c r="C72" s="2"/>
    </row>
    <row r="73" s="1" customFormat="1" customHeight="1" spans="3:3">
      <c r="C73" s="2"/>
    </row>
    <row r="74" s="1" customFormat="1" customHeight="1" spans="3:3">
      <c r="C74" s="2"/>
    </row>
    <row r="75" s="1" customFormat="1" customHeight="1" spans="3:3">
      <c r="C75" s="2"/>
    </row>
    <row r="76" s="1" customFormat="1" customHeight="1" spans="3:3">
      <c r="C76" s="2"/>
    </row>
    <row r="77" s="1" customFormat="1" customHeight="1" spans="3:3">
      <c r="C77" s="2"/>
    </row>
    <row r="78" s="1" customFormat="1" customHeight="1" spans="3:6">
      <c r="C78" s="2"/>
      <c r="D78" s="1"/>
      <c r="E78" s="1"/>
      <c r="F78" s="1" t="s">
        <v>76</v>
      </c>
    </row>
    <row r="79" s="1" customFormat="1" customHeight="1" spans="3:3">
      <c r="C79" s="2"/>
    </row>
    <row r="80" s="1" customFormat="1" customHeight="1" spans="3:3">
      <c r="C80" s="2"/>
    </row>
    <row r="81" s="1" customFormat="1" customHeight="1" spans="3:3">
      <c r="C81" s="2"/>
    </row>
    <row r="82" s="1" customFormat="1" customHeight="1" spans="3:3">
      <c r="C82" s="2"/>
    </row>
    <row r="83" s="1" customFormat="1" customHeight="1" spans="3:14"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38"/>
    </row>
    <row r="84" s="1" customFormat="1" customHeight="1" spans="3:14"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38"/>
    </row>
    <row r="85" s="1" customFormat="1" customHeight="1" spans="3:14"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38"/>
    </row>
    <row r="86" s="1" customFormat="1" customHeight="1" spans="3:14"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38"/>
    </row>
    <row r="87" s="1" customFormat="1" customHeight="1" spans="3:14"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38"/>
    </row>
    <row r="88" s="1" customFormat="1" customHeight="1" spans="3:14"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38"/>
    </row>
    <row r="89" s="1" customFormat="1" customHeight="1" spans="3:3">
      <c r="C89" s="2"/>
    </row>
    <row r="90" s="1" customFormat="1" customHeight="1" spans="3:3">
      <c r="C90" s="2"/>
    </row>
    <row r="91" s="1" customFormat="1" customHeight="1" spans="3:3">
      <c r="C91" s="2"/>
    </row>
    <row r="92" s="1" customFormat="1" customHeight="1" spans="3:3">
      <c r="C92" s="2"/>
    </row>
    <row r="93" s="1" customFormat="1" customHeight="1" spans="3:3">
      <c r="C93" s="2"/>
    </row>
    <row r="94" s="1" customFormat="1" customHeight="1" spans="3:3">
      <c r="C94" s="2"/>
    </row>
    <row r="95" s="1" customFormat="1" customHeight="1" spans="3:3">
      <c r="C95" s="2"/>
    </row>
    <row r="96" s="1" customFormat="1" customHeight="1" spans="3:3">
      <c r="C96" s="2"/>
    </row>
    <row r="97" s="1" customFormat="1" customHeight="1" spans="3:3">
      <c r="C97" s="2"/>
    </row>
    <row r="98" s="1" customFormat="1" customHeight="1" spans="3:3">
      <c r="C98" s="2"/>
    </row>
    <row r="99" s="1" customFormat="1" customHeight="1" spans="3:3">
      <c r="C99" s="2"/>
    </row>
    <row r="100" s="1" customFormat="1" customHeight="1" spans="3:3">
      <c r="C100" s="2"/>
    </row>
    <row r="101" s="1" customFormat="1" customHeight="1" spans="3:3">
      <c r="C101" s="2"/>
    </row>
    <row r="102" s="1" customFormat="1" customHeight="1" spans="3:3">
      <c r="C102" s="2"/>
    </row>
    <row r="103" s="1" customFormat="1" customHeight="1" spans="3:3">
      <c r="C103" s="2"/>
    </row>
    <row r="104" s="1" customFormat="1" customHeight="1" spans="3:6">
      <c r="C104" s="2"/>
      <c r="D104" s="1"/>
      <c r="E104" s="1"/>
      <c r="F104" s="1" t="s">
        <v>77</v>
      </c>
    </row>
  </sheetData>
  <mergeCells count="7">
    <mergeCell ref="A1:D1"/>
    <mergeCell ref="A4:A12"/>
    <mergeCell ref="A13:A19"/>
    <mergeCell ref="A20:A22"/>
    <mergeCell ref="A23:A26"/>
    <mergeCell ref="A28:D37"/>
    <mergeCell ref="A43:D50"/>
  </mergeCells>
  <dataValidations count="4">
    <dataValidation type="list" allowBlank="1" showInputMessage="1" showErrorMessage="1" prompt="请选择" sqref="C23">
      <formula1>"基本型,脚座型,杆侧法兰,无杆侧法兰,单耳环,双耳环,杆侧耳轴，无杆侧耳轴,中央耳轴"</formula1>
    </dataValidation>
    <dataValidation type="list" allowBlank="1" showInputMessage="1" showErrorMessage="1" prompt="请选择" sqref="C24">
      <formula1>"无缓冲,橡胶缓冲,气缓冲,液压缓冲"</formula1>
    </dataValidation>
    <dataValidation type="list" allowBlank="1" showInputMessage="1" showErrorMessage="1" prompt="请选择" sqref="C25">
      <formula1>"是,否"</formula1>
    </dataValidation>
    <dataValidation type="list" allowBlank="1" showInputMessage="1" showErrorMessage="1" prompt="请选择" sqref="C26">
      <formula1>"I接头,Y接头,标准浮动头,法兰浮动头,脚座浮动头"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放空</dc:creator>
  <cp:lastModifiedBy>放空</cp:lastModifiedBy>
  <dcterms:created xsi:type="dcterms:W3CDTF">2024-04-09T06:53:43Z</dcterms:created>
  <dcterms:modified xsi:type="dcterms:W3CDTF">2024-04-09T06:55:00Z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9CB64DC0E201484CA7C366A54132E08C_11</vt:lpwstr>
  </property>
  <property fmtid="{D5CDD505-2E9C-101B-9397-08002B2CF9AE}" pid="3" name="KSOProductBuildVer">
    <vt:lpwstr>2052-12.1.0.16417</vt:lpwstr>
  </property>
</Properties>
</file>