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67" activeTab="2"/>
  </bookViews>
  <sheets>
    <sheet name="User Model" sheetId="2" r:id="rId1"/>
    <sheet name="PROJECT VISION" sheetId="3" r:id="rId2"/>
    <sheet name="PROJECT BACKLOG" sheetId="1" r:id="rId3"/>
    <sheet name="SPRINT1" sheetId="4" r:id="rId4"/>
    <sheet name="SPRINT2" sheetId="5" r:id="rId5"/>
  </sheets>
  <externalReferences>
    <externalReference r:id="rId6"/>
  </externalReferences>
  <definedNames>
    <definedName name="PBCode">#REF!</definedName>
    <definedName name="PBStatus">#REF!</definedName>
    <definedName name="PBType">#REF!</definedName>
    <definedName name="RLSevirity">#REF!</definedName>
    <definedName name="RLStatus">#REF!</definedName>
    <definedName name="DAYOFWEEK">'[1]SYS CALC'!$A$2:$B$8</definedName>
    <definedName name="People">[1]SETUP!$A$20:$A$29</definedName>
    <definedName name="ReferenceID">'[1]PROJECT BACKLOG'!$C$6:$C$35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C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name of the project</t>
        </r>
      </text>
    </comment>
    <comment ref="C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Insert the descript of the Vision</t>
        </r>
      </text>
    </comment>
  </commentList>
</comments>
</file>

<file path=xl/comments2.xml><?xml version="1.0" encoding="utf-8"?>
<comments xmlns="http://schemas.openxmlformats.org/spreadsheetml/2006/main">
  <authors>
    <author>Luc Segers</author>
  </authors>
  <commentList>
    <comment ref="A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K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L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3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3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3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<sst xmlns="http://schemas.openxmlformats.org/spreadsheetml/2006/main" count="1213" uniqueCount="523">
  <si>
    <t>User Model</t>
  </si>
  <si>
    <t>类别</t>
  </si>
  <si>
    <t>User DESCRIPTION</t>
  </si>
  <si>
    <t>STATUS</t>
  </si>
  <si>
    <t>SEVERITY</t>
  </si>
  <si>
    <t>NOTES</t>
  </si>
  <si>
    <t>买家</t>
  </si>
  <si>
    <t>在iWebShop开源商城系统进行各类商品的购买</t>
  </si>
  <si>
    <t>卖家</t>
  </si>
  <si>
    <t>将经营的商品放在开源商城系统进行销售</t>
  </si>
  <si>
    <t>管理员</t>
  </si>
  <si>
    <t>对系统的前台以及后台的信息进行管理</t>
  </si>
  <si>
    <t>PROJECT VISION</t>
  </si>
  <si>
    <t>PROJECT</t>
  </si>
  <si>
    <t>Name :</t>
  </si>
  <si>
    <t>iWebShop开源商城系统</t>
  </si>
  <si>
    <t>Vision:</t>
  </si>
  <si>
    <t>对iWebShop开源商城系统进行全面详细的测试，完善系统功能，以保障系统可以顺利上线使用。</t>
  </si>
  <si>
    <t>PROJECT BACKLOG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</si>
  <si>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</si>
  <si>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</si>
  <si>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</si>
  <si>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</si>
  <si>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</si>
  <si>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</si>
  <si>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</si>
  <si>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</si>
  <si>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</si>
  <si>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</si>
  <si>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</si>
  <si>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</si>
  <si>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</si>
  <si>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</si>
  <si>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</si>
  <si>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</si>
  <si>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</si>
  <si>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</si>
  <si>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iWebShop登录</t>
  </si>
  <si>
    <t>作为一个网购者，我希望能够通过登录iWebShop网页，浏览各类商品。</t>
  </si>
  <si>
    <t>Initial Feature</t>
  </si>
  <si>
    <t>Not Done</t>
  </si>
  <si>
    <t>前台登录，并浏览商品</t>
  </si>
  <si>
    <t>食品饮料区商品购买</t>
  </si>
  <si>
    <t>作为一个网购者，我希望能够通过登录iWebShop网页，进入食品饮料区，购买该类商品。</t>
  </si>
  <si>
    <t>前台登录，选择商品购买</t>
  </si>
  <si>
    <t>家具/服装区商品购买</t>
  </si>
  <si>
    <t>作为一个网购者，我希望能够通过登录iWebShop网页，进入家具/服装区，购买该类商品。</t>
  </si>
  <si>
    <t>iWebShop后台管理</t>
  </si>
  <si>
    <t>作为一个后台管理者，我希望能够通过登录后台管理，进入到后台管理的页面</t>
  </si>
  <si>
    <t>通过账号密码登录</t>
  </si>
  <si>
    <t>系统</t>
  </si>
  <si>
    <t>作为一个后台管理者，我希望能够通过登录后台管理，进入到系统的信息页面</t>
  </si>
  <si>
    <t xml:space="preserve">登录进入后台，选择系统选项
</t>
  </si>
  <si>
    <t>后台首页</t>
  </si>
  <si>
    <t>作为一个后台管理者，我希望通过登录后台管理，进入后台首页页面，浏览相关信息。</t>
  </si>
  <si>
    <t>登录后台，进入后台首页</t>
  </si>
  <si>
    <t>网站管理</t>
  </si>
  <si>
    <t>作为一个后台管理者，我希望通过登录后台管理，进入网站管理页面，对前台网站的相关信息进行设置。</t>
  </si>
  <si>
    <t>登录后台，进入后台管理</t>
  </si>
  <si>
    <t>支付管理</t>
  </si>
  <si>
    <t>作为一个后台管理者，我希望通过登录后台管理，进入支付管理页面，对iWebShop购物平台的支付方式进行设置。</t>
  </si>
  <si>
    <t>登录后台，进入支付管理</t>
  </si>
  <si>
    <t>配送管理</t>
  </si>
  <si>
    <t>作为一个后台管理者，我希望通过登录后台管理，进入配送管理页面，对商品的配送相关信息进行设置。</t>
  </si>
  <si>
    <t>登录后台，进入配送管理</t>
  </si>
  <si>
    <t>配送方式</t>
  </si>
  <si>
    <t>作为一个后台管理者，我希望通过登录后台管理，进入配送管理的配送方式页面，对iWebShop购物平台的配送方式进行设置。</t>
  </si>
  <si>
    <t>登录后台，进入配送管理的配送方式</t>
  </si>
  <si>
    <t>物流公司</t>
  </si>
  <si>
    <t>作为一个后台管理者，我希望通过登录后台管理，进入配送管理的物流公司页面，对iWebShop购物平台的物流公司进行设置。</t>
  </si>
  <si>
    <t>登录后台，进入配送管理的物流公司设置</t>
  </si>
  <si>
    <t>自提点列表</t>
  </si>
  <si>
    <t>作为一个后台管理者，我希望通过登录后台管理，进入配送管理的自提点列表页面，浏览已存在的自提点。</t>
  </si>
  <si>
    <t>登录后台，进入配送管理的自提点设置</t>
  </si>
  <si>
    <t>添加自提点</t>
  </si>
  <si>
    <t>作为一个后台管理者，我希望通过登录后台管理，进入配送管理的添加自提点页面，添加更多自提点。</t>
  </si>
  <si>
    <t>登录后台，进入添加自提点的设置选项</t>
  </si>
  <si>
    <t>网站导航</t>
  </si>
  <si>
    <t>作为一个后台管理者，我希望通过登录后台管理，进入系统的网站导航设置页面，添加或修改网站导航。</t>
  </si>
  <si>
    <t>登录后台，进入网站导航设置页面</t>
  </si>
  <si>
    <t>作为一个后台管理者，我希望通过登录后台管理，进入权限管理对管理员的权限进行设置。</t>
  </si>
  <si>
    <t>登录后台，设置管理员</t>
  </si>
  <si>
    <t>角色</t>
  </si>
  <si>
    <t>作为一个后台管理者，我希望通过登录后台管理，进入权限管理对前台相关角色进行设置。</t>
  </si>
  <si>
    <t>登录后台，设置前台相关角色</t>
  </si>
  <si>
    <t>工具</t>
  </si>
  <si>
    <t>作为一个后台管理者，我希望通过登录后台管理，进入到工具的信息页面。</t>
  </si>
  <si>
    <t>登录后台，进入工具设置页面</t>
  </si>
  <si>
    <t>文章分类</t>
  </si>
  <si>
    <t>作为一个后台管理者，我希望通过登录后台管理，进入文章管理的文章分类页面，添加更多的文章类别。</t>
  </si>
  <si>
    <t>登录后台，选择文章分类</t>
  </si>
  <si>
    <t>文章列表</t>
  </si>
  <si>
    <t>作为一个后台管理者，我希望通过登录后台管理，进入文章管理的文章分类页面，添加更多的文章。</t>
  </si>
  <si>
    <t>登录后台，选择文章列表，查看文章</t>
  </si>
  <si>
    <t>帮助分类</t>
  </si>
  <si>
    <t>作为一个后台管理者，我希望通过登录后台管理，进入帮助分类的页面，对帮助分类进行管理。</t>
  </si>
  <si>
    <t>登录后台，选择帮助分类</t>
  </si>
  <si>
    <t>帮助列表</t>
  </si>
  <si>
    <t>作为一个后台管理者，我希望通过登录后台管理，进入帮助列表的页面，查看帮助列表。</t>
  </si>
  <si>
    <t>登录后台，选择帮助列表并查看</t>
  </si>
  <si>
    <t>设置</t>
  </si>
  <si>
    <t>作为一个后台管理者，我希望通过登录后台管理，进入设置，进行相关信息的设置以及操作。</t>
  </si>
  <si>
    <t>登录后台，进入设置页面</t>
  </si>
  <si>
    <t>预存款充值</t>
  </si>
  <si>
    <t>作为IWebShop用户，我希望能够通过平台支付接口，进行预存款充值。</t>
  </si>
  <si>
    <t>登录平台，进入个人中心，在线充值</t>
  </si>
  <si>
    <t>充值会员</t>
  </si>
  <si>
    <t>作为IWebShop普通用户（iWebShop平台会员过期用户），我希望能够通过平台支付接口，进行会员充值。</t>
  </si>
  <si>
    <t>在平台首页充值会员</t>
  </si>
  <si>
    <t>商品筛选</t>
  </si>
  <si>
    <t>作为一名IWebShop平台用户，我希望能够通过不同控制条件筛选商品，从而让我方便选择合适的商品。</t>
  </si>
  <si>
    <t>打开商品搜索页，通过控制搜索条件，筛选商品</t>
  </si>
  <si>
    <t>注册</t>
  </si>
  <si>
    <t>作为一名运营商，我希望能够通过平台的注册功能，使用户可以成功加入使用者群体。</t>
  </si>
  <si>
    <t>进入平台首页，进行注册</t>
  </si>
  <si>
    <t>加入购物车</t>
  </si>
  <si>
    <t>作为一名IWebShop平台用户，我希望能够通过加入购物车功能，从而方便我对感兴趣的商品进行批量操作。</t>
  </si>
  <si>
    <t>点击感兴趣的商品，进入商品详情页，加入购物车</t>
  </si>
  <si>
    <t>增加或者修改地址</t>
  </si>
  <si>
    <t>作为一名IWebShop平台用户，我希望能够通过个人中心板块，来增加或者修改用户地址，方便我地址的变动。</t>
  </si>
  <si>
    <t>登录平台，进入个人中心，管理地址</t>
  </si>
  <si>
    <t>增加前台模块</t>
  </si>
  <si>
    <t>作为一名后台管理者，我希望能够通过营销模块，成功在前台首页添加积分兑换模块。</t>
  </si>
  <si>
    <t>登录后台，添加营销活动，积分兑换商品</t>
  </si>
  <si>
    <t>在积分兑换模块，添加商品</t>
  </si>
  <si>
    <t>作为一名后台管理者，我希望能够通过在营销模块管理促销商品，成功在前台首页积分兑换模块添加商品。</t>
  </si>
  <si>
    <t>在积分兑换活动中，修改活动商品</t>
  </si>
  <si>
    <t>开团购买商品</t>
  </si>
  <si>
    <t>作为一名IWebShop用户，我希望可以在拼团商品模块进行开团购买，或者加入别的用户的团进行购买商品。</t>
  </si>
  <si>
    <t>在首页中的拼团商品板块，点击感兴趣商品，进行开团购买。</t>
  </si>
  <si>
    <t>搜索商品</t>
  </si>
  <si>
    <t>作为一名IWebShop平台用户，我希望可以通过搜索框，对商品进行搜索，方便我的挑选。</t>
  </si>
  <si>
    <t>在商品搜索页，输入搜索条件</t>
  </si>
  <si>
    <t>管理积分</t>
  </si>
  <si>
    <t>作为一名后台管理者，我希望能够通过积分管理模块，对用户积分进行管理。</t>
  </si>
  <si>
    <t>后台登录成功，再积分管理模块，管理用户积分</t>
  </si>
  <si>
    <t>拼团商品展示</t>
  </si>
  <si>
    <t>作为IWebShop后台管理者，我希望能够通过平台首页，可以直接看到今日拼团活动商品。</t>
  </si>
  <si>
    <t>每日参加拼团活动的商品显示在首页</t>
  </si>
  <si>
    <t>积分兑换商品展示</t>
  </si>
  <si>
    <t>作为IWebShop后台管理者，我希望能够通过平台首页，可以直接看到今日进行积分兑换的商品。</t>
  </si>
  <si>
    <t>每日参加积分兑换活动的商品显示在首页</t>
  </si>
  <si>
    <t>家用电器板块</t>
  </si>
  <si>
    <t>作为一名IWebShop平台用户，我希望可以通过首页及用电器推荐，进入家用电器推荐商品页面。</t>
  </si>
  <si>
    <t>通过首页，点击家用电器板块，进入家用电器商品推荐板块</t>
  </si>
  <si>
    <t>商品详情页</t>
  </si>
  <si>
    <t>作为一名IWebShop平台用户，我希望能够通过点击感兴趣商品图片，从而进入该商品详情页。</t>
  </si>
  <si>
    <t>在首页点击感兴趣商品图片</t>
  </si>
  <si>
    <t>商品详情页商品热卖榜推荐</t>
  </si>
  <si>
    <t>作为一名IWebShop平台运营商，我希望能够在用户浏览感兴趣商品时，可以推过推荐相似商品热卖榜吸引用户兴趣。</t>
  </si>
  <si>
    <t>在用户进入商品详情页之后，相应商品的热卖榜单显示在页面上</t>
  </si>
  <si>
    <t>进入后台管理</t>
  </si>
  <si>
    <t>作为一名后台管理者，我希望能够通过首页，成功进入后台。</t>
  </si>
  <si>
    <t>在首页，点击后台管理。</t>
  </si>
  <si>
    <t>后台登录</t>
  </si>
  <si>
    <t>作为一名后台管理者，我希望能够通过在后台管理页面输入用户名、密码以及验证码，成功登录后台。</t>
  </si>
  <si>
    <t>在后台管理页，输入账号密码以及验证码</t>
  </si>
  <si>
    <t>订单</t>
  </si>
  <si>
    <t>作为一名后台管理者，我希望能够通过在后台管理页面订单模块，对订单进行管理。</t>
  </si>
  <si>
    <t>进入后台，点击订单</t>
  </si>
  <si>
    <t>添加订单</t>
  </si>
  <si>
    <t>作为一名后台管理者，我希望能够通过在后台管理页面订单模块，对订单进行添加操作。</t>
  </si>
  <si>
    <t>进入后台订单管理模块，添加订单</t>
  </si>
  <si>
    <t>订单批量操作</t>
  </si>
  <si>
    <t>作为一名后台管理者，我希望能够通过订单管理模块，对后台订单进行批量操作。</t>
  </si>
  <si>
    <t>进入后台订单管理模块，对订单进行批量操作</t>
  </si>
  <si>
    <t>打印订单</t>
  </si>
  <si>
    <t>作为一名后台管理者，我希望能够通过在后台管理页面订单模块，对某订单进行打印操作。</t>
  </si>
  <si>
    <t>进入后台订单管理模块，对订单进行打印操作</t>
  </si>
  <si>
    <t>营销</t>
  </si>
  <si>
    <t>作为一名后台管理者，我希望能够通过在后台管理页面营销模块，对平台营销活动进行管理。</t>
  </si>
  <si>
    <t>进入后台营销管理模块，对营销活动进行管理操作</t>
  </si>
  <si>
    <t>添加促销活动</t>
  </si>
  <si>
    <t>作为一名后台管理者，我希望能够通过在后台管理页面营销模块，对营销模块，进行增加促销活动操作。</t>
  </si>
  <si>
    <t>进入后台营销管理模块，对促销活动进行增加操作</t>
  </si>
  <si>
    <t>批量删除</t>
  </si>
  <si>
    <t>作为一名后台管理者，我希望能够通过在后台管理页面营销模块，对促销活动进行批量删除操作。</t>
  </si>
  <si>
    <t>进入后台营销管理模块，对促销活动进行批量删除操作</t>
  </si>
  <si>
    <t>添加营销活动</t>
  </si>
  <si>
    <t>作为一名后台管理者，我希望能够通过在后台管理页面营销模块，对营销模块，进行增加营销活动操作。</t>
  </si>
  <si>
    <t>进入后台营销管理模块，对营销活动进行增加操作</t>
  </si>
  <si>
    <t>添加优惠券</t>
  </si>
  <si>
    <t>作为一名后台管理者，我希望能够通过营销模块，对指定商品优惠券进行相关操作。</t>
  </si>
  <si>
    <t>进入后台营销管理模块，增加优惠券活动</t>
  </si>
  <si>
    <t>基础数据展示</t>
  </si>
  <si>
    <t>作为一名后台管理者，我希望能够通过统计模块，查看网站总体数据。</t>
  </si>
  <si>
    <t>进入后台统计管理模块，点击网站总体数据</t>
  </si>
  <si>
    <t>日志操作记录</t>
  </si>
  <si>
    <t>作为一名后台管理者，我希望能够通过统计模块，查看网站日志操作记录。</t>
  </si>
  <si>
    <t>进入后台统计管理模块，点击网站日志操作记录</t>
  </si>
  <si>
    <t>商户数据统计</t>
  </si>
  <si>
    <t>作为一名后台管理者，我希望能够通过统计模块，查看网站商户数据总体统计。</t>
  </si>
  <si>
    <t>进入后台统计管理模块，点击网站商户数据总体统计</t>
  </si>
  <si>
    <t>快捷登录</t>
  </si>
  <si>
    <t>作为一个买家，我希望可以直接登录，以便于更快捷的登录系统，而省去注册环节。</t>
  </si>
  <si>
    <t>1.打开iWebShop商城系统2.点击登录按钮</t>
  </si>
  <si>
    <t>扫码快捷支付</t>
  </si>
  <si>
    <t>作为一个买家，我希望可以扫码快捷支付，以便于更快捷方便的支付，而省去添加银行卡环节。</t>
  </si>
  <si>
    <t>1.打开iWebShop商城系统2.登录3.选择商品进行购买4.到达支付界面进行扫码支付</t>
  </si>
  <si>
    <t>快递跟踪</t>
  </si>
  <si>
    <t>作为一个买家，我希望能够跟踪订单的状态，以便于更清楚的知道快递详情。</t>
  </si>
  <si>
    <t>1.打开iWebShop商城系统2.登录3.点开个人中心，查看我的订单4.点击订单查看订单状态</t>
  </si>
  <si>
    <t>商品分享</t>
  </si>
  <si>
    <t>作为一个买家，我希望能够分享商品的链接，以便于跟家人朋友分享好物。</t>
  </si>
  <si>
    <t>1.打开iWebShop商城系统2.点击想要分享的商品3.分享链接</t>
  </si>
  <si>
    <t>商品尺码</t>
  </si>
  <si>
    <t>作为一个买家，我希望能在加入购物车时选择商品的尺码，以便于买到合适的商品。</t>
  </si>
  <si>
    <t>1.打开iWebShop商城系统2.登录3.选择自己想要买的商品4.选择商品尺码5.点击加入购物车</t>
  </si>
  <si>
    <t>好友列表</t>
  </si>
  <si>
    <t>作为一个买家，我希望能添加好友，浏览好友的收藏商品，以便于自己作为参考挑选商品。</t>
  </si>
  <si>
    <t>1.打开iWebShop商城系统2.登录3.打开好友列表4.查找好友5.添加好友6.浏览好友的收藏商品</t>
  </si>
  <si>
    <t>确认收货</t>
  </si>
  <si>
    <t>作为运营商，我希望买家在收货后进行确认，以便于钱可以按时的打到卖家。</t>
  </si>
  <si>
    <t>1.打开iWebShop商城系统后台2.登录3.查看订单4.查看买家收货情况</t>
  </si>
  <si>
    <t>积分满减</t>
  </si>
  <si>
    <t>作为运营商，我希望买家可以使用获得的积分当做商品的满减，以便于提升商品的购买量。</t>
  </si>
  <si>
    <t>1.打开iWebShop商城系统后台2.登录3.设置积分满减情况</t>
  </si>
  <si>
    <t>愿望商品</t>
  </si>
  <si>
    <t>作为卖家，我希望可以看到买家想买的但是目前没有上架的商品，记录在愿望商品单里，以便于卖家可以更好的了解买家的喜好。</t>
  </si>
  <si>
    <t>1.打开iWebShop商城系统后台2.登录3.点击任意关注店铺的买家4.点击查看愿望商品单</t>
  </si>
  <si>
    <t>商品评价</t>
  </si>
  <si>
    <t>作为卖家，我希望可以看到买家对已购买商品的评价，以便于卖家更好的改善商品。</t>
  </si>
  <si>
    <t>1.打开iWebShop商城系统2.登录3.点击商品4.查看商品评价</t>
  </si>
  <si>
    <t>购买成功通知</t>
  </si>
  <si>
    <t>作为买家，我希望可以在商品购买完后收到购买成功的通知，以便于确认信息。</t>
  </si>
  <si>
    <t>1.打开iWebShop商城系统2.登录3.点击个人中心4.点击商品情况</t>
  </si>
  <si>
    <t>售后服务</t>
  </si>
  <si>
    <t>作为买家，我希望可以查看我的售后情况，以便于我了解我的货物情况。</t>
  </si>
  <si>
    <t>1.打开iWebShop商城系统2.登录3.点击个人中心3.点击售后服务</t>
  </si>
  <si>
    <t>发票管理</t>
  </si>
  <si>
    <t>作为买家，我希望可以开发票，以便于我报销商品。</t>
  </si>
  <si>
    <t>1.打开iWebShop商城系统2.登录3.点击个人中心4.点击发票管理</t>
  </si>
  <si>
    <t>站点建议</t>
  </si>
  <si>
    <t>作为卖家，我希望可以有一个让买家提建议的地方，以便于我改善网站，增加客户流量。</t>
  </si>
  <si>
    <t>1.打开iWebShop商城系统2.登录3.点击个人中心5.站点建议</t>
  </si>
  <si>
    <t>商品咨询</t>
  </si>
  <si>
    <t>作为买家，我希望可以对我想要买或者已经买到的商品进行咨询，以便于增加我对商品的了解和使用。</t>
  </si>
  <si>
    <t>1.打开iWebShop商城系统2.登录3.点击个人中心4.点击商品咨询</t>
  </si>
  <si>
    <t>账户余额</t>
  </si>
  <si>
    <t>作为买家，我希望可以看到自己的账户余额，以便于我来规划我的购买计划。</t>
  </si>
  <si>
    <t>1.打开iWebShop商城系统2.登录3.点击个人中心5.点击账户余额</t>
  </si>
  <si>
    <t>在线充值</t>
  </si>
  <si>
    <t>作为买家，我希望可以进行在线充值，以便于我在购买商品时余额不够的情况下可以尽快购买。</t>
  </si>
  <si>
    <t>1.打开iWebShop商城系统2.登录3.点击个人中心6.点击在线充值</t>
  </si>
  <si>
    <t>修改密码</t>
  </si>
  <si>
    <t>作为买家，我希望可以修改我的密码，以便于我在账号密码丢失后不被盗号。</t>
  </si>
  <si>
    <t>1.打开iWebShop商城系统2.登录3.点击个人中心7.点击修改密码</t>
  </si>
  <si>
    <t>最热商品推荐</t>
  </si>
  <si>
    <t>作为一个偶尔网购的买家，我希望能有一个商品推荐，以便减轻我对选择商品的困惑。</t>
  </si>
  <si>
    <t>1.打开iWebShop商城系统2.查看首页的商品推荐</t>
  </si>
  <si>
    <t>点击商品图片链接到详情页</t>
  </si>
  <si>
    <t>作为买家，我希望通过点击商品跳转到商品的详情页，以便于更好的了解商品</t>
  </si>
  <si>
    <t>浏览商品并点击商品图片</t>
  </si>
  <si>
    <t>将商品加入购物车</t>
  </si>
  <si>
    <t>作为买家，我希望通过将商品加入购物车的方式，以便于更好的购买我需要的商品</t>
  </si>
  <si>
    <t>前台登录，选择商品并加入购物车</t>
  </si>
  <si>
    <t>收藏商品</t>
  </si>
  <si>
    <t>作为买家，我希望通过收藏自己喜欢的商品的方式，以便于购买我喜欢的商品。</t>
  </si>
  <si>
    <t>前台登录，选择商品点击收藏</t>
  </si>
  <si>
    <t>管理商品模块</t>
  </si>
  <si>
    <t>作为管理员，我希望通过登录后台对商品进行管理(增删改)，以便于更好的向买家呈现商品，获得盈利。</t>
  </si>
  <si>
    <t>登录后台，选择商品管理</t>
  </si>
  <si>
    <t>管理商品分类模块</t>
  </si>
  <si>
    <t>作为管理员，我希望通过登录后台对商品分类进行管理，以便于买家更快的找到自己想购买的商品，获得盈利。</t>
  </si>
  <si>
    <t>登录后台，选择商品分类</t>
  </si>
  <si>
    <t>管理品牌模块</t>
  </si>
  <si>
    <t>作为管理员，我希望通过登录后台对品牌进行管理，以便于买家更快的找到自己想购买的品牌的商品，获得盈利。</t>
  </si>
  <si>
    <t>登录后台，选择品牌</t>
  </si>
  <si>
    <t>管理模型模块</t>
  </si>
  <si>
    <t>作为管理员，我希望通过登录后台对模型进行管理，以便于修改商品时进行选择也便于以后用户对商品的筛选。</t>
  </si>
  <si>
    <t>登录后台，选择模型</t>
  </si>
  <si>
    <t>管理搜索模块</t>
  </si>
  <si>
    <t>作为管理员，我希望通过登录后台对搜索模块进行管理，以便于提高搜索频率和分析客户群体。</t>
  </si>
  <si>
    <t>登录后台，选择搜索</t>
  </si>
  <si>
    <t>管理会员模块</t>
  </si>
  <si>
    <t xml:space="preserve">作为管理员，我希望通过登录后台对会员进行管理，以便于向会员身份的用户提供优惠和福利，使用户获得更好的体验
</t>
  </si>
  <si>
    <t>登录后台，选择会员管理</t>
  </si>
  <si>
    <t>管理商户模块</t>
  </si>
  <si>
    <t>作为管理员，我希望通过登录后台对商户进行管理，以便于审核管理商家入驻从而获得盈利。</t>
  </si>
  <si>
    <t>登录后台，选择商户管理</t>
  </si>
  <si>
    <t>管理信息处理模块</t>
  </si>
  <si>
    <t>作为管理员，我希望通过登录后台，对各方面的信息进行查看和回复，以便于更好的改进网站。</t>
  </si>
  <si>
    <t>登录后台，选择信息处理</t>
  </si>
  <si>
    <t>Total Remaining</t>
  </si>
  <si>
    <t>TODAY:</t>
  </si>
  <si>
    <t>Ideal Curve</t>
  </si>
  <si>
    <t>SPRINT NAME:</t>
  </si>
  <si>
    <t># Days / Sprint:</t>
  </si>
  <si>
    <t>Total Baseline  Hours :</t>
  </si>
  <si>
    <t>Remaining :</t>
  </si>
  <si>
    <t>备录编号</t>
  </si>
  <si>
    <t>冲刺备录项</t>
  </si>
  <si>
    <t xml:space="preserve">   </t>
  </si>
  <si>
    <t>责任人</t>
  </si>
  <si>
    <t>状态</t>
  </si>
  <si>
    <t>预期</t>
  </si>
  <si>
    <t>剩余</t>
  </si>
  <si>
    <t>底线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</si>
  <si>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</si>
  <si>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</si>
  <si>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</si>
  <si>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</si>
  <si>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</si>
  <si>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</si>
  <si>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</si>
  <si>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</si>
  <si>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</si>
  <si>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</si>
  <si>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</si>
  <si>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</si>
  <si>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</si>
  <si>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</si>
  <si>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</si>
  <si>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</si>
  <si>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</si>
  <si>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</si>
  <si>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</si>
  <si>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</si>
  <si>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</si>
  <si>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</si>
  <si>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</si>
  <si>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</si>
  <si>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</si>
  <si>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</si>
  <si>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</si>
  <si>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</si>
  <si>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后台界面</t>
  </si>
  <si>
    <t>郭晓丽</t>
  </si>
  <si>
    <t xml:space="preserve"> Done</t>
  </si>
  <si>
    <t>验证码实现</t>
  </si>
  <si>
    <t>界面实现</t>
  </si>
  <si>
    <t>支付方式实现</t>
  </si>
  <si>
    <t>配送方式列表</t>
  </si>
  <si>
    <t>配送方式添加</t>
  </si>
  <si>
    <t>配送方式修改</t>
  </si>
  <si>
    <t>配送方式删除</t>
  </si>
  <si>
    <t>文章分类列表</t>
  </si>
  <si>
    <t>文章分类添加</t>
  </si>
  <si>
    <t>文章添加</t>
  </si>
  <si>
    <t>退出管理</t>
  </si>
  <si>
    <t>作为一个普通用户，我希望可以通过对不同条件的控制，对商品进行筛选，并使商品按照特定顺序展示</t>
  </si>
  <si>
    <t>周倩倩</t>
  </si>
  <si>
    <t>作为一名后台管理者，我希望能够通过在后台管理页面订单模块，对订单进行删除操作后，进行回收，也可以对不同商品订单进行检索。</t>
  </si>
  <si>
    <t>后端</t>
  </si>
  <si>
    <t>作为一名后台管理者，我希望能够通过在后台管理页面营销模块，对营销模块，进行增加积分兑换活动操作。</t>
  </si>
  <si>
    <t>后端（新增活动）</t>
  </si>
  <si>
    <t>作为一名后台管理者，我希望能够通过在后台管理页面营销模块，对营销模块，进行增加限时抢购活动操作。</t>
  </si>
  <si>
    <t>作为一名后台管理者，我希望能够通过在后台管理页面营销模块，对营销模块，进行增加拼团活动操作。</t>
  </si>
  <si>
    <t>作为一名后台管理者，我希望能够通过在后台管理页面营销模块，对营销模块，进行增加团购活动操作。</t>
  </si>
  <si>
    <t>作为一名后台管理者，我希望能够通过在后台管理页面营销模块，对营销模块，进行增加特价活动操作。</t>
  </si>
  <si>
    <t>作为一名后台管理者，我希望能够通过基础数据统计模块，查看用户注册统计。</t>
  </si>
  <si>
    <t>数据统计</t>
  </si>
  <si>
    <t>作为一名后台管理者，我希望能够通过基础数据统计模块，查看人均消费统计。</t>
  </si>
  <si>
    <t>作为一名后台管理者，我希望能够通过基础数据统计模块，查看销售金额统计</t>
  </si>
  <si>
    <t>作为一名后台管理者，我希望能够通过网站日志操作模块，查看充值操作记录。</t>
  </si>
  <si>
    <t>作为一名后台管理者，我希望能够通过网站日志操作模块，查看后台操作记录。</t>
  </si>
  <si>
    <t>作为一名后台管理者，我希望能够通过商户数据统计模块，查看贷款明细列表记录。</t>
  </si>
  <si>
    <t>作为一名后台管理者，我希望能够通过商户数据统计模块，查看贷款结算申请操作记录。</t>
  </si>
  <si>
    <t>作为一个偶尔网购的买家，我希望能有一个最热商品推荐，以便减轻我对选择商品的困惑。</t>
  </si>
  <si>
    <t>后台</t>
  </si>
  <si>
    <t>李璇</t>
  </si>
  <si>
    <t>前端界面</t>
  </si>
  <si>
    <t>作为一个买家，我希望可以直接用QQ、微信、微博直接登录，以便于更快捷的登录系统，而省去注册环节。</t>
  </si>
  <si>
    <r>
      <rPr>
        <sz val="10"/>
        <color theme="1"/>
        <rFont val="宋体"/>
        <charset val="134"/>
      </rPr>
      <t>Q</t>
    </r>
    <r>
      <rPr>
        <sz val="10"/>
        <color indexed="8"/>
        <rFont val="宋体"/>
        <charset val="134"/>
      </rPr>
      <t>Q登录插件实现</t>
    </r>
  </si>
  <si>
    <t>微信登录插件实现</t>
  </si>
  <si>
    <t>微博登录插件实现</t>
  </si>
  <si>
    <t>作为一个买家，我希望能够维护自己的订单列表，以便于介绍我所买到的宝贝给好友来看。</t>
  </si>
  <si>
    <t>订单列表</t>
  </si>
  <si>
    <t>Done</t>
  </si>
  <si>
    <t>订单搜索</t>
  </si>
  <si>
    <t>新增订单</t>
  </si>
  <si>
    <t>订单明细</t>
  </si>
  <si>
    <t>订单删除</t>
  </si>
  <si>
    <t>作为一个买家，我希望能够跟踪订单的状态并显示在订单界面，以便于更清楚的知道快递详情。</t>
  </si>
  <si>
    <t>订单定位</t>
  </si>
  <si>
    <t>作为一个买家，我希望能够分享商品的链接到QQ，微信，微博，以便于跟家人朋友分享好物。</t>
  </si>
  <si>
    <t>转发QQ插件的实现</t>
  </si>
  <si>
    <t>转发微信插件的实现</t>
  </si>
  <si>
    <t>转发微博插件的实现</t>
  </si>
  <si>
    <t>作为一个买家，我希望能够维护自己的收货地址列表，以便于确认地址的正确性。</t>
  </si>
  <si>
    <t>地址列表</t>
  </si>
  <si>
    <t>地址搜索</t>
  </si>
  <si>
    <t>新增地址</t>
  </si>
  <si>
    <t>地址明细</t>
  </si>
  <si>
    <t>地址删除</t>
  </si>
  <si>
    <t>前台界面实现</t>
  </si>
  <si>
    <t>后台界面实现</t>
  </si>
  <si>
    <t>添加好友</t>
  </si>
  <si>
    <t>删除好友</t>
  </si>
  <si>
    <t>浏览好友收藏商品</t>
  </si>
  <si>
    <t>积分界面实现</t>
  </si>
  <si>
    <t>满减接口</t>
  </si>
  <si>
    <t>愿望商品单的界面实现</t>
  </si>
  <si>
    <t>前台界面的实现</t>
  </si>
  <si>
    <t>前后台之间的交互</t>
  </si>
  <si>
    <t>前后台的交互</t>
  </si>
  <si>
    <t>发票界面的实现</t>
  </si>
  <si>
    <t>张帆</t>
  </si>
  <si>
    <t>作为一个买家，我希望可以用支付宝，微信扫码快捷支付，以便于更快捷方便的支付，而省去添加银行卡环节。</t>
  </si>
  <si>
    <t>作为买家，我希望可以进行支付宝，银行卡，微信在线充值，以便于我在购买商品时余额不够的情况下可以尽快购买。</t>
  </si>
  <si>
    <t>支付宝插件的实现</t>
  </si>
  <si>
    <t>微信插件的实现</t>
  </si>
  <si>
    <t>添加银行卡的实现</t>
  </si>
  <si>
    <t>界面的实现</t>
  </si>
  <si>
    <t>作为管理员我希望通过登录后台对商品列表进行管理，以便于更好的向用户呈现商品。</t>
  </si>
  <si>
    <t>管理商品列表</t>
  </si>
  <si>
    <t>作为管理员我希望通过登录后台添加普通类商品，以便于用户的购买</t>
  </si>
  <si>
    <t>添加普通类商品</t>
  </si>
  <si>
    <t>作为管理员我希望通过登录后台添加服务类商品，以便于用户的购买</t>
  </si>
  <si>
    <t>添加服务类商品</t>
  </si>
  <si>
    <t>作为管理员，我希望通过登录后台添加下载类商品，以便于用户的购买与下载</t>
  </si>
  <si>
    <t>添加下载类商品</t>
  </si>
  <si>
    <t>作为管理员，我希望通过登录后台添加时间类商品，以便于用户的购买</t>
  </si>
  <si>
    <t>添加时间类商品</t>
  </si>
  <si>
    <t>作为管理员，我希望通过登录后台添加商品分类，以便于用户找到自己想购买的东西。</t>
  </si>
  <si>
    <t>添加商品分类</t>
  </si>
  <si>
    <t>作为管理员，我希望通过登录后台添加品牌分类，以便于用户购买自己想要的品牌的商品。</t>
  </si>
  <si>
    <t>添加品牌</t>
  </si>
  <si>
    <t>作为管理员，我希望通过登录后台添加模型，以便于在修改商品时选择和筛选商品时条件的选择。</t>
  </si>
  <si>
    <t>添加模型</t>
  </si>
  <si>
    <t>作为管理员，我希望通过登录后台添加规格，以便于用户更加了解商品。</t>
  </si>
  <si>
    <t>添加规格</t>
  </si>
  <si>
    <t>作为管理员，我希望通过登录后台添加关键词，以便于用户的搜索，提高搜索频率</t>
  </si>
  <si>
    <t>添加关键词</t>
  </si>
  <si>
    <t>作为管理员，我希望通过登录后台查看搜索统计，以便于分析客户群体 。</t>
  </si>
  <si>
    <t>查看搜索统计</t>
  </si>
  <si>
    <t>作为管理员，我希望通过登录后台添加会员，以便于完善网站管理用户</t>
  </si>
  <si>
    <t>添加会员</t>
  </si>
  <si>
    <t>作为管理员，我希望通过登录后台添加用户组，以便于针对不同等级的用户给予不同的优惠或折扣。</t>
  </si>
  <si>
    <t>添加用户组</t>
  </si>
  <si>
    <t xml:space="preserve">作为管理员，我希望通过登录后台管理会员提现，以便于管理员审核操作，确认之后退到用户余额上，或打到对方支持的卡上。 </t>
  </si>
  <si>
    <t>会员提现管理</t>
  </si>
  <si>
    <t>作为管理员，我希望通过登录后台根据用户名给会员发送站内消息，以便于解决会员的疑问</t>
  </si>
  <si>
    <t>处理会员消息</t>
  </si>
  <si>
    <t>作为管理员，我希望通过登录后台添加商户，以便于商家入驻网站。</t>
  </si>
  <si>
    <t>添加商户</t>
  </si>
  <si>
    <t>作为管理员，我希望通过登录后台查看商户列表，以便于管理员查看所有商户的详细信息</t>
  </si>
  <si>
    <t>查看商户列表</t>
  </si>
  <si>
    <t>作为管理员，我希望通过登录后台向商户发送消息，以便于管理员对商户的消息的发送</t>
  </si>
  <si>
    <t>向商户发送消息</t>
  </si>
  <si>
    <t>作为管理员，我希望通过登录后台添加单品手续费，以便于平台的盈利</t>
  </si>
  <si>
    <t>添加单品手续费</t>
  </si>
  <si>
    <t>作为管理员，我希望通过登录后台对商品分类添加单品手续费，以便于平台的盈利</t>
  </si>
  <si>
    <t>添加商品分类手续费</t>
  </si>
  <si>
    <t>作为管理员，我希望通过登录后台查看建议管理模块，以便于管理员对网站的改进</t>
  </si>
  <si>
    <t>查看建议管理模块</t>
  </si>
  <si>
    <t>作为管理员，我希望通过登录后台查看咨询管理，以便于管理员回复用户。</t>
  </si>
  <si>
    <t>查看咨询管理</t>
  </si>
  <si>
    <t>作为管理员，我希望通过登录后台查看讨论管理模块，以便于管理员查看用户对商品的讨论。</t>
  </si>
  <si>
    <t>查看讨论管理</t>
  </si>
  <si>
    <t>作为管理员，我希望通过登录后台向用户发送到货通知，以便于用户收取商品。</t>
  </si>
  <si>
    <t>发送到货通知</t>
  </si>
  <si>
    <t>作为管理员，我希望通过登录后台向订阅邮件的用户发送邮件，以便于发送网站相关促销活动宣传页等。</t>
  </si>
  <si>
    <t>邮件订阅发送通知</t>
  </si>
  <si>
    <t>作为管理员，我希望通过登录后台向用户发送营销短信，以便于用户掌握第一首的商城资讯。</t>
  </si>
  <si>
    <t>发送营销短信</t>
  </si>
  <si>
    <t>手机号登录</t>
  </si>
  <si>
    <t>等三方登录</t>
  </si>
  <si>
    <t>支付宝电脑端支付方式</t>
  </si>
  <si>
    <t>支付宝移动端支付方式</t>
  </si>
  <si>
    <t>微信电脑端支付方式</t>
  </si>
  <si>
    <t>微信移动端支付方式</t>
  </si>
  <si>
    <t>银行卡支付方式</t>
  </si>
  <si>
    <t>预存款支付方式</t>
  </si>
  <si>
    <t>物流公司的添加</t>
  </si>
  <si>
    <t>物流公司的删除</t>
  </si>
  <si>
    <t>自提点添加修改</t>
  </si>
  <si>
    <t>网站主题设置</t>
  </si>
  <si>
    <t>跳转后台首页</t>
  </si>
  <si>
    <t>跳转商城首页</t>
  </si>
  <si>
    <t>作为一个普通用户，我希望可以对商品价格区间的控制来进行筛选，并使商品按照价格降序展示。</t>
  </si>
  <si>
    <t>界面显示</t>
  </si>
  <si>
    <t>作为一个普通用户，我希望可以对商品价格区间的控制来进行筛选，并使商品按照销量降序展示。</t>
  </si>
  <si>
    <t>作为一个普通用户，我希望可以选择商品分类来进行筛选，并使商品按照评分降序展示。</t>
  </si>
  <si>
    <t>作为一个普通用户，我希望可以对商品价格区间的控制来进行筛选，并使商品按照评分降序展示。</t>
  </si>
  <si>
    <t>作为一个普通用户，我希望可以对商品价格区间的控制来进行筛选，并使商品按照上架顺序升序展示。</t>
  </si>
  <si>
    <t>作为一名后台管理者，我希望能够通过基础数据统计模块，查看用户注册统计，并控制时间，查看不同时间段的数据。</t>
  </si>
  <si>
    <t>作为一名后台管理者，我希望能够通过基础数据统计模块，查看销售金额统计并控制时间，查看不同时间段的数据。</t>
  </si>
  <si>
    <t>作为一名后台管理者，我希望能够通过网站日志操作模块，查看充值操作记录并控制时间，查看不同时间段的数据。。</t>
  </si>
  <si>
    <t>作为一名后台管理者，我希望能够通过网站日志操作模块，查看后台操作记录并控制时间，查看不同时间段的数据。。</t>
  </si>
  <si>
    <t>作为一名后台管理者，我希望能够通过商户数据统计模块，查看贷款明细列表记录并控制时间，查看不同时间段的数据。。</t>
  </si>
  <si>
    <t>作为一名后台管理者，我希望能够通过商户数据统计模块，查看贷款结算申请操作记录并控制时间，查看不同时间段的数据。。</t>
  </si>
  <si>
    <t>作为一个买家，我希望可以扫码直接登录，以便于更快捷的登录系统，而省去注册环节。</t>
  </si>
  <si>
    <t>二维码扫描</t>
  </si>
  <si>
    <t>作为一个偶尔网购的买家，我希望能有一个选择喜好来进行最热商品推荐，以便减轻我对选择商品的困惑。</t>
  </si>
  <si>
    <t>选择喜好界面</t>
  </si>
  <si>
    <t>推荐商品界面</t>
  </si>
  <si>
    <t>选择喜好与推荐商品的交互</t>
  </si>
  <si>
    <t>作为一个买家，我希望能够记住我的常用地址，以便于在付款时操作更简便。</t>
  </si>
  <si>
    <t>后端界面</t>
  </si>
  <si>
    <t>作为一个买家，我希望能维护好友列表，浏览好友的收藏商品，以便于自己对好友的增删。</t>
  </si>
  <si>
    <t>好友搜索</t>
  </si>
  <si>
    <t>新增好友</t>
  </si>
  <si>
    <t>好友明细</t>
  </si>
  <si>
    <t>好友删除</t>
  </si>
  <si>
    <t>作为买家，我希望可以开发票，进行发票管理，以便于我选择单位报销商品。</t>
  </si>
  <si>
    <t>发票列表</t>
  </si>
  <si>
    <t>发票搜索</t>
  </si>
  <si>
    <t>新增发票</t>
  </si>
  <si>
    <t>发票明细</t>
  </si>
  <si>
    <t>发票删除</t>
  </si>
  <si>
    <t>作为买家，我希望可以维护商品愿望单，以便于我添加新喜欢的商品和删除已经不喜欢的商品。</t>
  </si>
  <si>
    <t>商品愿望列表</t>
  </si>
  <si>
    <t>新增商品愿望</t>
  </si>
  <si>
    <t>商品愿望明细</t>
  </si>
  <si>
    <t>商品愿望删除</t>
  </si>
  <si>
    <t>作为买家，我希望可以扫码充值，以便于我在购买商品时余额不够的情况下可以尽快购买。</t>
  </si>
  <si>
    <t>作为买家，我希望可以手机验证码找回我的密码，以便于我在账号密码丢失后不被盗号。</t>
  </si>
  <si>
    <t>验证码插件的实现</t>
  </si>
  <si>
    <t>作为管理员，我希望通过登录后台添加商品列表，以便于向用户购买商品</t>
  </si>
  <si>
    <t>添加商品列表</t>
  </si>
  <si>
    <t>作为管理员，我希望通过登录后台批量操作商品列表，以便于节省管理员管理商品的时间</t>
  </si>
  <si>
    <t>批量操作商品列表</t>
  </si>
  <si>
    <t>作为管理员，我希望通过登录后台检索商品列表，以便于管理员检索相应的商品列表进行操作</t>
  </si>
  <si>
    <t>检索商品列表</t>
  </si>
  <si>
    <t>作为管理员，我希望通过登录后台批量设置分类列表，以便于管理员管理商品分类节省时间</t>
  </si>
  <si>
    <t>批量设置分类列表</t>
  </si>
  <si>
    <t>作为管理员，我希望通过登录后台批量删除模型列表，以便于管理员管理模型列表模块节省时间</t>
  </si>
  <si>
    <t>批量删除模型列表</t>
  </si>
  <si>
    <t>作为管理员，我希望通过登录后台选中用户进行预付款操作，以便于管理员处理需要预付款的用户</t>
  </si>
  <si>
    <t>预付款管理</t>
  </si>
  <si>
    <t>作为管理员，我希望通过登录后台填写时间筛选信息，以便于管理员处理信息</t>
  </si>
  <si>
    <t xml:space="preserve">根据时间筛选信息处理模块的信息
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</si>
</sst>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;@"/>
    <numFmt numFmtId="177" formatCode="_-\ #,##0_-;\-\ #,##0_-;_-\ &quot;-&quot;??_-;_-@_-"/>
    <numFmt numFmtId="178" formatCode="0.0"/>
    <numFmt numFmtId="179" formatCode="[$-409]d\-mmm\-yy;@"/>
    <numFmt numFmtId="180" formatCode="0;\-0;;@\ "/>
    <numFmt numFmtId="181" formatCode="0.00;\-0.00;;@\ "/>
  </numFmts>
  <fonts count="38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indexed="44"/>
      <name val="宋体"/>
      <charset val="134"/>
    </font>
    <font>
      <sz val="10"/>
      <color indexed="8"/>
      <name val="宋体"/>
      <charset val="134"/>
    </font>
    <font>
      <sz val="10"/>
      <name val="Arial"/>
      <charset val="0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indexed="18"/>
      <name val="宋体"/>
      <charset val="134"/>
    </font>
    <font>
      <sz val="10"/>
      <color rgb="FF00B0F0"/>
      <name val="宋体"/>
      <charset val="134"/>
    </font>
    <font>
      <b/>
      <sz val="26"/>
      <color indexed="63"/>
      <name val="宋体"/>
      <charset val="134"/>
    </font>
    <font>
      <sz val="12"/>
      <name val="宋体"/>
      <charset val="134"/>
    </font>
    <font>
      <b/>
      <sz val="10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9"/>
      <name val="Tahoma"/>
      <charset val="0"/>
    </font>
    <font>
      <b/>
      <sz val="9"/>
      <name val="Tahoma"/>
      <charset val="0"/>
    </font>
  </fonts>
  <fills count="4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6" fillId="0" borderId="0"/>
    <xf numFmtId="0" fontId="21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0"/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right"/>
    </xf>
    <xf numFmtId="179" fontId="1" fillId="2" borderId="1" xfId="0" applyNumberFormat="1" applyFont="1" applyFill="1" applyBorder="1" applyAlignment="1">
      <alignment horizontal="left"/>
    </xf>
    <xf numFmtId="179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left" vertical="center" wrapText="1" indent="2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177" fontId="3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50" applyFont="1" applyBorder="1" applyAlignment="1">
      <alignment horizontal="center"/>
    </xf>
    <xf numFmtId="0" fontId="5" fillId="4" borderId="1" xfId="50" applyFont="1" applyFill="1" applyBorder="1" applyAlignment="1">
      <alignment horizontal="left" vertical="center" wrapText="1"/>
    </xf>
    <xf numFmtId="0" fontId="5" fillId="0" borderId="1" xfId="50" applyFont="1" applyBorder="1"/>
    <xf numFmtId="0" fontId="5" fillId="4" borderId="1" xfId="50" applyFont="1" applyFill="1" applyBorder="1" applyAlignment="1">
      <alignment horizontal="center"/>
    </xf>
    <xf numFmtId="0" fontId="5" fillId="4" borderId="1" xfId="50" applyFont="1" applyFill="1" applyBorder="1"/>
    <xf numFmtId="0" fontId="5" fillId="0" borderId="1" xfId="50" applyFont="1" applyBorder="1" applyAlignment="1">
      <alignment horizontal="left" vertical="center" wrapText="1"/>
    </xf>
    <xf numFmtId="0" fontId="3" fillId="0" borderId="1" xfId="50" applyFont="1" applyFill="1" applyBorder="1" applyAlignment="1" applyProtection="1">
      <alignment horizontal="left" vertical="center" wrapText="1" indent="2"/>
    </xf>
    <xf numFmtId="0" fontId="5" fillId="4" borderId="1" xfId="50" applyFont="1" applyFill="1" applyBorder="1" applyAlignment="1">
      <alignment horizontal="center" vertical="center" wrapText="1"/>
    </xf>
    <xf numFmtId="0" fontId="5" fillId="4" borderId="1" xfId="50" applyFont="1" applyFill="1" applyBorder="1" applyAlignment="1">
      <alignment vertical="center"/>
    </xf>
    <xf numFmtId="0" fontId="5" fillId="0" borderId="1" xfId="50" applyFont="1" applyBorder="1" applyAlignment="1">
      <alignment horizontal="center" vertical="center" wrapText="1"/>
    </xf>
    <xf numFmtId="0" fontId="5" fillId="0" borderId="1" xfId="50" applyFont="1" applyBorder="1" applyAlignment="1">
      <alignment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3" fillId="7" borderId="1" xfId="0" applyFont="1" applyFill="1" applyBorder="1" applyAlignment="1"/>
    <xf numFmtId="0" fontId="5" fillId="7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5" fillId="6" borderId="1" xfId="0" applyFont="1" applyFill="1" applyBorder="1" applyAlignment="1"/>
    <xf numFmtId="0" fontId="5" fillId="5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6" fillId="0" borderId="1" xfId="0" applyFont="1" applyBorder="1">
      <alignment vertical="center"/>
    </xf>
    <xf numFmtId="178" fontId="2" fillId="2" borderId="1" xfId="0" applyNumberFormat="1" applyFont="1" applyFill="1" applyBorder="1" applyAlignment="1" applyProtection="1">
      <alignment horizontal="centerContinuous" vertical="center"/>
    </xf>
    <xf numFmtId="2" fontId="2" fillId="2" borderId="1" xfId="0" applyNumberFormat="1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Continuous"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Continuous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5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 indent="2"/>
    </xf>
    <xf numFmtId="0" fontId="9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vertical="center" wrapText="1" indent="2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10" fillId="0" borderId="1" xfId="44" applyFont="1" applyFill="1" applyBorder="1" applyAlignment="1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5" fillId="4" borderId="1" xfId="50" applyFont="1" applyFill="1" applyBorder="1" applyAlignment="1">
      <alignment vertical="center" wrapText="1"/>
    </xf>
    <xf numFmtId="0" fontId="5" fillId="0" borderId="1" xfId="50" applyFont="1" applyFill="1" applyBorder="1" applyAlignment="1">
      <alignment vertical="center" wrapText="1"/>
    </xf>
    <xf numFmtId="0" fontId="5" fillId="0" borderId="1" xfId="50" applyFont="1" applyFill="1" applyBorder="1" applyAlignment="1">
      <alignment horizontal="center" vertical="center" wrapText="1"/>
    </xf>
    <xf numFmtId="0" fontId="5" fillId="0" borderId="1" xfId="50" applyFont="1" applyFill="1" applyBorder="1" applyAlignment="1">
      <alignment horizontal="left" vertical="center" wrapText="1"/>
    </xf>
    <xf numFmtId="0" fontId="5" fillId="7" borderId="1" xfId="50" applyFont="1" applyFill="1" applyBorder="1" applyAlignment="1">
      <alignment horizontal="center"/>
    </xf>
    <xf numFmtId="0" fontId="5" fillId="7" borderId="1" xfId="50" applyFont="1" applyFill="1" applyBorder="1"/>
    <xf numFmtId="0" fontId="5" fillId="7" borderId="1" xfId="50" applyFont="1" applyFill="1" applyBorder="1" applyAlignment="1">
      <alignment wrapText="1"/>
    </xf>
    <xf numFmtId="0" fontId="5" fillId="6" borderId="1" xfId="50" applyFont="1" applyFill="1" applyBorder="1"/>
    <xf numFmtId="0" fontId="5" fillId="6" borderId="1" xfId="50" applyFont="1" applyFill="1" applyBorder="1" applyAlignment="1">
      <alignment wrapText="1"/>
    </xf>
    <xf numFmtId="0" fontId="1" fillId="2" borderId="1" xfId="0" applyFont="1" applyFill="1" applyBorder="1" applyAlignment="1">
      <alignment horizontal="center" textRotation="90"/>
    </xf>
    <xf numFmtId="180" fontId="5" fillId="8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181" fontId="5" fillId="8" borderId="1" xfId="0" applyNumberFormat="1" applyFont="1" applyFill="1" applyBorder="1" applyAlignment="1">
      <alignment horizontal="center"/>
    </xf>
    <xf numFmtId="180" fontId="5" fillId="8" borderId="1" xfId="50" applyNumberFormat="1" applyFont="1" applyFill="1" applyBorder="1" applyAlignment="1">
      <alignment horizontal="center" vertical="center" wrapText="1"/>
    </xf>
    <xf numFmtId="180" fontId="5" fillId="7" borderId="1" xfId="50" applyNumberFormat="1" applyFont="1" applyFill="1" applyBorder="1" applyAlignment="1">
      <alignment horizontal="center"/>
    </xf>
    <xf numFmtId="0" fontId="5" fillId="6" borderId="1" xfId="50" applyFont="1" applyFill="1" applyBorder="1" applyAlignment="1">
      <alignment horizontal="center"/>
    </xf>
    <xf numFmtId="0" fontId="5" fillId="6" borderId="1" xfId="50" applyFont="1" applyFill="1" applyBorder="1" applyAlignment="1">
      <alignment horizontal="left" wrapText="1"/>
    </xf>
    <xf numFmtId="0" fontId="5" fillId="7" borderId="1" xfId="5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0" fillId="0" borderId="0" xfId="44" applyFont="1" applyFill="1" applyBorder="1" applyAlignment="1">
      <alignment vertical="center"/>
    </xf>
    <xf numFmtId="0" fontId="12" fillId="2" borderId="4" xfId="44" applyFont="1" applyFill="1" applyBorder="1" applyAlignment="1">
      <alignment horizontal="left" vertical="center" shrinkToFit="1"/>
    </xf>
    <xf numFmtId="0" fontId="12" fillId="2" borderId="5" xfId="44" applyFont="1" applyFill="1" applyBorder="1" applyAlignment="1">
      <alignment horizontal="left" vertical="center" wrapText="1"/>
    </xf>
    <xf numFmtId="49" fontId="13" fillId="9" borderId="5" xfId="44" applyNumberFormat="1" applyFont="1" applyFill="1" applyBorder="1" applyAlignment="1" applyProtection="1">
      <alignment horizontal="left" vertical="center"/>
      <protection locked="0"/>
    </xf>
    <xf numFmtId="49" fontId="13" fillId="9" borderId="6" xfId="44" applyNumberFormat="1" applyFont="1" applyFill="1" applyBorder="1" applyAlignment="1" applyProtection="1">
      <alignment horizontal="left" vertical="center"/>
      <protection locked="0"/>
    </xf>
    <xf numFmtId="0" fontId="12" fillId="2" borderId="7" xfId="44" applyFont="1" applyFill="1" applyBorder="1" applyAlignment="1">
      <alignment horizontal="left" vertical="center" shrinkToFit="1"/>
    </xf>
    <xf numFmtId="0" fontId="10" fillId="0" borderId="0" xfId="44" applyFont="1" applyBorder="1" applyAlignment="1">
      <alignment vertical="center"/>
    </xf>
    <xf numFmtId="0" fontId="4" fillId="0" borderId="0" xfId="0" applyFont="1" applyFill="1" applyBorder="1" applyAlignment="1"/>
    <xf numFmtId="0" fontId="14" fillId="10" borderId="8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wrapText="1"/>
    </xf>
    <xf numFmtId="0" fontId="1" fillId="10" borderId="2" xfId="0" applyFont="1" applyFill="1" applyBorder="1" applyAlignment="1"/>
    <xf numFmtId="0" fontId="1" fillId="10" borderId="2" xfId="0" applyFont="1" applyFill="1" applyBorder="1" applyAlignment="1">
      <alignment horizontal="center"/>
    </xf>
    <xf numFmtId="0" fontId="1" fillId="10" borderId="9" xfId="0" applyFont="1" applyFill="1" applyBorder="1" applyAlignment="1"/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wrapText="1"/>
    </xf>
    <xf numFmtId="0" fontId="15" fillId="11" borderId="1" xfId="0" applyFont="1" applyFill="1" applyBorder="1" applyAlignment="1"/>
    <xf numFmtId="0" fontId="15" fillId="11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wrapText="1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/>
    <xf numFmtId="0" fontId="15" fillId="0" borderId="1" xfId="0" applyFont="1" applyFill="1" applyBorder="1" applyAlignment="1">
      <alignment horizontal="center"/>
    </xf>
    <xf numFmtId="0" fontId="15" fillId="0" borderId="10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strike val="1"/>
      </font>
    </dxf>
    <dxf>
      <font>
        <strike val="0"/>
      </font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0</xdr:row>
          <xdr:rowOff>0</xdr:rowOff>
        </xdr:from>
        <xdr:to>
          <xdr:col>3</xdr:col>
          <xdr:colOff>603250</xdr:colOff>
          <xdr:row>0</xdr:row>
          <xdr:rowOff>224155</xdr:rowOff>
        </xdr:to>
        <xdr:sp macro="[1]!OpenForm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44450" y="0"/>
              <a:ext cx="1711325" cy="2241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ejian\soft-process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 refersTo="=#NAME?"/>
    </definedNames>
    <sheetDataSet>
      <sheetData sheetId="0"/>
      <sheetData sheetId="1"/>
      <sheetData sheetId="2"/>
      <sheetData sheetId="3"/>
      <sheetData sheetId="4"/>
      <sheetData sheetId="5"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5"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G2">
            <v>0</v>
          </cell>
        </row>
        <row r="3">
          <cell r="G3">
            <v>0</v>
          </cell>
        </row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6" sqref="B6"/>
    </sheetView>
  </sheetViews>
  <sheetFormatPr defaultColWidth="9" defaultRowHeight="13.5" outlineLevelRow="5" outlineLevelCol="4"/>
  <cols>
    <col min="1" max="1" width="14.625" customWidth="1"/>
    <col min="2" max="2" width="59.375" customWidth="1"/>
  </cols>
  <sheetData>
    <row r="1" ht="33.75" spans="1:5">
      <c r="A1" s="109" t="s">
        <v>0</v>
      </c>
      <c r="B1" s="110"/>
      <c r="C1" s="110"/>
      <c r="D1" s="110"/>
      <c r="E1" s="110"/>
    </row>
    <row r="3" ht="20" customHeight="1" spans="1:5">
      <c r="A3" s="111" t="s">
        <v>1</v>
      </c>
      <c r="B3" s="112" t="s">
        <v>2</v>
      </c>
      <c r="C3" s="113" t="s">
        <v>3</v>
      </c>
      <c r="D3" s="114" t="s">
        <v>4</v>
      </c>
      <c r="E3" s="115" t="s">
        <v>5</v>
      </c>
    </row>
    <row r="4" ht="30" customHeight="1" spans="1:5">
      <c r="A4" s="116" t="s">
        <v>6</v>
      </c>
      <c r="B4" s="117" t="s">
        <v>7</v>
      </c>
      <c r="C4" s="118"/>
      <c r="D4" s="119"/>
      <c r="E4" s="120"/>
    </row>
    <row r="5" ht="30" customHeight="1" spans="1:5">
      <c r="A5" s="121" t="s">
        <v>8</v>
      </c>
      <c r="B5" s="122" t="s">
        <v>9</v>
      </c>
      <c r="C5" s="123"/>
      <c r="D5" s="124"/>
      <c r="E5" s="125"/>
    </row>
    <row r="6" ht="30" customHeight="1" spans="1:5">
      <c r="A6" s="25" t="s">
        <v>10</v>
      </c>
      <c r="B6" s="122" t="s">
        <v>11</v>
      </c>
      <c r="C6" s="123"/>
      <c r="D6" s="124"/>
      <c r="E6" s="125"/>
    </row>
  </sheetData>
  <mergeCells count="1">
    <mergeCell ref="A1:E1"/>
  </mergeCells>
  <dataValidations count="2">
    <dataValidation type="list" allowBlank="1" showInputMessage="1" showErrorMessage="1" sqref="C4 C5:C6">
      <formula1>RLStatus</formula1>
    </dataValidation>
    <dataValidation type="list" allowBlank="1" showInputMessage="1" showErrorMessage="1" sqref="D4 D5:D6">
      <formula1>RLSevirity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3.5" outlineLevelRow="3"/>
  <cols>
    <col min="1" max="1" width="14.75" customWidth="1"/>
    <col min="2" max="2" width="18.5" customWidth="1"/>
    <col min="4" max="4" width="61.875" customWidth="1"/>
  </cols>
  <sheetData>
    <row r="1" ht="33.75" spans="1:9">
      <c r="A1" s="103" t="s">
        <v>12</v>
      </c>
      <c r="B1" s="103"/>
      <c r="C1" s="103"/>
      <c r="D1" s="103"/>
      <c r="E1" s="103"/>
      <c r="F1" s="103"/>
      <c r="G1" s="103"/>
      <c r="H1" s="103"/>
      <c r="I1" s="103"/>
    </row>
    <row r="3" spans="1:4">
      <c r="A3" s="104" t="s">
        <v>13</v>
      </c>
      <c r="B3" s="105" t="s">
        <v>14</v>
      </c>
      <c r="C3" s="106" t="s">
        <v>15</v>
      </c>
      <c r="D3" s="107"/>
    </row>
    <row r="4" spans="1:4">
      <c r="A4" s="108"/>
      <c r="B4" s="105" t="s">
        <v>16</v>
      </c>
      <c r="C4" s="106" t="s">
        <v>17</v>
      </c>
      <c r="D4" s="107"/>
    </row>
  </sheetData>
  <mergeCells count="4">
    <mergeCell ref="A1:I1"/>
    <mergeCell ref="C3:D3"/>
    <mergeCell ref="C4:D4"/>
    <mergeCell ref="A3:A4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"/>
  <sheetViews>
    <sheetView tabSelected="1" zoomScale="115" zoomScaleNormal="115" topLeftCell="A67" workbookViewId="0">
      <selection activeCell="F72" sqref="F72"/>
    </sheetView>
  </sheetViews>
  <sheetFormatPr defaultColWidth="9" defaultRowHeight="13.5"/>
  <cols>
    <col min="1" max="1" width="6.625" style="1" customWidth="1"/>
    <col min="2" max="2" width="4" style="1" customWidth="1"/>
    <col min="3" max="3" width="4.5" style="1" customWidth="1"/>
    <col min="4" max="4" width="11.75" style="1" customWidth="1"/>
    <col min="5" max="5" width="16.625" style="1" customWidth="1"/>
    <col min="6" max="6" width="39.125" style="1" customWidth="1"/>
    <col min="7" max="7" width="15.75" style="1" customWidth="1"/>
    <col min="8" max="10" width="9" style="1"/>
    <col min="11" max="11" width="29.35" style="1" customWidth="1"/>
    <col min="12" max="16384" width="9" style="1"/>
  </cols>
  <sheetData>
    <row r="1" ht="33.75" spans="1:11">
      <c r="A1" s="70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ht="20" customHeight="1" spans="1:1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ht="72.8" spans="1:17">
      <c r="A3" s="71" t="s">
        <v>19</v>
      </c>
      <c r="B3" s="72" t="s">
        <v>20</v>
      </c>
      <c r="C3" s="71" t="s">
        <v>21</v>
      </c>
      <c r="D3" s="73" t="s">
        <v>22</v>
      </c>
      <c r="E3" s="73" t="s">
        <v>23</v>
      </c>
      <c r="F3" s="74" t="s">
        <v>24</v>
      </c>
      <c r="G3" s="74" t="s">
        <v>25</v>
      </c>
      <c r="H3" s="74" t="s">
        <v>26</v>
      </c>
      <c r="I3" s="84" t="s">
        <v>27</v>
      </c>
      <c r="J3" s="71" t="s">
        <v>28</v>
      </c>
      <c r="K3" s="71" t="s">
        <v>29</v>
      </c>
      <c r="L3" s="71" t="s">
        <v>30</v>
      </c>
      <c r="M3" s="71" t="s">
        <v>31</v>
      </c>
      <c r="N3" s="71" t="s">
        <v>32</v>
      </c>
      <c r="O3" s="71" t="s">
        <v>33</v>
      </c>
      <c r="P3" s="71" t="s">
        <v>34</v>
      </c>
      <c r="Q3" s="74" t="s">
        <v>35</v>
      </c>
    </row>
    <row r="4" ht="20" customHeight="1" spans="1:17">
      <c r="A4" s="24">
        <v>1</v>
      </c>
      <c r="B4" s="24">
        <v>1</v>
      </c>
      <c r="C4" s="18">
        <v>1</v>
      </c>
      <c r="D4" s="18" t="s">
        <v>36</v>
      </c>
      <c r="E4" s="18" t="s">
        <v>37</v>
      </c>
      <c r="F4" s="18" t="s">
        <v>38</v>
      </c>
      <c r="G4" s="18" t="s">
        <v>39</v>
      </c>
      <c r="H4" s="18" t="s">
        <v>40</v>
      </c>
      <c r="I4" s="85">
        <v>3</v>
      </c>
      <c r="J4" s="21">
        <v>99</v>
      </c>
      <c r="K4" s="86" t="s">
        <v>41</v>
      </c>
      <c r="L4" s="21"/>
      <c r="M4" s="21">
        <v>2</v>
      </c>
      <c r="N4" s="87"/>
      <c r="O4" s="21"/>
      <c r="P4" s="21"/>
      <c r="Q4" s="22"/>
    </row>
    <row r="5" ht="20" customHeight="1" spans="1:13">
      <c r="A5" s="24">
        <v>2</v>
      </c>
      <c r="B5" s="24">
        <v>1</v>
      </c>
      <c r="C5" s="18">
        <v>1</v>
      </c>
      <c r="D5" s="18" t="s">
        <v>36</v>
      </c>
      <c r="E5" s="53" t="s">
        <v>42</v>
      </c>
      <c r="F5" s="18" t="s">
        <v>43</v>
      </c>
      <c r="G5" s="18" t="s">
        <v>39</v>
      </c>
      <c r="H5" s="18" t="s">
        <v>40</v>
      </c>
      <c r="I5" s="25">
        <v>2</v>
      </c>
      <c r="J5" s="21">
        <v>97</v>
      </c>
      <c r="K5" s="21" t="s">
        <v>44</v>
      </c>
      <c r="M5" s="25">
        <v>1</v>
      </c>
    </row>
    <row r="6" ht="20" customHeight="1" spans="1:13">
      <c r="A6" s="24">
        <v>3</v>
      </c>
      <c r="B6" s="24">
        <v>1</v>
      </c>
      <c r="C6" s="18">
        <v>1</v>
      </c>
      <c r="D6" s="18" t="s">
        <v>36</v>
      </c>
      <c r="E6" s="53" t="s">
        <v>45</v>
      </c>
      <c r="F6" s="18" t="s">
        <v>46</v>
      </c>
      <c r="G6" s="18" t="s">
        <v>39</v>
      </c>
      <c r="H6" s="18" t="s">
        <v>40</v>
      </c>
      <c r="I6" s="25">
        <v>2</v>
      </c>
      <c r="J6" s="21">
        <v>97</v>
      </c>
      <c r="K6" s="21" t="s">
        <v>44</v>
      </c>
      <c r="M6" s="25">
        <v>1</v>
      </c>
    </row>
    <row r="7" ht="20" customHeight="1" spans="1:13">
      <c r="A7" s="24">
        <v>4</v>
      </c>
      <c r="B7" s="24">
        <v>1</v>
      </c>
      <c r="C7" s="18">
        <v>1</v>
      </c>
      <c r="D7" s="18" t="s">
        <v>36</v>
      </c>
      <c r="E7" s="53" t="s">
        <v>47</v>
      </c>
      <c r="F7" s="18" t="s">
        <v>48</v>
      </c>
      <c r="G7" s="18" t="s">
        <v>39</v>
      </c>
      <c r="H7" s="18" t="s">
        <v>40</v>
      </c>
      <c r="I7" s="25">
        <v>1</v>
      </c>
      <c r="J7" s="21">
        <v>99</v>
      </c>
      <c r="K7" s="21" t="s">
        <v>49</v>
      </c>
      <c r="M7" s="25">
        <v>1</v>
      </c>
    </row>
    <row r="8" ht="20" customHeight="1" spans="1:13">
      <c r="A8" s="24">
        <v>5</v>
      </c>
      <c r="B8" s="24">
        <v>1</v>
      </c>
      <c r="C8" s="18">
        <v>1</v>
      </c>
      <c r="D8" s="18" t="s">
        <v>36</v>
      </c>
      <c r="E8" s="53" t="s">
        <v>50</v>
      </c>
      <c r="F8" s="18" t="s">
        <v>51</v>
      </c>
      <c r="G8" s="18" t="s">
        <v>39</v>
      </c>
      <c r="H8" s="18" t="s">
        <v>40</v>
      </c>
      <c r="I8" s="25">
        <v>2</v>
      </c>
      <c r="J8" s="21">
        <v>95</v>
      </c>
      <c r="K8" s="21" t="s">
        <v>52</v>
      </c>
      <c r="M8" s="25">
        <v>2</v>
      </c>
    </row>
    <row r="9" ht="20" customHeight="1" spans="1:13">
      <c r="A9" s="24">
        <v>6</v>
      </c>
      <c r="B9" s="24">
        <v>1</v>
      </c>
      <c r="C9" s="18">
        <v>1</v>
      </c>
      <c r="D9" s="18" t="s">
        <v>36</v>
      </c>
      <c r="E9" s="53" t="s">
        <v>53</v>
      </c>
      <c r="F9" s="53" t="s">
        <v>54</v>
      </c>
      <c r="G9" s="18" t="s">
        <v>39</v>
      </c>
      <c r="H9" s="18" t="s">
        <v>40</v>
      </c>
      <c r="I9" s="25">
        <v>3</v>
      </c>
      <c r="J9" s="21">
        <v>94</v>
      </c>
      <c r="K9" s="21" t="s">
        <v>55</v>
      </c>
      <c r="M9" s="25">
        <v>2</v>
      </c>
    </row>
    <row r="10" ht="20" customHeight="1" spans="1:13">
      <c r="A10" s="24">
        <v>7</v>
      </c>
      <c r="B10" s="24">
        <v>1</v>
      </c>
      <c r="C10" s="18">
        <v>1</v>
      </c>
      <c r="D10" s="18" t="s">
        <v>36</v>
      </c>
      <c r="E10" s="53" t="s">
        <v>56</v>
      </c>
      <c r="F10" s="53" t="s">
        <v>57</v>
      </c>
      <c r="G10" s="18" t="s">
        <v>39</v>
      </c>
      <c r="H10" s="18" t="s">
        <v>40</v>
      </c>
      <c r="I10" s="25">
        <v>2</v>
      </c>
      <c r="J10" s="21">
        <v>95</v>
      </c>
      <c r="K10" s="21" t="s">
        <v>58</v>
      </c>
      <c r="M10" s="25">
        <v>1</v>
      </c>
    </row>
    <row r="11" ht="20" customHeight="1" spans="1:13">
      <c r="A11" s="24">
        <v>8</v>
      </c>
      <c r="B11" s="24">
        <v>1</v>
      </c>
      <c r="C11" s="18">
        <v>1</v>
      </c>
      <c r="D11" s="18" t="s">
        <v>36</v>
      </c>
      <c r="E11" s="53" t="s">
        <v>59</v>
      </c>
      <c r="F11" s="53" t="s">
        <v>60</v>
      </c>
      <c r="G11" s="18" t="s">
        <v>39</v>
      </c>
      <c r="H11" s="18" t="s">
        <v>40</v>
      </c>
      <c r="I11" s="25">
        <v>2</v>
      </c>
      <c r="J11" s="21">
        <v>99</v>
      </c>
      <c r="K11" s="21" t="s">
        <v>61</v>
      </c>
      <c r="M11" s="25">
        <v>2</v>
      </c>
    </row>
    <row r="12" ht="20" customHeight="1" spans="1:13">
      <c r="A12" s="24">
        <v>9</v>
      </c>
      <c r="B12" s="24">
        <v>1</v>
      </c>
      <c r="C12" s="18">
        <v>1</v>
      </c>
      <c r="D12" s="18" t="s">
        <v>36</v>
      </c>
      <c r="E12" s="53" t="s">
        <v>62</v>
      </c>
      <c r="F12" s="53" t="s">
        <v>63</v>
      </c>
      <c r="G12" s="18" t="s">
        <v>39</v>
      </c>
      <c r="H12" s="18" t="s">
        <v>40</v>
      </c>
      <c r="I12" s="25">
        <v>1</v>
      </c>
      <c r="J12" s="21">
        <v>99</v>
      </c>
      <c r="K12" s="21" t="s">
        <v>64</v>
      </c>
      <c r="M12" s="25">
        <v>1</v>
      </c>
    </row>
    <row r="13" ht="20" customHeight="1" spans="1:13">
      <c r="A13" s="24">
        <v>10</v>
      </c>
      <c r="B13" s="24">
        <v>1</v>
      </c>
      <c r="C13" s="18">
        <v>1</v>
      </c>
      <c r="D13" s="18" t="s">
        <v>36</v>
      </c>
      <c r="E13" s="53" t="s">
        <v>65</v>
      </c>
      <c r="F13" s="53" t="s">
        <v>66</v>
      </c>
      <c r="G13" s="18" t="s">
        <v>39</v>
      </c>
      <c r="H13" s="18" t="s">
        <v>40</v>
      </c>
      <c r="I13" s="25">
        <v>1</v>
      </c>
      <c r="J13" s="21">
        <v>93</v>
      </c>
      <c r="K13" s="21" t="s">
        <v>67</v>
      </c>
      <c r="M13" s="25">
        <v>1</v>
      </c>
    </row>
    <row r="14" ht="20" customHeight="1" spans="1:13">
      <c r="A14" s="24">
        <v>11</v>
      </c>
      <c r="B14" s="24">
        <v>1</v>
      </c>
      <c r="C14" s="18">
        <v>1</v>
      </c>
      <c r="D14" s="18" t="s">
        <v>36</v>
      </c>
      <c r="E14" s="53" t="s">
        <v>68</v>
      </c>
      <c r="F14" s="53" t="s">
        <v>69</v>
      </c>
      <c r="G14" s="18" t="s">
        <v>39</v>
      </c>
      <c r="H14" s="18" t="s">
        <v>40</v>
      </c>
      <c r="I14" s="25">
        <v>2</v>
      </c>
      <c r="J14" s="21">
        <v>93</v>
      </c>
      <c r="K14" s="21" t="s">
        <v>70</v>
      </c>
      <c r="M14" s="25">
        <v>1</v>
      </c>
    </row>
    <row r="15" ht="20" customHeight="1" spans="1:13">
      <c r="A15" s="24">
        <v>12</v>
      </c>
      <c r="B15" s="24">
        <v>1</v>
      </c>
      <c r="C15" s="18">
        <v>1</v>
      </c>
      <c r="D15" s="18" t="s">
        <v>36</v>
      </c>
      <c r="E15" s="53" t="s">
        <v>71</v>
      </c>
      <c r="F15" s="53" t="s">
        <v>72</v>
      </c>
      <c r="G15" s="18" t="s">
        <v>39</v>
      </c>
      <c r="H15" s="18" t="s">
        <v>40</v>
      </c>
      <c r="I15" s="25">
        <v>1</v>
      </c>
      <c r="J15" s="21">
        <v>89</v>
      </c>
      <c r="K15" s="21" t="s">
        <v>73</v>
      </c>
      <c r="M15" s="25">
        <v>1</v>
      </c>
    </row>
    <row r="16" ht="20" customHeight="1" spans="1:13">
      <c r="A16" s="24">
        <v>13</v>
      </c>
      <c r="B16" s="24">
        <v>1</v>
      </c>
      <c r="C16" s="18">
        <v>1</v>
      </c>
      <c r="D16" s="18" t="s">
        <v>36</v>
      </c>
      <c r="E16" s="53" t="s">
        <v>74</v>
      </c>
      <c r="F16" s="53" t="s">
        <v>75</v>
      </c>
      <c r="G16" s="18" t="s">
        <v>39</v>
      </c>
      <c r="H16" s="18" t="s">
        <v>40</v>
      </c>
      <c r="I16" s="25">
        <v>3</v>
      </c>
      <c r="J16" s="21">
        <v>89</v>
      </c>
      <c r="K16" s="21" t="s">
        <v>76</v>
      </c>
      <c r="M16" s="25">
        <v>2</v>
      </c>
    </row>
    <row r="17" ht="21" customHeight="1" spans="1:13">
      <c r="A17" s="24">
        <v>14</v>
      </c>
      <c r="B17" s="24">
        <v>1</v>
      </c>
      <c r="C17" s="18">
        <v>1</v>
      </c>
      <c r="D17" s="18" t="s">
        <v>36</v>
      </c>
      <c r="E17" s="53" t="s">
        <v>77</v>
      </c>
      <c r="F17" s="53" t="s">
        <v>78</v>
      </c>
      <c r="G17" s="18" t="s">
        <v>39</v>
      </c>
      <c r="H17" s="18" t="s">
        <v>40</v>
      </c>
      <c r="I17" s="25">
        <v>1</v>
      </c>
      <c r="J17" s="21">
        <v>80</v>
      </c>
      <c r="K17" s="21" t="s">
        <v>79</v>
      </c>
      <c r="M17" s="25">
        <v>2</v>
      </c>
    </row>
    <row r="18" ht="20" customHeight="1" spans="1:13">
      <c r="A18" s="24">
        <v>15</v>
      </c>
      <c r="B18" s="24">
        <v>1</v>
      </c>
      <c r="C18" s="18">
        <v>1</v>
      </c>
      <c r="D18" s="18" t="s">
        <v>36</v>
      </c>
      <c r="E18" s="53" t="s">
        <v>10</v>
      </c>
      <c r="F18" s="53" t="s">
        <v>80</v>
      </c>
      <c r="G18" s="18" t="s">
        <v>39</v>
      </c>
      <c r="H18" s="18" t="s">
        <v>40</v>
      </c>
      <c r="I18" s="25">
        <v>1</v>
      </c>
      <c r="J18" s="21">
        <v>90</v>
      </c>
      <c r="K18" s="21" t="s">
        <v>81</v>
      </c>
      <c r="M18" s="25">
        <v>3</v>
      </c>
    </row>
    <row r="19" ht="20" customHeight="1" spans="1:13">
      <c r="A19" s="24">
        <v>16</v>
      </c>
      <c r="B19" s="24">
        <v>1</v>
      </c>
      <c r="C19" s="18">
        <v>1</v>
      </c>
      <c r="D19" s="18" t="s">
        <v>36</v>
      </c>
      <c r="E19" s="53" t="s">
        <v>82</v>
      </c>
      <c r="F19" s="53" t="s">
        <v>83</v>
      </c>
      <c r="G19" s="18" t="s">
        <v>39</v>
      </c>
      <c r="H19" s="18" t="s">
        <v>40</v>
      </c>
      <c r="I19" s="25">
        <v>1</v>
      </c>
      <c r="J19" s="21">
        <v>90</v>
      </c>
      <c r="K19" s="21" t="s">
        <v>84</v>
      </c>
      <c r="M19" s="25">
        <v>4</v>
      </c>
    </row>
    <row r="20" ht="20" customHeight="1" spans="1:13">
      <c r="A20" s="24">
        <v>17</v>
      </c>
      <c r="B20" s="24">
        <v>1</v>
      </c>
      <c r="C20" s="18">
        <v>1</v>
      </c>
      <c r="D20" s="18" t="s">
        <v>36</v>
      </c>
      <c r="E20" s="53" t="s">
        <v>85</v>
      </c>
      <c r="F20" s="53" t="s">
        <v>86</v>
      </c>
      <c r="G20" s="18" t="s">
        <v>39</v>
      </c>
      <c r="H20" s="18" t="s">
        <v>40</v>
      </c>
      <c r="I20" s="25">
        <v>2</v>
      </c>
      <c r="J20" s="21">
        <v>88</v>
      </c>
      <c r="K20" s="21" t="s">
        <v>87</v>
      </c>
      <c r="M20" s="25">
        <v>3</v>
      </c>
    </row>
    <row r="21" ht="19" customHeight="1" spans="1:13">
      <c r="A21" s="24">
        <v>18</v>
      </c>
      <c r="B21" s="24">
        <v>1</v>
      </c>
      <c r="C21" s="18">
        <v>1</v>
      </c>
      <c r="D21" s="18" t="s">
        <v>36</v>
      </c>
      <c r="E21" s="53" t="s">
        <v>88</v>
      </c>
      <c r="F21" s="53" t="s">
        <v>89</v>
      </c>
      <c r="G21" s="18" t="s">
        <v>39</v>
      </c>
      <c r="H21" s="18" t="s">
        <v>40</v>
      </c>
      <c r="I21" s="25">
        <v>1</v>
      </c>
      <c r="J21" s="21">
        <v>87</v>
      </c>
      <c r="K21" s="21" t="s">
        <v>90</v>
      </c>
      <c r="M21" s="25">
        <v>2</v>
      </c>
    </row>
    <row r="22" ht="19" customHeight="1" spans="1:13">
      <c r="A22" s="24">
        <v>19</v>
      </c>
      <c r="B22" s="24">
        <v>1</v>
      </c>
      <c r="C22" s="18">
        <v>1</v>
      </c>
      <c r="D22" s="18" t="s">
        <v>36</v>
      </c>
      <c r="E22" s="53" t="s">
        <v>91</v>
      </c>
      <c r="F22" s="53" t="s">
        <v>92</v>
      </c>
      <c r="G22" s="18" t="s">
        <v>39</v>
      </c>
      <c r="H22" s="18" t="s">
        <v>40</v>
      </c>
      <c r="I22" s="25">
        <v>1</v>
      </c>
      <c r="J22" s="21">
        <v>87</v>
      </c>
      <c r="K22" s="21" t="s">
        <v>93</v>
      </c>
      <c r="M22" s="25">
        <v>2</v>
      </c>
    </row>
    <row r="23" ht="19" customHeight="1" spans="1:13">
      <c r="A23" s="24">
        <v>20</v>
      </c>
      <c r="B23" s="24">
        <v>1</v>
      </c>
      <c r="C23" s="18">
        <v>1</v>
      </c>
      <c r="D23" s="18" t="s">
        <v>36</v>
      </c>
      <c r="E23" s="53" t="s">
        <v>94</v>
      </c>
      <c r="F23" s="53" t="s">
        <v>95</v>
      </c>
      <c r="G23" s="18" t="s">
        <v>39</v>
      </c>
      <c r="H23" s="18" t="s">
        <v>40</v>
      </c>
      <c r="I23" s="25">
        <v>2</v>
      </c>
      <c r="J23" s="21">
        <v>88</v>
      </c>
      <c r="K23" s="21" t="s">
        <v>96</v>
      </c>
      <c r="M23" s="25">
        <v>1</v>
      </c>
    </row>
    <row r="24" ht="19" customHeight="1" spans="1:13">
      <c r="A24" s="24">
        <v>21</v>
      </c>
      <c r="B24" s="24">
        <v>1</v>
      </c>
      <c r="C24" s="18">
        <v>1</v>
      </c>
      <c r="D24" s="18" t="s">
        <v>36</v>
      </c>
      <c r="E24" s="53" t="s">
        <v>97</v>
      </c>
      <c r="F24" s="53" t="s">
        <v>98</v>
      </c>
      <c r="G24" s="18" t="s">
        <v>39</v>
      </c>
      <c r="H24" s="18" t="s">
        <v>40</v>
      </c>
      <c r="I24" s="25">
        <v>2</v>
      </c>
      <c r="J24" s="21">
        <v>88</v>
      </c>
      <c r="K24" s="21" t="s">
        <v>99</v>
      </c>
      <c r="M24" s="25">
        <v>1</v>
      </c>
    </row>
    <row r="25" ht="20" customHeight="1" spans="1:13">
      <c r="A25" s="24">
        <v>22</v>
      </c>
      <c r="B25" s="24">
        <v>1</v>
      </c>
      <c r="C25" s="18">
        <v>1</v>
      </c>
      <c r="D25" s="18" t="s">
        <v>36</v>
      </c>
      <c r="E25" s="53" t="s">
        <v>100</v>
      </c>
      <c r="F25" s="53" t="s">
        <v>101</v>
      </c>
      <c r="G25" s="18" t="s">
        <v>39</v>
      </c>
      <c r="H25" s="18" t="s">
        <v>40</v>
      </c>
      <c r="I25" s="25">
        <v>1</v>
      </c>
      <c r="J25" s="21">
        <v>89</v>
      </c>
      <c r="K25" s="21" t="s">
        <v>102</v>
      </c>
      <c r="M25" s="25">
        <v>2</v>
      </c>
    </row>
    <row r="26" ht="20" customHeight="1" spans="1:13">
      <c r="A26" s="24"/>
      <c r="B26" s="24"/>
      <c r="C26" s="18"/>
      <c r="D26" s="18"/>
      <c r="E26" s="53"/>
      <c r="F26" s="53"/>
      <c r="G26" s="18"/>
      <c r="H26" s="18"/>
      <c r="I26" s="25"/>
      <c r="J26" s="21"/>
      <c r="K26" s="21"/>
      <c r="M26" s="25"/>
    </row>
    <row r="27" ht="24" spans="1:13">
      <c r="A27" s="24">
        <v>23</v>
      </c>
      <c r="B27" s="24">
        <v>1</v>
      </c>
      <c r="C27" s="18">
        <v>1</v>
      </c>
      <c r="D27" s="18" t="s">
        <v>36</v>
      </c>
      <c r="E27" s="60" t="s">
        <v>103</v>
      </c>
      <c r="F27" s="60" t="s">
        <v>104</v>
      </c>
      <c r="G27" s="18" t="s">
        <v>39</v>
      </c>
      <c r="H27" s="18" t="s">
        <v>40</v>
      </c>
      <c r="I27" s="88">
        <v>2</v>
      </c>
      <c r="J27" s="33">
        <v>99</v>
      </c>
      <c r="K27" s="88" t="s">
        <v>105</v>
      </c>
      <c r="M27" s="25">
        <v>2</v>
      </c>
    </row>
    <row r="28" ht="36" spans="1:13">
      <c r="A28" s="24">
        <v>24</v>
      </c>
      <c r="B28" s="24">
        <v>1</v>
      </c>
      <c r="C28" s="18">
        <v>1</v>
      </c>
      <c r="D28" s="18" t="s">
        <v>36</v>
      </c>
      <c r="E28" s="60" t="s">
        <v>106</v>
      </c>
      <c r="F28" s="60" t="s">
        <v>107</v>
      </c>
      <c r="G28" s="18" t="s">
        <v>39</v>
      </c>
      <c r="H28" s="18" t="s">
        <v>40</v>
      </c>
      <c r="I28" s="88">
        <v>2</v>
      </c>
      <c r="J28" s="33">
        <v>99</v>
      </c>
      <c r="K28" s="88" t="s">
        <v>108</v>
      </c>
      <c r="M28" s="1">
        <v>2</v>
      </c>
    </row>
    <row r="29" ht="24" spans="1:13">
      <c r="A29" s="24">
        <v>25</v>
      </c>
      <c r="B29" s="24">
        <v>1</v>
      </c>
      <c r="C29" s="18">
        <v>1</v>
      </c>
      <c r="D29" s="18" t="s">
        <v>36</v>
      </c>
      <c r="E29" s="75" t="s">
        <v>109</v>
      </c>
      <c r="F29" s="75" t="s">
        <v>110</v>
      </c>
      <c r="G29" s="18" t="s">
        <v>39</v>
      </c>
      <c r="H29" s="18" t="s">
        <v>40</v>
      </c>
      <c r="I29" s="88">
        <v>1</v>
      </c>
      <c r="J29" s="33">
        <v>96</v>
      </c>
      <c r="K29" s="88" t="s">
        <v>111</v>
      </c>
      <c r="M29" s="1">
        <v>1</v>
      </c>
    </row>
    <row r="30" ht="24" spans="1:13">
      <c r="A30" s="24">
        <v>26</v>
      </c>
      <c r="B30" s="24">
        <v>1</v>
      </c>
      <c r="C30" s="18">
        <v>1</v>
      </c>
      <c r="D30" s="18" t="s">
        <v>36</v>
      </c>
      <c r="E30" s="76" t="s">
        <v>112</v>
      </c>
      <c r="F30" s="60" t="s">
        <v>113</v>
      </c>
      <c r="G30" s="18" t="s">
        <v>39</v>
      </c>
      <c r="H30" s="18" t="s">
        <v>40</v>
      </c>
      <c r="I30" s="88">
        <v>3</v>
      </c>
      <c r="J30" s="35">
        <v>95</v>
      </c>
      <c r="K30" s="88" t="s">
        <v>114</v>
      </c>
      <c r="M30" s="1">
        <v>3</v>
      </c>
    </row>
    <row r="31" ht="36" spans="1:13">
      <c r="A31" s="24">
        <v>27</v>
      </c>
      <c r="B31" s="24">
        <v>1</v>
      </c>
      <c r="C31" s="18">
        <v>1</v>
      </c>
      <c r="D31" s="18" t="s">
        <v>36</v>
      </c>
      <c r="E31" s="76" t="s">
        <v>115</v>
      </c>
      <c r="F31" s="76" t="s">
        <v>116</v>
      </c>
      <c r="G31" s="18" t="s">
        <v>39</v>
      </c>
      <c r="H31" s="18" t="s">
        <v>40</v>
      </c>
      <c r="I31" s="88">
        <v>1</v>
      </c>
      <c r="J31" s="35">
        <v>94</v>
      </c>
      <c r="K31" s="88" t="s">
        <v>117</v>
      </c>
      <c r="M31" s="1">
        <v>1</v>
      </c>
    </row>
    <row r="32" ht="36" spans="1:13">
      <c r="A32" s="24">
        <v>28</v>
      </c>
      <c r="B32" s="24">
        <v>1</v>
      </c>
      <c r="C32" s="18">
        <v>1</v>
      </c>
      <c r="D32" s="18" t="s">
        <v>36</v>
      </c>
      <c r="E32" s="76" t="s">
        <v>118</v>
      </c>
      <c r="F32" s="76" t="s">
        <v>119</v>
      </c>
      <c r="G32" s="18" t="s">
        <v>39</v>
      </c>
      <c r="H32" s="18" t="s">
        <v>40</v>
      </c>
      <c r="I32" s="88">
        <v>1</v>
      </c>
      <c r="J32" s="35">
        <v>94</v>
      </c>
      <c r="K32" s="88" t="s">
        <v>120</v>
      </c>
      <c r="M32" s="1">
        <v>1</v>
      </c>
    </row>
    <row r="33" ht="24" spans="1:13">
      <c r="A33" s="24">
        <v>29</v>
      </c>
      <c r="B33" s="24">
        <v>1</v>
      </c>
      <c r="C33" s="18">
        <v>1</v>
      </c>
      <c r="D33" s="18" t="s">
        <v>36</v>
      </c>
      <c r="E33" s="76" t="s">
        <v>121</v>
      </c>
      <c r="F33" s="76" t="s">
        <v>122</v>
      </c>
      <c r="G33" s="18" t="s">
        <v>39</v>
      </c>
      <c r="H33" s="18" t="s">
        <v>40</v>
      </c>
      <c r="I33" s="88">
        <v>0.5</v>
      </c>
      <c r="J33" s="35">
        <v>93</v>
      </c>
      <c r="K33" s="88" t="s">
        <v>123</v>
      </c>
      <c r="M33" s="1">
        <v>1</v>
      </c>
    </row>
    <row r="34" ht="36" spans="1:13">
      <c r="A34" s="24">
        <v>30</v>
      </c>
      <c r="B34" s="24">
        <v>1</v>
      </c>
      <c r="C34" s="18">
        <v>1</v>
      </c>
      <c r="D34" s="18" t="s">
        <v>36</v>
      </c>
      <c r="E34" s="76" t="s">
        <v>124</v>
      </c>
      <c r="F34" s="76" t="s">
        <v>125</v>
      </c>
      <c r="G34" s="18" t="s">
        <v>39</v>
      </c>
      <c r="H34" s="18" t="s">
        <v>40</v>
      </c>
      <c r="I34" s="88">
        <v>2</v>
      </c>
      <c r="J34" s="33">
        <v>93</v>
      </c>
      <c r="K34" s="88" t="s">
        <v>126</v>
      </c>
      <c r="M34" s="1">
        <v>3</v>
      </c>
    </row>
    <row r="35" ht="36" spans="1:13">
      <c r="A35" s="24">
        <v>31</v>
      </c>
      <c r="B35" s="24">
        <v>1</v>
      </c>
      <c r="C35" s="18">
        <v>1</v>
      </c>
      <c r="D35" s="18" t="s">
        <v>36</v>
      </c>
      <c r="E35" s="76" t="s">
        <v>127</v>
      </c>
      <c r="F35" s="76" t="s">
        <v>128</v>
      </c>
      <c r="G35" s="18" t="s">
        <v>39</v>
      </c>
      <c r="H35" s="18" t="s">
        <v>40</v>
      </c>
      <c r="I35" s="88">
        <v>3</v>
      </c>
      <c r="J35" s="33">
        <v>88</v>
      </c>
      <c r="K35" s="88" t="s">
        <v>129</v>
      </c>
      <c r="M35" s="1">
        <v>3</v>
      </c>
    </row>
    <row r="36" ht="24" spans="1:13">
      <c r="A36" s="24">
        <v>32</v>
      </c>
      <c r="B36" s="24">
        <v>1</v>
      </c>
      <c r="C36" s="18">
        <v>1</v>
      </c>
      <c r="D36" s="18" t="s">
        <v>36</v>
      </c>
      <c r="E36" s="76" t="s">
        <v>130</v>
      </c>
      <c r="F36" s="76" t="s">
        <v>131</v>
      </c>
      <c r="G36" s="18" t="s">
        <v>39</v>
      </c>
      <c r="H36" s="18" t="s">
        <v>40</v>
      </c>
      <c r="I36" s="88">
        <v>0.5</v>
      </c>
      <c r="J36" s="33">
        <v>85</v>
      </c>
      <c r="K36" s="88" t="s">
        <v>132</v>
      </c>
      <c r="M36" s="1">
        <v>1</v>
      </c>
    </row>
    <row r="37" ht="24" spans="1:13">
      <c r="A37" s="24">
        <v>33</v>
      </c>
      <c r="B37" s="24">
        <v>1</v>
      </c>
      <c r="C37" s="18">
        <v>1</v>
      </c>
      <c r="D37" s="18" t="s">
        <v>36</v>
      </c>
      <c r="E37" s="76" t="s">
        <v>133</v>
      </c>
      <c r="F37" s="76" t="s">
        <v>134</v>
      </c>
      <c r="G37" s="18" t="s">
        <v>39</v>
      </c>
      <c r="H37" s="18" t="s">
        <v>40</v>
      </c>
      <c r="I37" s="88">
        <v>2</v>
      </c>
      <c r="J37" s="33">
        <v>80</v>
      </c>
      <c r="K37" s="88" t="s">
        <v>135</v>
      </c>
      <c r="M37" s="1">
        <v>2</v>
      </c>
    </row>
    <row r="38" ht="24" spans="1:13">
      <c r="A38" s="24">
        <v>34</v>
      </c>
      <c r="B38" s="24">
        <v>1</v>
      </c>
      <c r="C38" s="18">
        <v>1</v>
      </c>
      <c r="D38" s="18" t="s">
        <v>36</v>
      </c>
      <c r="E38" s="60" t="s">
        <v>136</v>
      </c>
      <c r="F38" s="60" t="s">
        <v>137</v>
      </c>
      <c r="G38" s="18" t="s">
        <v>39</v>
      </c>
      <c r="H38" s="18" t="s">
        <v>40</v>
      </c>
      <c r="I38" s="88">
        <v>2</v>
      </c>
      <c r="J38" s="33">
        <v>98</v>
      </c>
      <c r="K38" s="88" t="s">
        <v>138</v>
      </c>
      <c r="M38" s="1">
        <v>2</v>
      </c>
    </row>
    <row r="39" ht="24" spans="1:13">
      <c r="A39" s="24">
        <v>35</v>
      </c>
      <c r="B39" s="24">
        <v>1</v>
      </c>
      <c r="C39" s="18">
        <v>1</v>
      </c>
      <c r="D39" s="18" t="s">
        <v>36</v>
      </c>
      <c r="E39" s="75" t="s">
        <v>139</v>
      </c>
      <c r="F39" s="75" t="s">
        <v>140</v>
      </c>
      <c r="G39" s="18" t="s">
        <v>39</v>
      </c>
      <c r="H39" s="18" t="s">
        <v>40</v>
      </c>
      <c r="I39" s="88">
        <v>1</v>
      </c>
      <c r="J39" s="33">
        <v>96</v>
      </c>
      <c r="K39" s="88" t="s">
        <v>141</v>
      </c>
      <c r="M39" s="1">
        <v>1</v>
      </c>
    </row>
    <row r="40" ht="24" spans="1:13">
      <c r="A40" s="24">
        <v>36</v>
      </c>
      <c r="B40" s="24">
        <v>1</v>
      </c>
      <c r="C40" s="18">
        <v>1</v>
      </c>
      <c r="D40" s="18" t="s">
        <v>36</v>
      </c>
      <c r="E40" s="76" t="s">
        <v>142</v>
      </c>
      <c r="F40" s="60" t="s">
        <v>143</v>
      </c>
      <c r="G40" s="18" t="s">
        <v>39</v>
      </c>
      <c r="H40" s="18" t="s">
        <v>40</v>
      </c>
      <c r="I40" s="88">
        <v>3</v>
      </c>
      <c r="J40" s="35">
        <v>95</v>
      </c>
      <c r="K40" s="88" t="s">
        <v>144</v>
      </c>
      <c r="M40" s="1">
        <v>3</v>
      </c>
    </row>
    <row r="41" ht="24" spans="1:13">
      <c r="A41" s="24">
        <v>37</v>
      </c>
      <c r="B41" s="24">
        <v>1</v>
      </c>
      <c r="C41" s="18">
        <v>1</v>
      </c>
      <c r="D41" s="18" t="s">
        <v>36</v>
      </c>
      <c r="E41" s="76" t="s">
        <v>145</v>
      </c>
      <c r="F41" s="76" t="s">
        <v>146</v>
      </c>
      <c r="G41" s="18" t="s">
        <v>39</v>
      </c>
      <c r="H41" s="18" t="s">
        <v>40</v>
      </c>
      <c r="I41" s="88">
        <v>1</v>
      </c>
      <c r="J41" s="35">
        <v>93</v>
      </c>
      <c r="K41" s="88" t="s">
        <v>147</v>
      </c>
      <c r="M41" s="1">
        <v>1</v>
      </c>
    </row>
    <row r="42" ht="36" spans="1:13">
      <c r="A42" s="24">
        <v>38</v>
      </c>
      <c r="B42" s="24">
        <v>1</v>
      </c>
      <c r="C42" s="18">
        <v>1</v>
      </c>
      <c r="D42" s="18" t="s">
        <v>36</v>
      </c>
      <c r="E42" s="77" t="s">
        <v>148</v>
      </c>
      <c r="F42" s="76" t="s">
        <v>149</v>
      </c>
      <c r="G42" s="18" t="s">
        <v>39</v>
      </c>
      <c r="H42" s="18" t="s">
        <v>40</v>
      </c>
      <c r="I42" s="88">
        <v>1</v>
      </c>
      <c r="J42" s="35">
        <v>93</v>
      </c>
      <c r="K42" s="88" t="s">
        <v>150</v>
      </c>
      <c r="M42" s="1">
        <v>1</v>
      </c>
    </row>
    <row r="43" ht="24" spans="1:13">
      <c r="A43" s="24">
        <v>39</v>
      </c>
      <c r="B43" s="24">
        <v>1</v>
      </c>
      <c r="C43" s="18">
        <v>1</v>
      </c>
      <c r="D43" s="18" t="s">
        <v>36</v>
      </c>
      <c r="E43" s="78" t="s">
        <v>151</v>
      </c>
      <c r="F43" s="76" t="s">
        <v>152</v>
      </c>
      <c r="G43" s="18" t="s">
        <v>39</v>
      </c>
      <c r="H43" s="18" t="s">
        <v>40</v>
      </c>
      <c r="I43" s="88">
        <v>0.5</v>
      </c>
      <c r="J43" s="35">
        <v>90</v>
      </c>
      <c r="K43" s="88" t="s">
        <v>153</v>
      </c>
      <c r="M43" s="1">
        <v>1</v>
      </c>
    </row>
    <row r="44" ht="24" spans="1:13">
      <c r="A44" s="24">
        <v>40</v>
      </c>
      <c r="B44" s="24">
        <v>1</v>
      </c>
      <c r="C44" s="18">
        <v>1</v>
      </c>
      <c r="D44" s="18" t="s">
        <v>36</v>
      </c>
      <c r="E44" s="76" t="s">
        <v>154</v>
      </c>
      <c r="F44" s="76" t="s">
        <v>155</v>
      </c>
      <c r="G44" s="18" t="s">
        <v>39</v>
      </c>
      <c r="H44" s="18" t="s">
        <v>40</v>
      </c>
      <c r="I44" s="88">
        <v>2</v>
      </c>
      <c r="J44" s="33">
        <v>90</v>
      </c>
      <c r="K44" s="88" t="s">
        <v>156</v>
      </c>
      <c r="M44" s="1">
        <v>2</v>
      </c>
    </row>
    <row r="45" ht="24" spans="1:13">
      <c r="A45" s="24">
        <v>41</v>
      </c>
      <c r="B45" s="24">
        <v>1</v>
      </c>
      <c r="C45" s="18">
        <v>1</v>
      </c>
      <c r="D45" s="18" t="s">
        <v>36</v>
      </c>
      <c r="E45" s="76" t="s">
        <v>157</v>
      </c>
      <c r="F45" s="76" t="s">
        <v>158</v>
      </c>
      <c r="G45" s="18" t="s">
        <v>39</v>
      </c>
      <c r="H45" s="18" t="s">
        <v>40</v>
      </c>
      <c r="I45" s="88">
        <v>3</v>
      </c>
      <c r="J45" s="33">
        <v>88</v>
      </c>
      <c r="K45" s="88" t="s">
        <v>159</v>
      </c>
      <c r="M45" s="1">
        <v>3</v>
      </c>
    </row>
    <row r="46" ht="24" spans="1:13">
      <c r="A46" s="24">
        <v>42</v>
      </c>
      <c r="B46" s="24">
        <v>1</v>
      </c>
      <c r="C46" s="18">
        <v>1</v>
      </c>
      <c r="D46" s="18" t="s">
        <v>36</v>
      </c>
      <c r="E46" s="76" t="s">
        <v>160</v>
      </c>
      <c r="F46" s="76" t="s">
        <v>161</v>
      </c>
      <c r="G46" s="18" t="s">
        <v>39</v>
      </c>
      <c r="H46" s="18" t="s">
        <v>40</v>
      </c>
      <c r="I46" s="88">
        <v>0.5</v>
      </c>
      <c r="J46" s="33">
        <v>85</v>
      </c>
      <c r="K46" s="88" t="s">
        <v>162</v>
      </c>
      <c r="M46" s="1">
        <v>1</v>
      </c>
    </row>
    <row r="47" ht="24" spans="1:13">
      <c r="A47" s="24">
        <v>43</v>
      </c>
      <c r="B47" s="24">
        <v>1</v>
      </c>
      <c r="C47" s="18">
        <v>1</v>
      </c>
      <c r="D47" s="18" t="s">
        <v>36</v>
      </c>
      <c r="E47" s="76" t="s">
        <v>163</v>
      </c>
      <c r="F47" s="76" t="s">
        <v>164</v>
      </c>
      <c r="G47" s="18" t="s">
        <v>39</v>
      </c>
      <c r="H47" s="18" t="s">
        <v>40</v>
      </c>
      <c r="I47" s="88">
        <v>2</v>
      </c>
      <c r="J47" s="33">
        <v>80</v>
      </c>
      <c r="K47" s="88" t="s">
        <v>165</v>
      </c>
      <c r="M47" s="1">
        <v>2</v>
      </c>
    </row>
    <row r="48" ht="24" spans="1:13">
      <c r="A48" s="24">
        <v>44</v>
      </c>
      <c r="B48" s="24">
        <v>1</v>
      </c>
      <c r="C48" s="18">
        <v>1</v>
      </c>
      <c r="D48" s="18" t="s">
        <v>36</v>
      </c>
      <c r="E48" s="60" t="s">
        <v>166</v>
      </c>
      <c r="F48" s="60" t="s">
        <v>167</v>
      </c>
      <c r="G48" s="18" t="s">
        <v>39</v>
      </c>
      <c r="H48" s="18" t="s">
        <v>40</v>
      </c>
      <c r="I48" s="88">
        <v>2</v>
      </c>
      <c r="J48" s="33">
        <v>98</v>
      </c>
      <c r="K48" s="88" t="s">
        <v>168</v>
      </c>
      <c r="M48" s="1">
        <v>2</v>
      </c>
    </row>
    <row r="49" ht="24" spans="1:13">
      <c r="A49" s="24">
        <v>45</v>
      </c>
      <c r="B49" s="24">
        <v>1</v>
      </c>
      <c r="C49" s="18">
        <v>1</v>
      </c>
      <c r="D49" s="18" t="s">
        <v>36</v>
      </c>
      <c r="E49" s="75" t="s">
        <v>169</v>
      </c>
      <c r="F49" s="75" t="s">
        <v>170</v>
      </c>
      <c r="G49" s="18" t="s">
        <v>39</v>
      </c>
      <c r="H49" s="18" t="s">
        <v>40</v>
      </c>
      <c r="I49" s="88">
        <v>1</v>
      </c>
      <c r="J49" s="33">
        <v>96</v>
      </c>
      <c r="K49" s="88" t="s">
        <v>171</v>
      </c>
      <c r="M49" s="1">
        <v>1</v>
      </c>
    </row>
    <row r="50" ht="24" spans="1:13">
      <c r="A50" s="24">
        <v>46</v>
      </c>
      <c r="B50" s="24">
        <v>1</v>
      </c>
      <c r="C50" s="18">
        <v>1</v>
      </c>
      <c r="D50" s="18" t="s">
        <v>36</v>
      </c>
      <c r="E50" s="76" t="s">
        <v>172</v>
      </c>
      <c r="F50" s="60" t="s">
        <v>173</v>
      </c>
      <c r="G50" s="18" t="s">
        <v>39</v>
      </c>
      <c r="H50" s="18" t="s">
        <v>40</v>
      </c>
      <c r="I50" s="88">
        <v>3</v>
      </c>
      <c r="J50" s="35">
        <v>95</v>
      </c>
      <c r="K50" s="88" t="s">
        <v>174</v>
      </c>
      <c r="M50" s="1">
        <v>3</v>
      </c>
    </row>
    <row r="51" ht="24" spans="1:13">
      <c r="A51" s="24">
        <v>47</v>
      </c>
      <c r="B51" s="24">
        <v>1</v>
      </c>
      <c r="C51" s="18">
        <v>1</v>
      </c>
      <c r="D51" s="18" t="s">
        <v>36</v>
      </c>
      <c r="E51" s="76" t="s">
        <v>175</v>
      </c>
      <c r="F51" s="76" t="s">
        <v>176</v>
      </c>
      <c r="G51" s="18" t="s">
        <v>39</v>
      </c>
      <c r="H51" s="18" t="s">
        <v>40</v>
      </c>
      <c r="I51" s="88">
        <v>1</v>
      </c>
      <c r="J51" s="35">
        <v>93</v>
      </c>
      <c r="K51" s="88" t="s">
        <v>177</v>
      </c>
      <c r="M51" s="1">
        <v>1</v>
      </c>
    </row>
    <row r="52" ht="24" spans="1:13">
      <c r="A52" s="24">
        <v>48</v>
      </c>
      <c r="B52" s="24">
        <v>1</v>
      </c>
      <c r="C52" s="18">
        <v>1</v>
      </c>
      <c r="D52" s="18" t="s">
        <v>36</v>
      </c>
      <c r="E52" s="76" t="s">
        <v>178</v>
      </c>
      <c r="F52" s="76" t="s">
        <v>179</v>
      </c>
      <c r="G52" s="18" t="s">
        <v>39</v>
      </c>
      <c r="H52" s="18" t="s">
        <v>40</v>
      </c>
      <c r="I52" s="88">
        <v>1</v>
      </c>
      <c r="J52" s="35">
        <v>93</v>
      </c>
      <c r="K52" s="88" t="s">
        <v>180</v>
      </c>
      <c r="M52" s="1">
        <v>1</v>
      </c>
    </row>
    <row r="53" ht="24" spans="1:13">
      <c r="A53" s="24">
        <v>49</v>
      </c>
      <c r="B53" s="24">
        <v>1</v>
      </c>
      <c r="C53" s="18">
        <v>1</v>
      </c>
      <c r="D53" s="18" t="s">
        <v>36</v>
      </c>
      <c r="E53" s="76" t="s">
        <v>181</v>
      </c>
      <c r="F53" s="76" t="s">
        <v>182</v>
      </c>
      <c r="G53" s="18" t="s">
        <v>39</v>
      </c>
      <c r="H53" s="18" t="s">
        <v>40</v>
      </c>
      <c r="I53" s="88">
        <v>0.5</v>
      </c>
      <c r="J53" s="35">
        <v>90</v>
      </c>
      <c r="K53" s="88" t="s">
        <v>183</v>
      </c>
      <c r="M53" s="1">
        <v>1</v>
      </c>
    </row>
    <row r="54" ht="24" spans="1:13">
      <c r="A54" s="24">
        <v>50</v>
      </c>
      <c r="B54" s="24">
        <v>1</v>
      </c>
      <c r="C54" s="18">
        <v>1</v>
      </c>
      <c r="D54" s="18" t="s">
        <v>36</v>
      </c>
      <c r="E54" s="76" t="s">
        <v>184</v>
      </c>
      <c r="F54" s="76" t="s">
        <v>185</v>
      </c>
      <c r="G54" s="18" t="s">
        <v>39</v>
      </c>
      <c r="H54" s="18" t="s">
        <v>40</v>
      </c>
      <c r="I54" s="88">
        <v>2</v>
      </c>
      <c r="J54" s="33">
        <v>88</v>
      </c>
      <c r="K54" s="88" t="s">
        <v>186</v>
      </c>
      <c r="M54" s="1">
        <v>2</v>
      </c>
    </row>
    <row r="55" ht="24" spans="1:13">
      <c r="A55" s="24">
        <v>51</v>
      </c>
      <c r="B55" s="24">
        <v>1</v>
      </c>
      <c r="C55" s="18">
        <v>1</v>
      </c>
      <c r="D55" s="18" t="s">
        <v>36</v>
      </c>
      <c r="E55" s="76" t="s">
        <v>187</v>
      </c>
      <c r="F55" s="76" t="s">
        <v>188</v>
      </c>
      <c r="G55" s="18" t="s">
        <v>39</v>
      </c>
      <c r="H55" s="18" t="s">
        <v>40</v>
      </c>
      <c r="I55" s="88">
        <v>3</v>
      </c>
      <c r="J55" s="33">
        <v>88</v>
      </c>
      <c r="K55" s="88" t="s">
        <v>189</v>
      </c>
      <c r="M55" s="1">
        <v>3</v>
      </c>
    </row>
    <row r="56" ht="24" spans="1:13">
      <c r="A56" s="24">
        <v>52</v>
      </c>
      <c r="B56" s="24">
        <v>1</v>
      </c>
      <c r="C56" s="18">
        <v>1</v>
      </c>
      <c r="D56" s="18" t="s">
        <v>36</v>
      </c>
      <c r="E56" s="76" t="s">
        <v>190</v>
      </c>
      <c r="F56" s="76" t="s">
        <v>191</v>
      </c>
      <c r="G56" s="18" t="s">
        <v>39</v>
      </c>
      <c r="H56" s="18" t="s">
        <v>40</v>
      </c>
      <c r="I56" s="88">
        <v>0.5</v>
      </c>
      <c r="J56" s="33">
        <v>88</v>
      </c>
      <c r="K56" s="88" t="s">
        <v>192</v>
      </c>
      <c r="M56" s="1">
        <v>1</v>
      </c>
    </row>
    <row r="58" ht="24" spans="1:13">
      <c r="A58" s="79">
        <v>53</v>
      </c>
      <c r="B58" s="79">
        <v>1</v>
      </c>
      <c r="C58" s="80">
        <v>1</v>
      </c>
      <c r="D58" s="80" t="s">
        <v>36</v>
      </c>
      <c r="E58" s="80" t="s">
        <v>193</v>
      </c>
      <c r="F58" s="81" t="s">
        <v>194</v>
      </c>
      <c r="G58" s="80" t="s">
        <v>39</v>
      </c>
      <c r="H58" s="82" t="s">
        <v>40</v>
      </c>
      <c r="I58" s="89">
        <v>2</v>
      </c>
      <c r="J58" s="90">
        <v>100</v>
      </c>
      <c r="K58" s="91" t="s">
        <v>195</v>
      </c>
      <c r="L58" s="90"/>
      <c r="M58" s="90">
        <v>2</v>
      </c>
    </row>
    <row r="59" ht="36" spans="1:13">
      <c r="A59" s="79">
        <v>54</v>
      </c>
      <c r="B59" s="79">
        <v>1</v>
      </c>
      <c r="C59" s="80">
        <v>1</v>
      </c>
      <c r="D59" s="82" t="s">
        <v>36</v>
      </c>
      <c r="E59" s="82" t="s">
        <v>196</v>
      </c>
      <c r="F59" s="83" t="s">
        <v>197</v>
      </c>
      <c r="G59" s="82" t="s">
        <v>39</v>
      </c>
      <c r="H59" s="82" t="s">
        <v>40</v>
      </c>
      <c r="I59" s="89">
        <v>1</v>
      </c>
      <c r="J59" s="90">
        <v>99</v>
      </c>
      <c r="K59" s="91" t="s">
        <v>198</v>
      </c>
      <c r="L59" s="90"/>
      <c r="M59" s="90">
        <v>1</v>
      </c>
    </row>
    <row r="60" ht="36" spans="1:13">
      <c r="A60" s="79">
        <v>55</v>
      </c>
      <c r="B60" s="79">
        <v>1</v>
      </c>
      <c r="C60" s="80">
        <v>1</v>
      </c>
      <c r="D60" s="80" t="s">
        <v>36</v>
      </c>
      <c r="E60" s="80" t="s">
        <v>199</v>
      </c>
      <c r="F60" s="81" t="s">
        <v>200</v>
      </c>
      <c r="G60" s="80" t="s">
        <v>39</v>
      </c>
      <c r="H60" s="80" t="s">
        <v>40</v>
      </c>
      <c r="I60" s="89">
        <v>1</v>
      </c>
      <c r="J60" s="79">
        <v>96</v>
      </c>
      <c r="K60" s="92" t="s">
        <v>201</v>
      </c>
      <c r="L60" s="79"/>
      <c r="M60" s="79">
        <v>1</v>
      </c>
    </row>
    <row r="61" ht="24" spans="1:13">
      <c r="A61" s="79">
        <v>56</v>
      </c>
      <c r="B61" s="79">
        <v>1</v>
      </c>
      <c r="C61" s="80">
        <v>1</v>
      </c>
      <c r="D61" s="80" t="s">
        <v>36</v>
      </c>
      <c r="E61" s="80" t="s">
        <v>202</v>
      </c>
      <c r="F61" s="81" t="s">
        <v>203</v>
      </c>
      <c r="G61" s="80" t="s">
        <v>39</v>
      </c>
      <c r="H61" s="80" t="s">
        <v>40</v>
      </c>
      <c r="I61" s="89">
        <v>1</v>
      </c>
      <c r="J61" s="79">
        <v>91</v>
      </c>
      <c r="K61" s="92" t="s">
        <v>204</v>
      </c>
      <c r="L61" s="79"/>
      <c r="M61" s="79">
        <v>1</v>
      </c>
    </row>
    <row r="62" ht="36" spans="1:13">
      <c r="A62" s="79">
        <v>57</v>
      </c>
      <c r="B62" s="79">
        <v>1</v>
      </c>
      <c r="C62" s="80">
        <v>1</v>
      </c>
      <c r="D62" s="80" t="s">
        <v>36</v>
      </c>
      <c r="E62" s="80" t="s">
        <v>205</v>
      </c>
      <c r="F62" s="81" t="s">
        <v>206</v>
      </c>
      <c r="G62" s="80" t="s">
        <v>39</v>
      </c>
      <c r="H62" s="80" t="s">
        <v>40</v>
      </c>
      <c r="I62" s="89">
        <v>1</v>
      </c>
      <c r="J62" s="79">
        <v>95</v>
      </c>
      <c r="K62" s="92" t="s">
        <v>207</v>
      </c>
      <c r="L62" s="79"/>
      <c r="M62" s="79">
        <v>1</v>
      </c>
    </row>
    <row r="63" ht="36" spans="1:13">
      <c r="A63" s="79">
        <v>58</v>
      </c>
      <c r="B63" s="79">
        <v>1</v>
      </c>
      <c r="C63" s="80">
        <v>1</v>
      </c>
      <c r="D63" s="80" t="s">
        <v>36</v>
      </c>
      <c r="E63" s="80" t="s">
        <v>208</v>
      </c>
      <c r="F63" s="81" t="s">
        <v>209</v>
      </c>
      <c r="G63" s="80" t="s">
        <v>39</v>
      </c>
      <c r="H63" s="80" t="s">
        <v>40</v>
      </c>
      <c r="I63" s="89">
        <v>2</v>
      </c>
      <c r="J63" s="79">
        <v>90</v>
      </c>
      <c r="K63" s="92" t="s">
        <v>210</v>
      </c>
      <c r="L63" s="79"/>
      <c r="M63" s="79">
        <v>2</v>
      </c>
    </row>
    <row r="64" ht="24" spans="1:13">
      <c r="A64" s="79">
        <v>59</v>
      </c>
      <c r="B64" s="79">
        <v>1</v>
      </c>
      <c r="C64" s="80">
        <v>1</v>
      </c>
      <c r="D64" s="82" t="s">
        <v>36</v>
      </c>
      <c r="E64" s="80" t="s">
        <v>211</v>
      </c>
      <c r="F64" s="81" t="s">
        <v>212</v>
      </c>
      <c r="G64" s="82" t="s">
        <v>39</v>
      </c>
      <c r="H64" s="82" t="s">
        <v>40</v>
      </c>
      <c r="I64" s="89">
        <v>2</v>
      </c>
      <c r="J64" s="90">
        <v>98</v>
      </c>
      <c r="K64" s="91" t="s">
        <v>213</v>
      </c>
      <c r="L64" s="90"/>
      <c r="M64" s="90">
        <v>2</v>
      </c>
    </row>
    <row r="65" ht="24" spans="1:13">
      <c r="A65" s="79">
        <v>60</v>
      </c>
      <c r="B65" s="79">
        <v>1</v>
      </c>
      <c r="C65" s="80">
        <v>1</v>
      </c>
      <c r="D65" s="82" t="s">
        <v>36</v>
      </c>
      <c r="E65" s="80" t="s">
        <v>214</v>
      </c>
      <c r="F65" s="81" t="s">
        <v>215</v>
      </c>
      <c r="G65" s="82" t="s">
        <v>39</v>
      </c>
      <c r="H65" s="82" t="s">
        <v>40</v>
      </c>
      <c r="I65" s="89">
        <v>3</v>
      </c>
      <c r="J65" s="90">
        <v>94</v>
      </c>
      <c r="K65" s="91" t="s">
        <v>216</v>
      </c>
      <c r="L65" s="90"/>
      <c r="M65" s="90">
        <v>3</v>
      </c>
    </row>
    <row r="66" ht="36" spans="1:13">
      <c r="A66" s="79">
        <v>61</v>
      </c>
      <c r="B66" s="79">
        <v>1</v>
      </c>
      <c r="C66" s="80">
        <v>1</v>
      </c>
      <c r="D66" s="82" t="s">
        <v>36</v>
      </c>
      <c r="E66" s="80" t="s">
        <v>217</v>
      </c>
      <c r="F66" s="81" t="s">
        <v>218</v>
      </c>
      <c r="G66" s="82" t="s">
        <v>39</v>
      </c>
      <c r="H66" s="82" t="s">
        <v>40</v>
      </c>
      <c r="I66" s="89">
        <v>3</v>
      </c>
      <c r="J66" s="90">
        <v>92</v>
      </c>
      <c r="K66" s="91" t="s">
        <v>219</v>
      </c>
      <c r="L66" s="90"/>
      <c r="M66" s="90">
        <v>3</v>
      </c>
    </row>
    <row r="67" ht="24" spans="1:13">
      <c r="A67" s="79">
        <v>62</v>
      </c>
      <c r="B67" s="79">
        <v>1</v>
      </c>
      <c r="C67" s="80">
        <v>1</v>
      </c>
      <c r="D67" s="80" t="s">
        <v>36</v>
      </c>
      <c r="E67" s="80" t="s">
        <v>220</v>
      </c>
      <c r="F67" s="81" t="s">
        <v>221</v>
      </c>
      <c r="G67" s="80" t="s">
        <v>39</v>
      </c>
      <c r="H67" s="80" t="s">
        <v>40</v>
      </c>
      <c r="I67" s="89">
        <v>2</v>
      </c>
      <c r="J67" s="90">
        <v>93</v>
      </c>
      <c r="K67" s="91" t="s">
        <v>222</v>
      </c>
      <c r="L67" s="90"/>
      <c r="M67" s="90">
        <v>2</v>
      </c>
    </row>
    <row r="68" ht="24" spans="1:13">
      <c r="A68" s="79">
        <v>63</v>
      </c>
      <c r="B68" s="79">
        <v>1</v>
      </c>
      <c r="C68" s="80">
        <v>1</v>
      </c>
      <c r="D68" s="82" t="s">
        <v>36</v>
      </c>
      <c r="E68" s="80" t="s">
        <v>223</v>
      </c>
      <c r="F68" s="81" t="s">
        <v>224</v>
      </c>
      <c r="G68" s="82" t="s">
        <v>39</v>
      </c>
      <c r="H68" s="82" t="s">
        <v>40</v>
      </c>
      <c r="I68" s="89">
        <v>1</v>
      </c>
      <c r="J68" s="90">
        <v>97</v>
      </c>
      <c r="K68" s="91" t="s">
        <v>225</v>
      </c>
      <c r="L68" s="90"/>
      <c r="M68" s="90">
        <v>1</v>
      </c>
    </row>
    <row r="69" ht="24" spans="1:13">
      <c r="A69" s="79">
        <v>64</v>
      </c>
      <c r="B69" s="79">
        <v>1</v>
      </c>
      <c r="C69" s="80">
        <v>1</v>
      </c>
      <c r="D69" s="82" t="s">
        <v>36</v>
      </c>
      <c r="E69" s="80" t="s">
        <v>226</v>
      </c>
      <c r="F69" s="81" t="s">
        <v>227</v>
      </c>
      <c r="G69" s="82" t="s">
        <v>39</v>
      </c>
      <c r="H69" s="82" t="s">
        <v>40</v>
      </c>
      <c r="I69" s="89">
        <v>1</v>
      </c>
      <c r="J69" s="90">
        <v>96</v>
      </c>
      <c r="K69" s="91" t="s">
        <v>228</v>
      </c>
      <c r="L69" s="90"/>
      <c r="M69" s="90">
        <v>1</v>
      </c>
    </row>
    <row r="70" ht="24" spans="1:13">
      <c r="A70" s="79">
        <v>65</v>
      </c>
      <c r="B70" s="79">
        <v>1</v>
      </c>
      <c r="C70" s="80">
        <v>1</v>
      </c>
      <c r="D70" s="82" t="s">
        <v>36</v>
      </c>
      <c r="E70" s="80" t="s">
        <v>229</v>
      </c>
      <c r="F70" s="81" t="s">
        <v>230</v>
      </c>
      <c r="G70" s="82" t="s">
        <v>39</v>
      </c>
      <c r="H70" s="82" t="s">
        <v>40</v>
      </c>
      <c r="I70" s="89">
        <v>1</v>
      </c>
      <c r="J70" s="90">
        <v>89</v>
      </c>
      <c r="K70" s="91" t="s">
        <v>231</v>
      </c>
      <c r="L70" s="90"/>
      <c r="M70" s="90">
        <v>1</v>
      </c>
    </row>
    <row r="71" ht="24" spans="1:13">
      <c r="A71" s="79">
        <v>66</v>
      </c>
      <c r="B71" s="79">
        <v>1</v>
      </c>
      <c r="C71" s="80">
        <v>1</v>
      </c>
      <c r="D71" s="82" t="s">
        <v>36</v>
      </c>
      <c r="E71" s="80" t="s">
        <v>232</v>
      </c>
      <c r="F71" s="81" t="s">
        <v>233</v>
      </c>
      <c r="G71" s="82" t="s">
        <v>39</v>
      </c>
      <c r="H71" s="82" t="s">
        <v>40</v>
      </c>
      <c r="I71" s="89">
        <v>1</v>
      </c>
      <c r="J71" s="90">
        <v>88</v>
      </c>
      <c r="K71" s="91" t="s">
        <v>234</v>
      </c>
      <c r="L71" s="90"/>
      <c r="M71" s="90">
        <v>1</v>
      </c>
    </row>
    <row r="72" ht="24" spans="1:13">
      <c r="A72" s="79">
        <v>67</v>
      </c>
      <c r="B72" s="79">
        <v>1</v>
      </c>
      <c r="C72" s="80">
        <v>1</v>
      </c>
      <c r="D72" s="82" t="s">
        <v>36</v>
      </c>
      <c r="E72" s="80" t="s">
        <v>235</v>
      </c>
      <c r="F72" s="81" t="s">
        <v>236</v>
      </c>
      <c r="G72" s="82" t="s">
        <v>39</v>
      </c>
      <c r="H72" s="82" t="s">
        <v>40</v>
      </c>
      <c r="I72" s="89">
        <v>1</v>
      </c>
      <c r="J72" s="90">
        <v>87</v>
      </c>
      <c r="K72" s="91" t="s">
        <v>237</v>
      </c>
      <c r="L72" s="90"/>
      <c r="M72" s="90">
        <v>1</v>
      </c>
    </row>
    <row r="73" ht="24" spans="1:13">
      <c r="A73" s="79">
        <v>68</v>
      </c>
      <c r="B73" s="79">
        <v>1</v>
      </c>
      <c r="C73" s="80">
        <v>1</v>
      </c>
      <c r="D73" s="82" t="s">
        <v>36</v>
      </c>
      <c r="E73" s="80" t="s">
        <v>238</v>
      </c>
      <c r="F73" s="81" t="s">
        <v>239</v>
      </c>
      <c r="G73" s="82" t="s">
        <v>39</v>
      </c>
      <c r="H73" s="82" t="s">
        <v>40</v>
      </c>
      <c r="I73" s="89">
        <v>1</v>
      </c>
      <c r="J73" s="90">
        <v>86</v>
      </c>
      <c r="K73" s="91" t="s">
        <v>240</v>
      </c>
      <c r="L73" s="90"/>
      <c r="M73" s="90">
        <v>1</v>
      </c>
    </row>
    <row r="74" ht="24" spans="1:13">
      <c r="A74" s="79">
        <v>69</v>
      </c>
      <c r="B74" s="79">
        <v>1</v>
      </c>
      <c r="C74" s="80">
        <v>1</v>
      </c>
      <c r="D74" s="82" t="s">
        <v>36</v>
      </c>
      <c r="E74" s="80" t="s">
        <v>241</v>
      </c>
      <c r="F74" s="81" t="s">
        <v>242</v>
      </c>
      <c r="G74" s="82" t="s">
        <v>39</v>
      </c>
      <c r="H74" s="82" t="s">
        <v>40</v>
      </c>
      <c r="I74" s="89">
        <v>1</v>
      </c>
      <c r="J74" s="90">
        <v>85</v>
      </c>
      <c r="K74" s="91" t="s">
        <v>243</v>
      </c>
      <c r="L74" s="90"/>
      <c r="M74" s="90">
        <v>1</v>
      </c>
    </row>
    <row r="75" ht="24" spans="1:13">
      <c r="A75" s="79">
        <v>70</v>
      </c>
      <c r="B75" s="79">
        <v>1</v>
      </c>
      <c r="C75" s="80">
        <v>1</v>
      </c>
      <c r="D75" s="82" t="s">
        <v>36</v>
      </c>
      <c r="E75" s="80" t="s">
        <v>244</v>
      </c>
      <c r="F75" s="81" t="s">
        <v>245</v>
      </c>
      <c r="G75" s="82" t="s">
        <v>39</v>
      </c>
      <c r="H75" s="82" t="s">
        <v>40</v>
      </c>
      <c r="I75" s="89">
        <v>1</v>
      </c>
      <c r="J75" s="90">
        <v>84</v>
      </c>
      <c r="K75" s="91" t="s">
        <v>246</v>
      </c>
      <c r="L75" s="90"/>
      <c r="M75" s="90">
        <v>1</v>
      </c>
    </row>
    <row r="76" ht="24" spans="1:13">
      <c r="A76" s="79">
        <v>71</v>
      </c>
      <c r="B76" s="79">
        <v>1</v>
      </c>
      <c r="C76" s="80">
        <v>1</v>
      </c>
      <c r="D76" s="82" t="s">
        <v>36</v>
      </c>
      <c r="E76" s="80" t="s">
        <v>247</v>
      </c>
      <c r="F76" s="81" t="s">
        <v>248</v>
      </c>
      <c r="G76" s="82" t="s">
        <v>39</v>
      </c>
      <c r="H76" s="82" t="s">
        <v>40</v>
      </c>
      <c r="I76" s="89">
        <v>2</v>
      </c>
      <c r="J76" s="90">
        <v>93</v>
      </c>
      <c r="K76" s="91" t="s">
        <v>249</v>
      </c>
      <c r="L76" s="90"/>
      <c r="M76" s="90">
        <v>2</v>
      </c>
    </row>
    <row r="78" ht="24" spans="1:17">
      <c r="A78" s="93">
        <v>72</v>
      </c>
      <c r="B78" s="1">
        <v>1</v>
      </c>
      <c r="C78" s="1">
        <v>1</v>
      </c>
      <c r="D78" s="82" t="s">
        <v>36</v>
      </c>
      <c r="E78" s="94" t="s">
        <v>250</v>
      </c>
      <c r="F78" s="68" t="s">
        <v>251</v>
      </c>
      <c r="G78" s="82" t="s">
        <v>39</v>
      </c>
      <c r="H78" s="82" t="s">
        <v>40</v>
      </c>
      <c r="I78" s="89">
        <v>2</v>
      </c>
      <c r="J78" s="98">
        <v>90</v>
      </c>
      <c r="K78" s="99" t="s">
        <v>252</v>
      </c>
      <c r="L78" s="97"/>
      <c r="M78" s="89">
        <v>2</v>
      </c>
      <c r="N78" s="97"/>
      <c r="O78" s="97"/>
      <c r="P78" s="97"/>
      <c r="Q78" s="97"/>
    </row>
    <row r="79" ht="24" spans="1:17">
      <c r="A79" s="93">
        <v>73</v>
      </c>
      <c r="B79" s="1">
        <v>1</v>
      </c>
      <c r="C79" s="1">
        <v>1</v>
      </c>
      <c r="D79" s="82" t="s">
        <v>36</v>
      </c>
      <c r="E79" s="52" t="s">
        <v>253</v>
      </c>
      <c r="F79" s="68" t="s">
        <v>254</v>
      </c>
      <c r="G79" s="82" t="s">
        <v>39</v>
      </c>
      <c r="H79" s="82" t="s">
        <v>40</v>
      </c>
      <c r="I79" s="89">
        <v>1</v>
      </c>
      <c r="J79" s="98">
        <v>91</v>
      </c>
      <c r="K79" s="99" t="s">
        <v>255</v>
      </c>
      <c r="L79" s="97"/>
      <c r="M79" s="89">
        <v>1</v>
      </c>
      <c r="N79" s="97"/>
      <c r="O79" s="97"/>
      <c r="P79" s="97"/>
      <c r="Q79" s="97"/>
    </row>
    <row r="80" ht="24" spans="1:17">
      <c r="A80" s="93">
        <v>74</v>
      </c>
      <c r="B80" s="1">
        <v>1</v>
      </c>
      <c r="C80" s="1">
        <v>1</v>
      </c>
      <c r="D80" s="82" t="s">
        <v>36</v>
      </c>
      <c r="E80" s="67" t="s">
        <v>256</v>
      </c>
      <c r="F80" s="68" t="s">
        <v>257</v>
      </c>
      <c r="G80" s="82" t="s">
        <v>39</v>
      </c>
      <c r="H80" s="82" t="s">
        <v>40</v>
      </c>
      <c r="I80" s="89">
        <v>1</v>
      </c>
      <c r="J80" s="98">
        <v>89</v>
      </c>
      <c r="K80" s="99" t="s">
        <v>258</v>
      </c>
      <c r="L80" s="97"/>
      <c r="M80" s="89">
        <v>1</v>
      </c>
      <c r="N80" s="97"/>
      <c r="O80" s="97"/>
      <c r="P80" s="97"/>
      <c r="Q80" s="97"/>
    </row>
    <row r="81" ht="24" spans="1:17">
      <c r="A81" s="93">
        <v>75</v>
      </c>
      <c r="B81" s="1">
        <v>1</v>
      </c>
      <c r="C81" s="1">
        <v>1</v>
      </c>
      <c r="D81" s="82" t="s">
        <v>36</v>
      </c>
      <c r="E81" s="67" t="s">
        <v>259</v>
      </c>
      <c r="F81" s="68" t="s">
        <v>260</v>
      </c>
      <c r="G81" s="82" t="s">
        <v>39</v>
      </c>
      <c r="H81" s="82" t="s">
        <v>40</v>
      </c>
      <c r="I81" s="89">
        <v>1</v>
      </c>
      <c r="J81" s="98">
        <v>94</v>
      </c>
      <c r="K81" s="99" t="s">
        <v>261</v>
      </c>
      <c r="L81" s="97"/>
      <c r="M81" s="89">
        <v>1</v>
      </c>
      <c r="N81" s="97"/>
      <c r="O81" s="97"/>
      <c r="P81" s="97"/>
      <c r="Q81" s="97"/>
    </row>
    <row r="82" ht="36" spans="1:17">
      <c r="A82" s="93">
        <v>76</v>
      </c>
      <c r="B82" s="1">
        <v>1</v>
      </c>
      <c r="C82" s="1">
        <v>1</v>
      </c>
      <c r="D82" s="82" t="s">
        <v>36</v>
      </c>
      <c r="E82" s="67" t="s">
        <v>262</v>
      </c>
      <c r="F82" s="68" t="s">
        <v>263</v>
      </c>
      <c r="G82" s="82" t="s">
        <v>39</v>
      </c>
      <c r="H82" s="82" t="s">
        <v>40</v>
      </c>
      <c r="I82" s="89">
        <v>1</v>
      </c>
      <c r="J82" s="98">
        <v>92</v>
      </c>
      <c r="K82" s="99" t="s">
        <v>264</v>
      </c>
      <c r="L82" s="97"/>
      <c r="M82" s="89">
        <v>1</v>
      </c>
      <c r="N82" s="97"/>
      <c r="O82" s="97"/>
      <c r="P82" s="97"/>
      <c r="Q82" s="97"/>
    </row>
    <row r="83" ht="36" spans="1:17">
      <c r="A83" s="93">
        <v>77</v>
      </c>
      <c r="B83" s="1">
        <v>1</v>
      </c>
      <c r="C83" s="1">
        <v>1</v>
      </c>
      <c r="D83" s="82" t="s">
        <v>36</v>
      </c>
      <c r="E83" s="67" t="s">
        <v>265</v>
      </c>
      <c r="F83" s="68" t="s">
        <v>266</v>
      </c>
      <c r="G83" s="82" t="s">
        <v>39</v>
      </c>
      <c r="H83" s="82" t="s">
        <v>40</v>
      </c>
      <c r="I83" s="89">
        <v>1</v>
      </c>
      <c r="J83" s="98">
        <v>93</v>
      </c>
      <c r="K83" s="99" t="s">
        <v>267</v>
      </c>
      <c r="L83" s="97"/>
      <c r="M83" s="89">
        <v>1</v>
      </c>
      <c r="N83" s="97"/>
      <c r="O83" s="97"/>
      <c r="P83" s="97"/>
      <c r="Q83" s="97"/>
    </row>
    <row r="84" ht="36" spans="1:17">
      <c r="A84" s="93">
        <v>78</v>
      </c>
      <c r="B84" s="1">
        <v>1</v>
      </c>
      <c r="C84" s="1">
        <v>1</v>
      </c>
      <c r="D84" s="82" t="s">
        <v>36</v>
      </c>
      <c r="E84" s="67" t="s">
        <v>268</v>
      </c>
      <c r="F84" s="68" t="s">
        <v>269</v>
      </c>
      <c r="G84" s="82" t="s">
        <v>39</v>
      </c>
      <c r="H84" s="82" t="s">
        <v>40</v>
      </c>
      <c r="I84" s="89">
        <v>1</v>
      </c>
      <c r="J84" s="98">
        <v>88</v>
      </c>
      <c r="K84" s="99" t="s">
        <v>270</v>
      </c>
      <c r="L84" s="97"/>
      <c r="M84" s="89">
        <v>1</v>
      </c>
      <c r="N84" s="97"/>
      <c r="O84" s="97"/>
      <c r="P84" s="97"/>
      <c r="Q84" s="97"/>
    </row>
    <row r="85" ht="24" spans="1:17">
      <c r="A85" s="93">
        <v>79</v>
      </c>
      <c r="B85" s="1">
        <v>1</v>
      </c>
      <c r="C85" s="1">
        <v>1</v>
      </c>
      <c r="D85" s="82" t="s">
        <v>36</v>
      </c>
      <c r="E85" s="67" t="s">
        <v>271</v>
      </c>
      <c r="F85" s="68" t="s">
        <v>272</v>
      </c>
      <c r="G85" s="82" t="s">
        <v>39</v>
      </c>
      <c r="H85" s="82" t="s">
        <v>40</v>
      </c>
      <c r="I85" s="89">
        <v>1</v>
      </c>
      <c r="J85" s="98">
        <v>85</v>
      </c>
      <c r="K85" s="99" t="s">
        <v>273</v>
      </c>
      <c r="L85" s="97"/>
      <c r="M85" s="89">
        <v>1</v>
      </c>
      <c r="N85" s="97"/>
      <c r="O85" s="97"/>
      <c r="P85" s="97"/>
      <c r="Q85" s="97"/>
    </row>
    <row r="86" ht="25" customHeight="1" spans="1:17">
      <c r="A86" s="93">
        <v>80</v>
      </c>
      <c r="B86" s="1">
        <v>1</v>
      </c>
      <c r="C86" s="1">
        <v>1</v>
      </c>
      <c r="D86" s="82" t="s">
        <v>36</v>
      </c>
      <c r="E86" s="67" t="s">
        <v>274</v>
      </c>
      <c r="F86" s="68" t="s">
        <v>275</v>
      </c>
      <c r="G86" s="82" t="s">
        <v>39</v>
      </c>
      <c r="H86" s="82" t="s">
        <v>40</v>
      </c>
      <c r="I86" s="89">
        <v>1</v>
      </c>
      <c r="J86" s="100">
        <v>86</v>
      </c>
      <c r="K86" s="101" t="s">
        <v>276</v>
      </c>
      <c r="L86" s="96"/>
      <c r="M86" s="89">
        <v>1</v>
      </c>
      <c r="N86" s="96"/>
      <c r="O86" s="96"/>
      <c r="P86" s="96"/>
      <c r="Q86" s="96"/>
    </row>
    <row r="87" ht="24" spans="1:17">
      <c r="A87" s="93">
        <v>81</v>
      </c>
      <c r="B87" s="1">
        <v>1</v>
      </c>
      <c r="C87" s="1">
        <v>1</v>
      </c>
      <c r="D87" s="82" t="s">
        <v>36</v>
      </c>
      <c r="E87" s="67" t="s">
        <v>277</v>
      </c>
      <c r="F87" s="68" t="s">
        <v>278</v>
      </c>
      <c r="G87" s="82" t="s">
        <v>39</v>
      </c>
      <c r="H87" s="82" t="s">
        <v>40</v>
      </c>
      <c r="I87" s="89">
        <v>2</v>
      </c>
      <c r="J87" s="98">
        <v>87</v>
      </c>
      <c r="K87" s="99" t="s">
        <v>279</v>
      </c>
      <c r="L87" s="97"/>
      <c r="M87" s="89">
        <v>2</v>
      </c>
      <c r="N87" s="97"/>
      <c r="O87" s="97"/>
      <c r="P87" s="97"/>
      <c r="Q87" s="97"/>
    </row>
    <row r="88" ht="24" spans="1:17">
      <c r="A88" s="93">
        <v>82</v>
      </c>
      <c r="B88" s="1">
        <v>1</v>
      </c>
      <c r="C88" s="1">
        <v>1</v>
      </c>
      <c r="D88" s="82" t="s">
        <v>36</v>
      </c>
      <c r="E88" s="68" t="s">
        <v>280</v>
      </c>
      <c r="F88" s="68" t="s">
        <v>281</v>
      </c>
      <c r="G88" s="82" t="s">
        <v>39</v>
      </c>
      <c r="H88" s="82" t="s">
        <v>40</v>
      </c>
      <c r="I88" s="98">
        <v>1</v>
      </c>
      <c r="J88" s="98">
        <v>80</v>
      </c>
      <c r="K88" s="99" t="s">
        <v>282</v>
      </c>
      <c r="L88" s="97"/>
      <c r="M88" s="98">
        <v>1</v>
      </c>
      <c r="N88" s="97"/>
      <c r="O88" s="97"/>
      <c r="P88" s="97"/>
      <c r="Q88" s="97"/>
    </row>
    <row r="89" s="69" customFormat="1" ht="14.25" spans="5:17">
      <c r="E89" s="95"/>
      <c r="F89" s="96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102"/>
    </row>
  </sheetData>
  <mergeCells count="1">
    <mergeCell ref="A1:J1"/>
  </mergeCells>
  <conditionalFormatting sqref="E4">
    <cfRule type="expression" dxfId="0" priority="2">
      <formula>$H4="WITHDRAWN"</formula>
    </cfRule>
  </conditionalFormatting>
  <conditionalFormatting sqref="L4">
    <cfRule type="dataBar" priority="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{9892bded-59a5-4d71-857f-e582f62d5b8f}</x14:id>
        </ext>
      </extLst>
    </cfRule>
  </conditionalFormatting>
  <conditionalFormatting sqref="O4">
    <cfRule type="dataBar" priority="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{617b29f7-0012-4df9-8b6e-495602c1a0c9}</x14:id>
        </ext>
      </extLst>
    </cfRule>
  </conditionalFormatting>
  <conditionalFormatting sqref="P4">
    <cfRule type="dataBar" priority="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{c7c0aa32-4a96-4423-a6b5-85af25d9aa89}</x14:id>
        </ext>
      </extLst>
    </cfRule>
  </conditionalFormatting>
  <conditionalFormatting sqref="F4:Q4 A4:C56 F5:H8 G9:H56 J5:K26">
    <cfRule type="expression" dxfId="0" priority="6">
      <formula>$H4="WITHDRAWN"</formula>
    </cfRule>
  </conditionalFormatting>
  <dataValidations count="3">
    <dataValidation type="list" allowBlank="1" showInputMessage="1" showErrorMessage="1" sqref="K4 J7 K7 J8 K8 J9 K9 J10 K10 K11 K12 K13 K16 K17 J19 J20 K20 J25 K25 J26 K26 J4:J6 J11:J12 J13:J16 J17:J18 J21:J22 J23:J24 K5:K6 K14:K15 K18:K19 K21:K22 K23:K24">
      <formula1>PBCode</formula1>
    </dataValidation>
    <dataValidation type="list" allowBlank="1" showInputMessage="1" showErrorMessage="1" sqref="G6 G21 G25 G26 G4:G5 G7:G10 G11:G12 G13:G16 G17:G18 G19:G20 G22:G24 G27:G56">
      <formula1>PBType</formula1>
    </dataValidation>
    <dataValidation type="list" allowBlank="1" showInputMessage="1" showErrorMessage="1" sqref="H6 H21 H25 H26 H4:H5 H7:H8 H9:H10 H11:H12 H13:H16 H17:H18 H19:H20 H22:H24 H27:H56">
      <formula1>PBStatus</formula1>
    </dataValidation>
  </dataValidation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Button 15" r:id="rId4">
              <controlPr print="0" defaultSize="0">
                <anchor moveWithCells="1">
                  <from>
                    <xdr:col>0</xdr:col>
                    <xdr:colOff>44450</xdr:colOff>
                    <xdr:row>0</xdr:row>
                    <xdr:rowOff>0</xdr:rowOff>
                  </from>
                  <to>
                    <xdr:col>3</xdr:col>
                    <xdr:colOff>603250</xdr:colOff>
                    <xdr:row>0</xdr:row>
                    <xdr:rowOff>224155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2bded-59a5-4d71-857f-e582f62d5b8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L4</xm:sqref>
        </x14:conditionalFormatting>
        <x14:conditionalFormatting xmlns:xm="http://schemas.microsoft.com/office/excel/2006/main">
          <x14:cfRule type="dataBar" id="{617b29f7-0012-4df9-8b6e-495602c1a0c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O4</xm:sqref>
        </x14:conditionalFormatting>
        <x14:conditionalFormatting xmlns:xm="http://schemas.microsoft.com/office/excel/2006/main">
          <x14:cfRule type="dataBar" id="{c7c0aa32-4a96-4423-a6b5-85af25d9aa8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7"/>
  <sheetViews>
    <sheetView topLeftCell="A11" workbookViewId="0">
      <selection activeCell="I116" sqref="I116"/>
    </sheetView>
  </sheetViews>
  <sheetFormatPr defaultColWidth="9" defaultRowHeight="13.5"/>
  <cols>
    <col min="1" max="1" width="9" style="1"/>
    <col min="2" max="2" width="42.25" style="1" customWidth="1"/>
    <col min="3" max="3" width="18.625" style="1" customWidth="1"/>
    <col min="4" max="16384" width="9" style="1"/>
  </cols>
  <sheetData>
    <row r="1" spans="1:36">
      <c r="A1" s="2"/>
      <c r="B1" s="2"/>
      <c r="C1" s="3"/>
      <c r="D1" s="2"/>
      <c r="E1" s="4"/>
      <c r="F1" s="5" t="s">
        <v>283</v>
      </c>
      <c r="G1" s="5"/>
      <c r="H1" s="5">
        <f>'[1]SPRINT 1'!$H$25</f>
        <v>0</v>
      </c>
      <c r="I1" s="54">
        <f>'[1]SPRINT 1'!$I$25</f>
        <v>0</v>
      </c>
      <c r="J1" s="54">
        <f>'[1]SPRINT 1'!$J$25</f>
        <v>0</v>
      </c>
      <c r="K1" s="54">
        <f>'[1]SPRINT 1'!$K$25</f>
        <v>0</v>
      </c>
      <c r="L1" s="54">
        <f>'[1]SPRINT 1'!$L$25</f>
        <v>0</v>
      </c>
      <c r="M1" s="54">
        <f>'[1]SPRINT 1'!$M$25</f>
        <v>0</v>
      </c>
      <c r="N1" s="54">
        <f>'[1]SPRINT 1'!$N$25</f>
        <v>0</v>
      </c>
      <c r="O1" s="54">
        <f>'[1]SPRINT 1'!$O$25</f>
        <v>0</v>
      </c>
      <c r="P1" s="54">
        <f>'[1]SPRINT 1'!$P$25</f>
        <v>0</v>
      </c>
      <c r="Q1" s="54">
        <f>'[1]SPRINT 1'!$Q$25</f>
        <v>0</v>
      </c>
      <c r="R1" s="54">
        <f>'[1]SPRINT 1'!$R$25</f>
        <v>0</v>
      </c>
      <c r="S1" s="54">
        <f>'[1]SPRINT 1'!$S$25</f>
        <v>0</v>
      </c>
      <c r="T1" s="54">
        <f>'[1]SPRINT 1'!$T$25</f>
        <v>0</v>
      </c>
      <c r="U1" s="54">
        <f>'[1]SPRINT 1'!$U$25</f>
        <v>0</v>
      </c>
      <c r="V1" s="54">
        <f>'[1]SPRINT 1'!$V$25</f>
        <v>0</v>
      </c>
      <c r="W1" s="54">
        <f>'[1]SPRINT 1'!$W$25</f>
        <v>0</v>
      </c>
      <c r="X1" s="54">
        <f>'[1]SPRINT 1'!$X$25</f>
        <v>0</v>
      </c>
      <c r="Y1" s="54">
        <f>'[1]SPRINT 1'!$Y$25</f>
        <v>0</v>
      </c>
      <c r="Z1" s="54">
        <f>'[1]SPRINT 1'!$Z$25</f>
        <v>0</v>
      </c>
      <c r="AA1" s="54">
        <f>AA17</f>
        <v>0</v>
      </c>
      <c r="AB1" s="54">
        <f>'[1]SPRINT 1'!$AB$25</f>
        <v>0</v>
      </c>
      <c r="AC1" s="54">
        <f>'[1]SPRINT 1'!$AC$25</f>
        <v>0</v>
      </c>
      <c r="AD1" s="54">
        <f>'[1]SPRINT 1'!$AD$25</f>
        <v>0</v>
      </c>
      <c r="AE1" s="54">
        <f>'[1]SPRINT 1'!$AE$25</f>
        <v>0</v>
      </c>
      <c r="AF1" s="54">
        <f>'[1]SPRINT 1'!$AF$25</f>
        <v>0</v>
      </c>
      <c r="AG1" s="54">
        <f>'[1]SPRINT 1'!$AG$25</f>
        <v>0</v>
      </c>
      <c r="AH1" s="54">
        <f>'[1]SPRINT 1'!$AH$25</f>
        <v>0</v>
      </c>
      <c r="AI1" s="54">
        <f>'[1]SPRINT 1'!$AI$25</f>
        <v>0</v>
      </c>
      <c r="AJ1" s="54">
        <f>'[1]SPRINT 1'!$AJ$25</f>
        <v>0</v>
      </c>
    </row>
    <row r="2" spans="1:36">
      <c r="A2" s="2"/>
      <c r="B2" s="2" t="s">
        <v>284</v>
      </c>
      <c r="C2" s="3">
        <f ca="1">TODAY()</f>
        <v>43825</v>
      </c>
      <c r="D2" s="2"/>
      <c r="E2" s="4"/>
      <c r="F2" s="5" t="s">
        <v>285</v>
      </c>
      <c r="G2" s="5"/>
      <c r="H2" s="5">
        <f>'[1]SPRINT 1'!$H$25</f>
        <v>0</v>
      </c>
      <c r="I2" s="55" t="e">
        <f>IF(H2&lt;=0,NA(),H2-($H$9/$C$10))</f>
        <v>#N/A</v>
      </c>
      <c r="J2" s="55" t="e">
        <f>IF(I2&lt;=0,NA(),I2-($H$9/$C$10))</f>
        <v>#N/A</v>
      </c>
      <c r="K2" s="55" t="e">
        <f>IF(J2&lt;=0,NA(),J2-($H$9/$C$10))</f>
        <v>#N/A</v>
      </c>
      <c r="L2" s="55" t="e">
        <f>IF(K2&lt;=0,NA(),K2-($H$9/$C$10))</f>
        <v>#N/A</v>
      </c>
      <c r="M2" s="55" t="e">
        <f>IF(L2&lt;=0,NA(),L2-($H$9/$C$10))</f>
        <v>#N/A</v>
      </c>
      <c r="N2" s="55" t="e">
        <f>IF(M2&lt;=0,NA(),M2-($H$9/$C$10))</f>
        <v>#N/A</v>
      </c>
      <c r="O2" s="55" t="e">
        <f>IF(N2&lt;=0,NA(),N2-($H$9/$C$10))</f>
        <v>#N/A</v>
      </c>
      <c r="P2" s="55" t="e">
        <f>IF(O2&lt;=0,NA(),O2-($H$9/$C$10))</f>
        <v>#N/A</v>
      </c>
      <c r="Q2" s="55" t="e">
        <f>IF(P2&lt;=0,NA(),P2-($H$9/$C$10))</f>
        <v>#N/A</v>
      </c>
      <c r="R2" s="55" t="e">
        <f>IF(Q2&lt;=0,NA(),Q2-($H$9/$C$10))</f>
        <v>#N/A</v>
      </c>
      <c r="S2" s="55" t="e">
        <f>IF(R2&lt;=0,NA(),R2-($H$9/$C$10))</f>
        <v>#N/A</v>
      </c>
      <c r="T2" s="55" t="e">
        <f>IF(S2&lt;=0,NA(),S2-($H$9/$C$10))</f>
        <v>#N/A</v>
      </c>
      <c r="U2" s="55" t="e">
        <f>IF(T2&lt;=0,NA(),T2-($H$9/$C$10))</f>
        <v>#N/A</v>
      </c>
      <c r="V2" s="55" t="e">
        <f>IF(U2&lt;=0,NA(),U2-($H$9/$C$10))</f>
        <v>#N/A</v>
      </c>
      <c r="W2" s="55" t="e">
        <f>IF(V2&lt;=0,NA(),V2-($H$9/$C$10))</f>
        <v>#N/A</v>
      </c>
      <c r="X2" s="55" t="e">
        <f>IF(W2&lt;=0,NA(),W2-($H$9/$C$10))</f>
        <v>#N/A</v>
      </c>
      <c r="Y2" s="55" t="e">
        <f>IF(X2&lt;=0,NA(),X2-($H$9/$C$10))</f>
        <v>#N/A</v>
      </c>
      <c r="Z2" s="55" t="e">
        <f>IF(Y2&lt;=0,NA(),Y2-($H$9/$C$10))</f>
        <v>#N/A</v>
      </c>
      <c r="AA2" s="55" t="e">
        <f>IF(Z2&lt;=0,NA(),Z2-($H$9/$C$10))</f>
        <v>#N/A</v>
      </c>
      <c r="AB2" s="55" t="e">
        <f>IF(AA2&lt;=0,NA(),AA2-($H$9/$C$10))</f>
        <v>#N/A</v>
      </c>
      <c r="AC2" s="55" t="e">
        <f>IF(AB2&lt;=0,NA(),AB2-($H$9/$C$10))</f>
        <v>#N/A</v>
      </c>
      <c r="AD2" s="55" t="e">
        <f>IF(AC2&lt;=0,NA(),AC2-($H$9/$C$10))</f>
        <v>#N/A</v>
      </c>
      <c r="AE2" s="55" t="e">
        <f>IF(AD2&lt;=0,NA(),AD2-($H$9/$C$10))</f>
        <v>#N/A</v>
      </c>
      <c r="AF2" s="55" t="e">
        <f>IF(AE2&lt;=0,NA(),AE2-($H$9/$C$10))</f>
        <v>#N/A</v>
      </c>
      <c r="AG2" s="55" t="e">
        <f>IF(AF2&lt;=0,NA(),AF2-($H$9/$C$10))</f>
        <v>#N/A</v>
      </c>
      <c r="AH2" s="55" t="e">
        <f>IF(AG2&lt;=0,NA(),AG2-($H$9/$C$10))</f>
        <v>#N/A</v>
      </c>
      <c r="AI2" s="55" t="e">
        <f>IF(AH2&lt;=0,NA(),AH2-($H$9/$C$10))</f>
        <v>#N/A</v>
      </c>
      <c r="AJ2" s="55" t="e">
        <f>IF(AI2&lt;=0,NA(),AI2-($H$9/$C$10))</f>
        <v>#N/A</v>
      </c>
    </row>
    <row r="3" spans="1:36">
      <c r="A3" s="2"/>
      <c r="B3" s="2" t="s">
        <v>286</v>
      </c>
      <c r="C3" s="6" t="str">
        <f ca="1">MID(CELL("filename",C3),FIND("]",CELL("filename"))+1,256)</f>
        <v>SPRINT1</v>
      </c>
      <c r="D3" s="2"/>
      <c r="E3" s="7"/>
      <c r="F3" s="7"/>
      <c r="G3" s="8"/>
      <c r="H3" s="8"/>
      <c r="I3" s="56" t="e">
        <f ca="1">IF(I4&lt;&gt;"",VLOOKUP(WEEKDAY(I4),DAYOFWEEK,2),"")</f>
        <v>#REF!</v>
      </c>
      <c r="J3" s="56" t="e">
        <f ca="1">IF(J4&lt;&gt;"",VLOOKUP(WEEKDAY(J4),DAYOFWEEK,2),"")</f>
        <v>#REF!</v>
      </c>
      <c r="K3" s="56" t="e">
        <f ca="1">IF(K4&lt;&gt;"",VLOOKUP(WEEKDAY(K4),DAYOFWEEK,2),"")</f>
        <v>#REF!</v>
      </c>
      <c r="L3" s="56" t="e">
        <f ca="1">IF(L4&lt;&gt;"",VLOOKUP(WEEKDAY(L4),DAYOFWEEK,2),"")</f>
        <v>#REF!</v>
      </c>
      <c r="M3" s="56" t="e">
        <f ca="1">IF(M4&lt;&gt;"",VLOOKUP(WEEKDAY(M4),DAYOFWEEK,2),"")</f>
        <v>#REF!</v>
      </c>
      <c r="N3" s="56" t="e">
        <f ca="1">IF(N4&lt;&gt;"",VLOOKUP(WEEKDAY(N4),DAYOFWEEK,2),"")</f>
        <v>#REF!</v>
      </c>
      <c r="O3" s="56" t="e">
        <f ca="1">IF(O4&lt;&gt;"",VLOOKUP(WEEKDAY(O4),DAYOFWEEK,2),"")</f>
        <v>#REF!</v>
      </c>
      <c r="P3" s="56" t="e">
        <f ca="1">IF(P4&lt;&gt;"",VLOOKUP(WEEKDAY(P4),DAYOFWEEK,2),"")</f>
        <v>#REF!</v>
      </c>
      <c r="Q3" s="56" t="e">
        <f ca="1">IF(Q4&lt;&gt;"",VLOOKUP(WEEKDAY(Q4),DAYOFWEEK,2),"")</f>
        <v>#REF!</v>
      </c>
      <c r="R3" s="56" t="e">
        <f ca="1">IF(R4&lt;&gt;"",VLOOKUP(WEEKDAY(R4),DAYOFWEEK,2),"")</f>
        <v>#REF!</v>
      </c>
      <c r="S3" s="56" t="e">
        <f ca="1">IF(S4&lt;&gt;"",VLOOKUP(WEEKDAY(S4),DAYOFWEEK,2),"")</f>
        <v>#REF!</v>
      </c>
      <c r="T3" s="56" t="e">
        <f ca="1">IF(T4&lt;&gt;"",VLOOKUP(WEEKDAY(T4),DAYOFWEEK,2),"")</f>
        <v>#REF!</v>
      </c>
      <c r="U3" s="56" t="e">
        <f ca="1">IF(U4&lt;&gt;"",VLOOKUP(WEEKDAY(U4),DAYOFWEEK,2),"")</f>
        <v>#REF!</v>
      </c>
      <c r="V3" s="56" t="e">
        <f ca="1">IF(V4&lt;&gt;"",VLOOKUP(WEEKDAY(V4),DAYOFWEEK,2),"")</f>
        <v>#REF!</v>
      </c>
      <c r="W3" s="56" t="e">
        <f ca="1">IF(W4&lt;&gt;"",VLOOKUP(WEEKDAY(W4),DAYOFWEEK,2),"")</f>
        <v>#REF!</v>
      </c>
      <c r="X3" s="56" t="e">
        <f ca="1">IF(X4&lt;&gt;"",VLOOKUP(WEEKDAY(X4),DAYOFWEEK,2),"")</f>
        <v>#REF!</v>
      </c>
      <c r="Y3" s="56" t="e">
        <f ca="1">IF(Y4&lt;&gt;"",VLOOKUP(WEEKDAY(Y4),DAYOFWEEK,2),"")</f>
        <v>#REF!</v>
      </c>
      <c r="Z3" s="56" t="e">
        <f ca="1">IF(Z4&lt;&gt;"",VLOOKUP(WEEKDAY(Z4),DAYOFWEEK,2),"")</f>
        <v>#REF!</v>
      </c>
      <c r="AA3" s="56" t="e">
        <f ca="1">IF(AA4&lt;&gt;"",VLOOKUP(WEEKDAY(AA4),DAYOFWEEK,2),"")</f>
        <v>#REF!</v>
      </c>
      <c r="AB3" s="56" t="e">
        <f ca="1">IF(AB4&lt;&gt;"",VLOOKUP(WEEKDAY(AB4),DAYOFWEEK,2),"")</f>
        <v>#REF!</v>
      </c>
      <c r="AC3" s="56" t="e">
        <f ca="1">IF(AC4&lt;&gt;"",VLOOKUP(WEEKDAY(AC4),DAYOFWEEK,2),"")</f>
        <v>#REF!</v>
      </c>
      <c r="AD3" s="56" t="e">
        <f ca="1">IF(AD4&lt;&gt;"",VLOOKUP(WEEKDAY(AD4),DAYOFWEEK,2),"")</f>
        <v>#REF!</v>
      </c>
      <c r="AE3" s="56" t="e">
        <f ca="1">IF(AE4&lt;&gt;"",VLOOKUP(WEEKDAY(AE4),DAYOFWEEK,2),"")</f>
        <v>#REF!</v>
      </c>
      <c r="AF3" s="56" t="e">
        <f ca="1">IF(AF4&lt;&gt;"",VLOOKUP(WEEKDAY(AF4),DAYOFWEEK,2),"")</f>
        <v>#REF!</v>
      </c>
      <c r="AG3" s="56" t="e">
        <f ca="1">IF(AG4&lt;&gt;"",VLOOKUP(WEEKDAY(AG4),DAYOFWEEK,2),"")</f>
        <v>#REF!</v>
      </c>
      <c r="AH3" s="56" t="e">
        <f ca="1">IF(AH4&lt;&gt;"",VLOOKUP(WEEKDAY(AH4),DAYOFWEEK,2),"")</f>
        <v>#REF!</v>
      </c>
      <c r="AI3" s="56" t="e">
        <f ca="1">IF(AI4&lt;&gt;"",VLOOKUP(WEEKDAY(AI4),DAYOFWEEK,2),"")</f>
        <v>#REF!</v>
      </c>
      <c r="AJ3" s="56" t="e">
        <f ca="1">IF(AJ4&lt;&gt;"",VLOOKUP(WEEKDAY(AJ4),DAYOFWEEK,2),"")</f>
        <v>#REF!</v>
      </c>
    </row>
    <row r="4" spans="1:36">
      <c r="A4" s="2"/>
      <c r="B4" s="2" t="s">
        <v>287</v>
      </c>
      <c r="C4" s="6" t="e">
        <f>VLOOKUP(#REF!,[1]SETUP!$A$2:$H$8,3)</f>
        <v>#REF!</v>
      </c>
      <c r="D4" s="9" t="s">
        <v>288</v>
      </c>
      <c r="E4" s="10"/>
      <c r="F4" s="11">
        <f>'[1]SPRINT 1'!$H$25</f>
        <v>0</v>
      </c>
      <c r="G4" s="12" t="s">
        <v>289</v>
      </c>
      <c r="H4" s="11">
        <f>'[1]SPRINT 1'!$G$25</f>
        <v>0</v>
      </c>
      <c r="I4" s="57" t="e">
        <f>VLOOKUP(#REF!,[1]SETUP!$A$2:$H$8,2)</f>
        <v>#REF!</v>
      </c>
      <c r="J4" s="58" t="e">
        <f ca="1" t="shared" ref="J4:AJ4" si="0">I4+1</f>
        <v>#REF!</v>
      </c>
      <c r="K4" s="58" t="e">
        <f ca="1" t="shared" si="0"/>
        <v>#REF!</v>
      </c>
      <c r="L4" s="58" t="e">
        <f ca="1" t="shared" si="0"/>
        <v>#REF!</v>
      </c>
      <c r="M4" s="58" t="e">
        <f ca="1" t="shared" si="0"/>
        <v>#REF!</v>
      </c>
      <c r="N4" s="58" t="e">
        <f ca="1" t="shared" si="0"/>
        <v>#REF!</v>
      </c>
      <c r="O4" s="58" t="e">
        <f ca="1" t="shared" si="0"/>
        <v>#REF!</v>
      </c>
      <c r="P4" s="58" t="e">
        <f ca="1" t="shared" si="0"/>
        <v>#REF!</v>
      </c>
      <c r="Q4" s="58" t="e">
        <f ca="1" t="shared" si="0"/>
        <v>#REF!</v>
      </c>
      <c r="R4" s="58" t="e">
        <f ca="1" t="shared" si="0"/>
        <v>#REF!</v>
      </c>
      <c r="S4" s="58" t="e">
        <f ca="1" t="shared" si="0"/>
        <v>#REF!</v>
      </c>
      <c r="T4" s="58" t="e">
        <f ca="1" t="shared" si="0"/>
        <v>#REF!</v>
      </c>
      <c r="U4" s="58" t="e">
        <f ca="1" t="shared" si="0"/>
        <v>#REF!</v>
      </c>
      <c r="V4" s="58" t="e">
        <f ca="1" t="shared" si="0"/>
        <v>#REF!</v>
      </c>
      <c r="W4" s="58" t="e">
        <f ca="1" t="shared" si="0"/>
        <v>#REF!</v>
      </c>
      <c r="X4" s="58" t="e">
        <f ca="1" t="shared" si="0"/>
        <v>#REF!</v>
      </c>
      <c r="Y4" s="58" t="e">
        <f ca="1" t="shared" si="0"/>
        <v>#REF!</v>
      </c>
      <c r="Z4" s="58" t="e">
        <f ca="1" t="shared" si="0"/>
        <v>#REF!</v>
      </c>
      <c r="AA4" s="58" t="e">
        <f ca="1" t="shared" si="0"/>
        <v>#REF!</v>
      </c>
      <c r="AB4" s="58" t="e">
        <f ca="1" t="shared" si="0"/>
        <v>#REF!</v>
      </c>
      <c r="AC4" s="58" t="e">
        <f ca="1" t="shared" si="0"/>
        <v>#REF!</v>
      </c>
      <c r="AD4" s="58" t="e">
        <f ca="1" t="shared" si="0"/>
        <v>#REF!</v>
      </c>
      <c r="AE4" s="58" t="e">
        <f ca="1" t="shared" si="0"/>
        <v>#REF!</v>
      </c>
      <c r="AF4" s="58" t="e">
        <f ca="1" t="shared" si="0"/>
        <v>#REF!</v>
      </c>
      <c r="AG4" s="58" t="e">
        <f ca="1" t="shared" si="0"/>
        <v>#REF!</v>
      </c>
      <c r="AH4" s="58" t="e">
        <f ca="1" t="shared" si="0"/>
        <v>#REF!</v>
      </c>
      <c r="AI4" s="58" t="e">
        <f ca="1" t="shared" si="0"/>
        <v>#REF!</v>
      </c>
      <c r="AJ4" s="58" t="e">
        <f ca="1" t="shared" si="0"/>
        <v>#REF!</v>
      </c>
    </row>
    <row r="5" ht="24.8" spans="1:36">
      <c r="A5" s="13" t="s">
        <v>290</v>
      </c>
      <c r="B5" s="13" t="s">
        <v>291</v>
      </c>
      <c r="C5" s="13" t="s">
        <v>292</v>
      </c>
      <c r="D5" s="13" t="s">
        <v>293</v>
      </c>
      <c r="E5" s="13" t="s">
        <v>294</v>
      </c>
      <c r="F5" s="14" t="s">
        <v>295</v>
      </c>
      <c r="G5" s="14" t="s">
        <v>296</v>
      </c>
      <c r="H5" s="15" t="s">
        <v>297</v>
      </c>
      <c r="I5" s="56" t="s">
        <v>298</v>
      </c>
      <c r="J5" s="56" t="s">
        <v>299</v>
      </c>
      <c r="K5" s="56" t="s">
        <v>300</v>
      </c>
      <c r="L5" s="56" t="s">
        <v>301</v>
      </c>
      <c r="M5" s="56" t="s">
        <v>302</v>
      </c>
      <c r="N5" s="56" t="s">
        <v>303</v>
      </c>
      <c r="O5" s="56" t="s">
        <v>304</v>
      </c>
      <c r="P5" s="56" t="s">
        <v>305</v>
      </c>
      <c r="Q5" s="56" t="s">
        <v>306</v>
      </c>
      <c r="R5" s="56" t="s">
        <v>307</v>
      </c>
      <c r="S5" s="56" t="s">
        <v>308</v>
      </c>
      <c r="T5" s="56" t="s">
        <v>309</v>
      </c>
      <c r="U5" s="56" t="s">
        <v>310</v>
      </c>
      <c r="V5" s="56" t="s">
        <v>311</v>
      </c>
      <c r="W5" s="56" t="s">
        <v>312</v>
      </c>
      <c r="X5" s="56" t="s">
        <v>313</v>
      </c>
      <c r="Y5" s="56" t="s">
        <v>314</v>
      </c>
      <c r="Z5" s="56" t="s">
        <v>315</v>
      </c>
      <c r="AA5" s="56" t="s">
        <v>316</v>
      </c>
      <c r="AB5" s="56" t="s">
        <v>317</v>
      </c>
      <c r="AC5" s="56" t="s">
        <v>318</v>
      </c>
      <c r="AD5" s="56" t="s">
        <v>319</v>
      </c>
      <c r="AE5" s="56" t="s">
        <v>320</v>
      </c>
      <c r="AF5" s="56" t="s">
        <v>321</v>
      </c>
      <c r="AG5" s="56" t="s">
        <v>322</v>
      </c>
      <c r="AH5" s="56" t="s">
        <v>323</v>
      </c>
      <c r="AI5" s="56" t="s">
        <v>324</v>
      </c>
      <c r="AJ5" s="56" t="s">
        <v>325</v>
      </c>
    </row>
    <row r="6" ht="30" customHeight="1" spans="1:36">
      <c r="A6" s="16">
        <v>4</v>
      </c>
      <c r="B6" s="17" t="s">
        <v>48</v>
      </c>
      <c r="C6" s="18" t="s">
        <v>326</v>
      </c>
      <c r="D6" s="18" t="s">
        <v>327</v>
      </c>
      <c r="E6" s="18" t="s">
        <v>328</v>
      </c>
      <c r="F6" s="19"/>
      <c r="G6" s="19"/>
      <c r="H6" s="20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ht="16" customHeight="1" spans="1:36">
      <c r="A7" s="16"/>
      <c r="B7" s="21"/>
      <c r="C7" s="22" t="s">
        <v>329</v>
      </c>
      <c r="D7" s="18" t="s">
        <v>327</v>
      </c>
      <c r="E7" s="18" t="s">
        <v>40</v>
      </c>
      <c r="F7" s="19"/>
      <c r="G7" s="19"/>
      <c r="H7" s="20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ht="37" customHeight="1" spans="1:36">
      <c r="A8" s="16">
        <v>8</v>
      </c>
      <c r="B8" s="23" t="s">
        <v>60</v>
      </c>
      <c r="C8" s="18" t="s">
        <v>330</v>
      </c>
      <c r="D8" s="18" t="s">
        <v>327</v>
      </c>
      <c r="E8" s="18" t="s">
        <v>328</v>
      </c>
      <c r="F8" s="19"/>
      <c r="G8" s="19"/>
      <c r="H8" s="20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36">
      <c r="A9" s="16"/>
      <c r="B9" s="21"/>
      <c r="C9" s="22" t="s">
        <v>331</v>
      </c>
      <c r="D9" s="18" t="s">
        <v>327</v>
      </c>
      <c r="E9" s="18" t="s">
        <v>40</v>
      </c>
      <c r="F9" s="19"/>
      <c r="G9" s="19"/>
      <c r="H9" s="20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 ht="27" customHeight="1" spans="1:36">
      <c r="A10" s="16">
        <v>9</v>
      </c>
      <c r="B10" s="23" t="s">
        <v>63</v>
      </c>
      <c r="C10" s="22" t="s">
        <v>330</v>
      </c>
      <c r="D10" s="18" t="s">
        <v>327</v>
      </c>
      <c r="E10" s="18" t="s">
        <v>328</v>
      </c>
      <c r="F10" s="19"/>
      <c r="G10" s="19"/>
      <c r="H10" s="20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>
      <c r="A11" s="16"/>
      <c r="B11" s="24"/>
      <c r="C11" s="18" t="s">
        <v>65</v>
      </c>
      <c r="D11" s="18" t="s">
        <v>327</v>
      </c>
      <c r="E11" s="18" t="s">
        <v>40</v>
      </c>
      <c r="F11" s="19"/>
      <c r="G11" s="19"/>
      <c r="H11" s="20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>
      <c r="A12" s="16"/>
      <c r="B12" s="21"/>
      <c r="C12" s="22" t="s">
        <v>68</v>
      </c>
      <c r="D12" s="18" t="s">
        <v>327</v>
      </c>
      <c r="E12" s="18" t="s">
        <v>40</v>
      </c>
      <c r="F12" s="19"/>
      <c r="G12" s="19"/>
      <c r="H12" s="20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ht="36" spans="1:36">
      <c r="A13" s="16">
        <v>7</v>
      </c>
      <c r="B13" s="23" t="s">
        <v>57</v>
      </c>
      <c r="C13" s="18" t="s">
        <v>330</v>
      </c>
      <c r="D13" s="18" t="s">
        <v>327</v>
      </c>
      <c r="E13" s="18" t="s">
        <v>328</v>
      </c>
      <c r="F13" s="19"/>
      <c r="G13" s="19"/>
      <c r="H13" s="20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spans="1:36">
      <c r="A14" s="16"/>
      <c r="B14" s="21"/>
      <c r="C14" s="22" t="s">
        <v>77</v>
      </c>
      <c r="D14" s="18" t="s">
        <v>327</v>
      </c>
      <c r="E14" s="18" t="s">
        <v>328</v>
      </c>
      <c r="F14" s="19"/>
      <c r="G14" s="19"/>
      <c r="H14" s="20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ht="36" spans="1:7">
      <c r="A15" s="25">
        <v>10</v>
      </c>
      <c r="B15" s="23" t="s">
        <v>66</v>
      </c>
      <c r="C15" s="1" t="s">
        <v>332</v>
      </c>
      <c r="D15" s="18" t="s">
        <v>327</v>
      </c>
      <c r="E15" s="18" t="s">
        <v>40</v>
      </c>
      <c r="F15" s="19"/>
      <c r="G15" s="19"/>
    </row>
    <row r="16" spans="1:7">
      <c r="A16" s="25"/>
      <c r="C16" s="1" t="s">
        <v>333</v>
      </c>
      <c r="D16" s="18" t="s">
        <v>327</v>
      </c>
      <c r="E16" s="18" t="s">
        <v>40</v>
      </c>
      <c r="F16" s="19"/>
      <c r="G16" s="19"/>
    </row>
    <row r="17" spans="1:7">
      <c r="A17" s="25"/>
      <c r="C17" s="1" t="s">
        <v>334</v>
      </c>
      <c r="D17" s="18" t="s">
        <v>327</v>
      </c>
      <c r="E17" s="18" t="s">
        <v>40</v>
      </c>
      <c r="F17" s="19"/>
      <c r="G17" s="19"/>
    </row>
    <row r="18" spans="1:7">
      <c r="A18" s="25"/>
      <c r="C18" s="1" t="s">
        <v>335</v>
      </c>
      <c r="D18" s="18" t="s">
        <v>327</v>
      </c>
      <c r="E18" s="18" t="s">
        <v>40</v>
      </c>
      <c r="F18" s="19"/>
      <c r="G18" s="19"/>
    </row>
    <row r="19" ht="36" spans="1:7">
      <c r="A19" s="25">
        <v>18</v>
      </c>
      <c r="B19" s="23" t="s">
        <v>89</v>
      </c>
      <c r="C19" s="1" t="s">
        <v>336</v>
      </c>
      <c r="D19" s="18" t="s">
        <v>327</v>
      </c>
      <c r="E19" s="18" t="s">
        <v>40</v>
      </c>
      <c r="F19" s="19"/>
      <c r="G19" s="19"/>
    </row>
    <row r="20" spans="1:7">
      <c r="A20" s="25"/>
      <c r="C20" s="1" t="s">
        <v>337</v>
      </c>
      <c r="D20" s="18" t="s">
        <v>327</v>
      </c>
      <c r="E20" s="18" t="s">
        <v>40</v>
      </c>
      <c r="F20" s="19"/>
      <c r="G20" s="19"/>
    </row>
    <row r="21" spans="1:7">
      <c r="A21" s="25"/>
      <c r="D21" s="18" t="s">
        <v>327</v>
      </c>
      <c r="E21" s="18" t="s">
        <v>40</v>
      </c>
      <c r="F21" s="19"/>
      <c r="G21" s="19"/>
    </row>
    <row r="22" ht="24" spans="1:7">
      <c r="A22" s="25">
        <v>19</v>
      </c>
      <c r="B22" s="23" t="s">
        <v>92</v>
      </c>
      <c r="C22" s="1" t="s">
        <v>91</v>
      </c>
      <c r="D22" s="18" t="s">
        <v>327</v>
      </c>
      <c r="E22" s="18" t="s">
        <v>328</v>
      </c>
      <c r="F22" s="19"/>
      <c r="G22" s="19"/>
    </row>
    <row r="23" spans="1:7">
      <c r="A23" s="25"/>
      <c r="C23" s="1" t="s">
        <v>338</v>
      </c>
      <c r="D23" s="18" t="s">
        <v>327</v>
      </c>
      <c r="E23" s="18" t="s">
        <v>328</v>
      </c>
      <c r="F23" s="19"/>
      <c r="G23" s="19"/>
    </row>
    <row r="24" ht="24" spans="1:5">
      <c r="A24" s="25">
        <v>22</v>
      </c>
      <c r="B24" s="23" t="s">
        <v>101</v>
      </c>
      <c r="C24" s="1" t="s">
        <v>339</v>
      </c>
      <c r="D24" s="18" t="s">
        <v>327</v>
      </c>
      <c r="E24" s="18" t="s">
        <v>328</v>
      </c>
    </row>
    <row r="25" spans="1:5">
      <c r="A25" s="25"/>
      <c r="C25" s="1" t="s">
        <v>244</v>
      </c>
      <c r="D25" s="18" t="s">
        <v>327</v>
      </c>
      <c r="E25" s="18" t="s">
        <v>328</v>
      </c>
    </row>
    <row r="26" spans="1:1">
      <c r="A26" s="25"/>
    </row>
    <row r="27" ht="36" spans="1:5">
      <c r="A27" s="32">
        <v>25</v>
      </c>
      <c r="B27" s="60" t="s">
        <v>340</v>
      </c>
      <c r="C27" s="36" t="s">
        <v>330</v>
      </c>
      <c r="D27" s="36" t="s">
        <v>341</v>
      </c>
      <c r="E27" s="18" t="s">
        <v>40</v>
      </c>
    </row>
    <row r="28" ht="36" spans="1:5">
      <c r="A28" s="32">
        <v>41</v>
      </c>
      <c r="B28" s="33" t="s">
        <v>342</v>
      </c>
      <c r="C28" s="34" t="s">
        <v>343</v>
      </c>
      <c r="D28" s="34" t="s">
        <v>341</v>
      </c>
      <c r="E28" s="18" t="s">
        <v>40</v>
      </c>
    </row>
    <row r="29" ht="36" spans="1:5">
      <c r="A29" s="32">
        <v>48</v>
      </c>
      <c r="B29" s="60" t="s">
        <v>344</v>
      </c>
      <c r="C29" s="36" t="s">
        <v>345</v>
      </c>
      <c r="D29" s="36" t="s">
        <v>341</v>
      </c>
      <c r="E29" s="18" t="s">
        <v>40</v>
      </c>
    </row>
    <row r="30" ht="36" spans="1:5">
      <c r="A30" s="32">
        <v>48</v>
      </c>
      <c r="B30" s="60" t="s">
        <v>346</v>
      </c>
      <c r="C30" s="34" t="s">
        <v>345</v>
      </c>
      <c r="D30" s="34" t="s">
        <v>341</v>
      </c>
      <c r="E30" s="18" t="s">
        <v>40</v>
      </c>
    </row>
    <row r="31" ht="36" spans="1:5">
      <c r="A31" s="32">
        <v>48</v>
      </c>
      <c r="B31" s="60" t="s">
        <v>347</v>
      </c>
      <c r="C31" s="36" t="s">
        <v>345</v>
      </c>
      <c r="D31" s="36" t="s">
        <v>341</v>
      </c>
      <c r="E31" s="18" t="s">
        <v>40</v>
      </c>
    </row>
    <row r="32" ht="36" spans="1:5">
      <c r="A32" s="32">
        <v>48</v>
      </c>
      <c r="B32" s="60" t="s">
        <v>348</v>
      </c>
      <c r="C32" s="34" t="s">
        <v>345</v>
      </c>
      <c r="D32" s="34" t="s">
        <v>341</v>
      </c>
      <c r="E32" s="18" t="s">
        <v>40</v>
      </c>
    </row>
    <row r="33" ht="36" spans="1:5">
      <c r="A33" s="32">
        <v>48</v>
      </c>
      <c r="B33" s="60" t="s">
        <v>349</v>
      </c>
      <c r="C33" s="36" t="s">
        <v>345</v>
      </c>
      <c r="D33" s="36" t="s">
        <v>341</v>
      </c>
      <c r="E33" s="18" t="s">
        <v>40</v>
      </c>
    </row>
    <row r="34" ht="24" spans="1:5">
      <c r="A34" s="32">
        <v>50</v>
      </c>
      <c r="B34" s="33" t="s">
        <v>350</v>
      </c>
      <c r="C34" s="34" t="s">
        <v>351</v>
      </c>
      <c r="D34" s="34" t="s">
        <v>341</v>
      </c>
      <c r="E34" s="18" t="s">
        <v>40</v>
      </c>
    </row>
    <row r="35" ht="24" spans="1:5">
      <c r="A35" s="32">
        <v>50</v>
      </c>
      <c r="B35" s="35" t="s">
        <v>352</v>
      </c>
      <c r="C35" s="36" t="s">
        <v>351</v>
      </c>
      <c r="D35" s="36" t="s">
        <v>341</v>
      </c>
      <c r="E35" s="18" t="s">
        <v>40</v>
      </c>
    </row>
    <row r="36" ht="24" spans="1:5">
      <c r="A36" s="32">
        <v>50</v>
      </c>
      <c r="B36" s="33" t="s">
        <v>353</v>
      </c>
      <c r="C36" s="34" t="s">
        <v>351</v>
      </c>
      <c r="D36" s="34" t="s">
        <v>341</v>
      </c>
      <c r="E36" s="18" t="s">
        <v>40</v>
      </c>
    </row>
    <row r="37" ht="24" spans="1:5">
      <c r="A37" s="32">
        <v>51</v>
      </c>
      <c r="B37" s="35" t="s">
        <v>354</v>
      </c>
      <c r="C37" s="36" t="s">
        <v>351</v>
      </c>
      <c r="D37" s="36" t="s">
        <v>341</v>
      </c>
      <c r="E37" s="18" t="s">
        <v>40</v>
      </c>
    </row>
    <row r="38" ht="24" spans="1:5">
      <c r="A38" s="32">
        <v>51</v>
      </c>
      <c r="B38" s="35" t="s">
        <v>355</v>
      </c>
      <c r="C38" s="34" t="s">
        <v>351</v>
      </c>
      <c r="D38" s="34" t="s">
        <v>341</v>
      </c>
      <c r="E38" s="18" t="s">
        <v>40</v>
      </c>
    </row>
    <row r="39" ht="24" spans="1:5">
      <c r="A39" s="32">
        <v>52</v>
      </c>
      <c r="B39" s="33" t="s">
        <v>356</v>
      </c>
      <c r="C39" s="36" t="s">
        <v>351</v>
      </c>
      <c r="D39" s="36" t="s">
        <v>341</v>
      </c>
      <c r="E39" s="18" t="s">
        <v>40</v>
      </c>
    </row>
    <row r="40" ht="24" spans="1:5">
      <c r="A40" s="32">
        <v>52</v>
      </c>
      <c r="B40" s="35" t="s">
        <v>357</v>
      </c>
      <c r="C40" s="34" t="s">
        <v>351</v>
      </c>
      <c r="D40" s="34" t="s">
        <v>341</v>
      </c>
      <c r="E40" s="18" t="s">
        <v>40</v>
      </c>
    </row>
    <row r="42" ht="24" spans="1:7">
      <c r="A42" s="61">
        <v>71</v>
      </c>
      <c r="B42" s="17" t="s">
        <v>358</v>
      </c>
      <c r="C42" s="18" t="s">
        <v>359</v>
      </c>
      <c r="D42" s="18" t="s">
        <v>360</v>
      </c>
      <c r="E42" s="18" t="s">
        <v>40</v>
      </c>
      <c r="F42" s="37"/>
      <c r="G42" s="37"/>
    </row>
    <row r="43" spans="1:7">
      <c r="A43" s="61"/>
      <c r="B43" s="21"/>
      <c r="C43" s="22" t="s">
        <v>361</v>
      </c>
      <c r="D43" s="22" t="s">
        <v>360</v>
      </c>
      <c r="E43" s="18" t="s">
        <v>40</v>
      </c>
      <c r="F43" s="37"/>
      <c r="G43" s="37"/>
    </row>
    <row r="44" ht="36" spans="1:7">
      <c r="A44" s="61">
        <v>53</v>
      </c>
      <c r="B44" s="17" t="s">
        <v>362</v>
      </c>
      <c r="C44" s="18" t="s">
        <v>361</v>
      </c>
      <c r="D44" s="18" t="s">
        <v>360</v>
      </c>
      <c r="E44" s="18" t="s">
        <v>40</v>
      </c>
      <c r="F44" s="37"/>
      <c r="G44" s="37"/>
    </row>
    <row r="45" spans="1:7">
      <c r="A45" s="61"/>
      <c r="B45" s="21"/>
      <c r="C45" s="22" t="s">
        <v>363</v>
      </c>
      <c r="D45" s="22" t="s">
        <v>360</v>
      </c>
      <c r="E45" s="18" t="s">
        <v>40</v>
      </c>
      <c r="F45" s="37"/>
      <c r="G45" s="37"/>
    </row>
    <row r="46" spans="1:7">
      <c r="A46" s="61"/>
      <c r="B46" s="62"/>
      <c r="C46" s="43" t="s">
        <v>364</v>
      </c>
      <c r="D46" s="22" t="s">
        <v>360</v>
      </c>
      <c r="E46" s="18" t="s">
        <v>40</v>
      </c>
      <c r="F46" s="37"/>
      <c r="G46" s="37"/>
    </row>
    <row r="47" spans="1:7">
      <c r="A47" s="61"/>
      <c r="B47" s="21"/>
      <c r="C47" s="43" t="s">
        <v>365</v>
      </c>
      <c r="D47" s="22" t="s">
        <v>360</v>
      </c>
      <c r="E47" s="18" t="s">
        <v>40</v>
      </c>
      <c r="F47" s="37"/>
      <c r="G47" s="37"/>
    </row>
    <row r="48" ht="24" spans="1:7">
      <c r="A48" s="61">
        <v>55</v>
      </c>
      <c r="B48" s="17" t="s">
        <v>366</v>
      </c>
      <c r="C48" s="47" t="s">
        <v>367</v>
      </c>
      <c r="D48" s="47" t="s">
        <v>360</v>
      </c>
      <c r="E48" s="47" t="s">
        <v>368</v>
      </c>
      <c r="F48" s="37"/>
      <c r="G48" s="37"/>
    </row>
    <row r="49" spans="1:7">
      <c r="A49" s="61"/>
      <c r="B49" s="38"/>
      <c r="C49" s="44" t="s">
        <v>369</v>
      </c>
      <c r="D49" s="44" t="s">
        <v>360</v>
      </c>
      <c r="E49" s="47" t="s">
        <v>368</v>
      </c>
      <c r="F49" s="37"/>
      <c r="G49" s="37"/>
    </row>
    <row r="50" spans="1:7">
      <c r="A50" s="61"/>
      <c r="B50" s="21"/>
      <c r="C50" s="22" t="s">
        <v>370</v>
      </c>
      <c r="D50" s="44" t="s">
        <v>360</v>
      </c>
      <c r="E50" s="47" t="s">
        <v>368</v>
      </c>
      <c r="F50" s="37"/>
      <c r="G50" s="37"/>
    </row>
    <row r="51" spans="1:7">
      <c r="A51" s="61"/>
      <c r="B51" s="38"/>
      <c r="C51" s="44" t="s">
        <v>371</v>
      </c>
      <c r="D51" s="44" t="s">
        <v>360</v>
      </c>
      <c r="E51" s="47" t="s">
        <v>368</v>
      </c>
      <c r="F51" s="37"/>
      <c r="G51" s="37"/>
    </row>
    <row r="52" spans="1:7">
      <c r="A52" s="61"/>
      <c r="B52" s="21"/>
      <c r="C52" s="22" t="s">
        <v>372</v>
      </c>
      <c r="D52" s="44" t="s">
        <v>360</v>
      </c>
      <c r="E52" s="47" t="s">
        <v>368</v>
      </c>
      <c r="F52" s="37"/>
      <c r="G52" s="37"/>
    </row>
    <row r="53" spans="1:7">
      <c r="A53" s="61">
        <v>55</v>
      </c>
      <c r="B53" s="63" t="s">
        <v>373</v>
      </c>
      <c r="C53" s="18" t="s">
        <v>374</v>
      </c>
      <c r="D53" s="18" t="s">
        <v>360</v>
      </c>
      <c r="E53" s="18" t="s">
        <v>40</v>
      </c>
      <c r="F53" s="37"/>
      <c r="G53" s="37"/>
    </row>
    <row r="54" spans="1:7">
      <c r="A54" s="61"/>
      <c r="B54" s="38"/>
      <c r="C54" s="44" t="s">
        <v>330</v>
      </c>
      <c r="D54" s="44" t="s">
        <v>360</v>
      </c>
      <c r="E54" s="18" t="s">
        <v>40</v>
      </c>
      <c r="F54" s="37"/>
      <c r="G54" s="37"/>
    </row>
    <row r="55" spans="1:7">
      <c r="A55" s="61">
        <v>56</v>
      </c>
      <c r="B55" s="63" t="s">
        <v>375</v>
      </c>
      <c r="C55" s="18" t="s">
        <v>330</v>
      </c>
      <c r="D55" s="18" t="s">
        <v>360</v>
      </c>
      <c r="E55" s="18" t="s">
        <v>40</v>
      </c>
      <c r="F55" s="37"/>
      <c r="G55" s="37"/>
    </row>
    <row r="56" spans="1:7">
      <c r="A56" s="61"/>
      <c r="B56" s="38"/>
      <c r="C56" s="44" t="s">
        <v>376</v>
      </c>
      <c r="D56" s="44" t="s">
        <v>360</v>
      </c>
      <c r="E56" s="18" t="s">
        <v>40</v>
      </c>
      <c r="F56" s="37"/>
      <c r="G56" s="37"/>
    </row>
    <row r="57" spans="1:7">
      <c r="A57" s="61"/>
      <c r="B57" s="38"/>
      <c r="C57" s="44" t="s">
        <v>377</v>
      </c>
      <c r="D57" s="44" t="s">
        <v>360</v>
      </c>
      <c r="E57" s="18" t="s">
        <v>40</v>
      </c>
      <c r="F57" s="37"/>
      <c r="G57" s="37"/>
    </row>
    <row r="58" spans="1:7">
      <c r="A58" s="61"/>
      <c r="B58" s="38"/>
      <c r="C58" s="44" t="s">
        <v>378</v>
      </c>
      <c r="D58" s="44" t="s">
        <v>360</v>
      </c>
      <c r="E58" s="18" t="s">
        <v>40</v>
      </c>
      <c r="F58" s="37"/>
      <c r="G58" s="37"/>
    </row>
    <row r="59" spans="1:7">
      <c r="A59" s="61">
        <v>59</v>
      </c>
      <c r="B59" s="63" t="s">
        <v>379</v>
      </c>
      <c r="C59" s="48" t="s">
        <v>380</v>
      </c>
      <c r="D59" s="48" t="s">
        <v>360</v>
      </c>
      <c r="E59" s="18" t="s">
        <v>368</v>
      </c>
      <c r="F59" s="37"/>
      <c r="G59" s="37"/>
    </row>
    <row r="60" spans="1:7">
      <c r="A60" s="61"/>
      <c r="B60" s="38"/>
      <c r="C60" s="44" t="s">
        <v>381</v>
      </c>
      <c r="D60" s="44" t="s">
        <v>360</v>
      </c>
      <c r="E60" s="18" t="s">
        <v>368</v>
      </c>
      <c r="F60" s="37"/>
      <c r="G60" s="37"/>
    </row>
    <row r="61" spans="1:7">
      <c r="A61" s="61"/>
      <c r="B61" s="38"/>
      <c r="C61" s="22" t="s">
        <v>382</v>
      </c>
      <c r="D61" s="44" t="s">
        <v>360</v>
      </c>
      <c r="E61" s="18" t="s">
        <v>368</v>
      </c>
      <c r="F61" s="37"/>
      <c r="G61" s="37"/>
    </row>
    <row r="62" spans="1:7">
      <c r="A62" s="61"/>
      <c r="B62" s="38"/>
      <c r="C62" s="44" t="s">
        <v>383</v>
      </c>
      <c r="D62" s="44" t="s">
        <v>360</v>
      </c>
      <c r="E62" s="18" t="s">
        <v>368</v>
      </c>
      <c r="F62" s="37"/>
      <c r="G62" s="37"/>
    </row>
    <row r="63" spans="1:7">
      <c r="A63" s="61"/>
      <c r="B63" s="38"/>
      <c r="C63" s="22" t="s">
        <v>384</v>
      </c>
      <c r="D63" s="44" t="s">
        <v>360</v>
      </c>
      <c r="E63" s="18" t="s">
        <v>368</v>
      </c>
      <c r="F63" s="37"/>
      <c r="G63" s="37"/>
    </row>
    <row r="64" spans="1:7">
      <c r="A64" s="61">
        <v>58</v>
      </c>
      <c r="B64" s="63" t="s">
        <v>209</v>
      </c>
      <c r="C64" s="48" t="s">
        <v>385</v>
      </c>
      <c r="D64" s="48" t="s">
        <v>360</v>
      </c>
      <c r="E64" s="18" t="s">
        <v>40</v>
      </c>
      <c r="F64" s="37"/>
      <c r="G64" s="37"/>
    </row>
    <row r="65" spans="1:7">
      <c r="A65" s="61"/>
      <c r="B65" s="38"/>
      <c r="C65" s="22" t="s">
        <v>386</v>
      </c>
      <c r="D65" s="22" t="s">
        <v>360</v>
      </c>
      <c r="E65" s="18" t="s">
        <v>40</v>
      </c>
      <c r="F65" s="37"/>
      <c r="G65" s="37"/>
    </row>
    <row r="66" spans="1:7">
      <c r="A66" s="61"/>
      <c r="B66" s="38"/>
      <c r="C66" s="22" t="s">
        <v>387</v>
      </c>
      <c r="D66" s="22" t="s">
        <v>360</v>
      </c>
      <c r="E66" s="18" t="s">
        <v>40</v>
      </c>
      <c r="F66" s="37"/>
      <c r="G66" s="37"/>
    </row>
    <row r="67" spans="1:7">
      <c r="A67" s="61"/>
      <c r="B67" s="38"/>
      <c r="C67" s="22" t="s">
        <v>388</v>
      </c>
      <c r="D67" s="22" t="s">
        <v>360</v>
      </c>
      <c r="E67" s="18" t="s">
        <v>40</v>
      </c>
      <c r="F67" s="37"/>
      <c r="G67" s="37"/>
    </row>
    <row r="68" spans="1:7">
      <c r="A68" s="61"/>
      <c r="B68" s="38"/>
      <c r="C68" s="22" t="s">
        <v>389</v>
      </c>
      <c r="D68" s="22" t="s">
        <v>360</v>
      </c>
      <c r="E68" s="18" t="s">
        <v>40</v>
      </c>
      <c r="F68" s="37"/>
      <c r="G68" s="37"/>
    </row>
    <row r="69" spans="1:7">
      <c r="A69" s="61">
        <v>59</v>
      </c>
      <c r="B69" s="63" t="s">
        <v>212</v>
      </c>
      <c r="C69" s="18" t="s">
        <v>385</v>
      </c>
      <c r="D69" s="18" t="s">
        <v>360</v>
      </c>
      <c r="E69" s="18" t="s">
        <v>40</v>
      </c>
      <c r="F69" s="37"/>
      <c r="G69" s="37"/>
    </row>
    <row r="70" spans="1:7">
      <c r="A70" s="61"/>
      <c r="B70" s="21"/>
      <c r="C70" s="22" t="s">
        <v>386</v>
      </c>
      <c r="D70" s="22" t="s">
        <v>360</v>
      </c>
      <c r="E70" s="18" t="s">
        <v>40</v>
      </c>
      <c r="F70" s="37"/>
      <c r="G70" s="37"/>
    </row>
    <row r="71" spans="1:7">
      <c r="A71" s="61">
        <v>60</v>
      </c>
      <c r="B71" s="64" t="s">
        <v>215</v>
      </c>
      <c r="C71" s="48" t="s">
        <v>390</v>
      </c>
      <c r="D71" s="48" t="s">
        <v>360</v>
      </c>
      <c r="E71" s="18" t="s">
        <v>40</v>
      </c>
      <c r="F71" s="37"/>
      <c r="G71" s="37"/>
    </row>
    <row r="72" spans="1:7">
      <c r="A72" s="61"/>
      <c r="B72" s="21"/>
      <c r="C72" s="22" t="s">
        <v>391</v>
      </c>
      <c r="D72" s="22" t="s">
        <v>360</v>
      </c>
      <c r="E72" s="18" t="s">
        <v>40</v>
      </c>
      <c r="F72" s="37"/>
      <c r="G72" s="37"/>
    </row>
    <row r="73" spans="1:7">
      <c r="A73" s="61"/>
      <c r="B73" s="21"/>
      <c r="C73" s="22" t="s">
        <v>386</v>
      </c>
      <c r="D73" s="22" t="s">
        <v>360</v>
      </c>
      <c r="E73" s="18" t="s">
        <v>40</v>
      </c>
      <c r="F73" s="37"/>
      <c r="G73" s="37"/>
    </row>
    <row r="74" spans="1:7">
      <c r="A74" s="65">
        <v>61</v>
      </c>
      <c r="B74" s="64" t="s">
        <v>218</v>
      </c>
      <c r="C74" s="48" t="s">
        <v>392</v>
      </c>
      <c r="D74" s="48" t="s">
        <v>360</v>
      </c>
      <c r="E74" s="18" t="s">
        <v>40</v>
      </c>
      <c r="F74" s="37"/>
      <c r="G74" s="37"/>
    </row>
    <row r="75" spans="1:7">
      <c r="A75" s="61"/>
      <c r="B75" s="21"/>
      <c r="C75" s="22" t="s">
        <v>393</v>
      </c>
      <c r="D75" s="22" t="s">
        <v>360</v>
      </c>
      <c r="E75" s="18" t="s">
        <v>40</v>
      </c>
      <c r="F75" s="37"/>
      <c r="G75" s="37"/>
    </row>
    <row r="76" spans="1:7">
      <c r="A76" s="61"/>
      <c r="B76" s="21"/>
      <c r="C76" s="22" t="s">
        <v>394</v>
      </c>
      <c r="D76" s="22" t="s">
        <v>360</v>
      </c>
      <c r="E76" s="18" t="s">
        <v>40</v>
      </c>
      <c r="F76" s="37"/>
      <c r="G76" s="37"/>
    </row>
    <row r="77" spans="1:7">
      <c r="A77" s="65">
        <v>63</v>
      </c>
      <c r="B77" s="64" t="s">
        <v>224</v>
      </c>
      <c r="C77" s="18" t="s">
        <v>385</v>
      </c>
      <c r="D77" s="18" t="s">
        <v>360</v>
      </c>
      <c r="E77" s="18" t="s">
        <v>40</v>
      </c>
      <c r="F77" s="37"/>
      <c r="G77" s="37"/>
    </row>
    <row r="78" spans="1:7">
      <c r="A78" s="61"/>
      <c r="B78" s="21"/>
      <c r="C78" s="22" t="s">
        <v>386</v>
      </c>
      <c r="D78" s="22" t="s">
        <v>360</v>
      </c>
      <c r="E78" s="18" t="s">
        <v>40</v>
      </c>
      <c r="F78" s="37"/>
      <c r="G78" s="37"/>
    </row>
    <row r="79" spans="1:7">
      <c r="A79" s="61"/>
      <c r="B79" s="21"/>
      <c r="C79" s="22" t="s">
        <v>395</v>
      </c>
      <c r="D79" s="22" t="s">
        <v>360</v>
      </c>
      <c r="E79" s="18" t="s">
        <v>40</v>
      </c>
      <c r="F79" s="37"/>
      <c r="G79" s="37"/>
    </row>
    <row r="80" spans="1:7">
      <c r="A80" s="61">
        <v>65</v>
      </c>
      <c r="B80" s="64" t="s">
        <v>230</v>
      </c>
      <c r="C80" s="48" t="s">
        <v>396</v>
      </c>
      <c r="D80" s="48" t="s">
        <v>397</v>
      </c>
      <c r="E80" s="48" t="s">
        <v>368</v>
      </c>
      <c r="F80" s="37"/>
      <c r="G80" s="37"/>
    </row>
    <row r="81" spans="1:7">
      <c r="A81" s="61"/>
      <c r="B81" s="21"/>
      <c r="C81" s="22" t="s">
        <v>395</v>
      </c>
      <c r="D81" s="22" t="s">
        <v>360</v>
      </c>
      <c r="E81" s="48" t="s">
        <v>368</v>
      </c>
      <c r="F81" s="37"/>
      <c r="G81" s="37"/>
    </row>
    <row r="82" spans="1:7">
      <c r="A82" s="61">
        <v>54</v>
      </c>
      <c r="B82" s="64" t="s">
        <v>398</v>
      </c>
      <c r="C82" s="18" t="s">
        <v>361</v>
      </c>
      <c r="D82" s="18" t="s">
        <v>360</v>
      </c>
      <c r="E82" s="18" t="s">
        <v>40</v>
      </c>
      <c r="F82" s="37"/>
      <c r="G82" s="37"/>
    </row>
    <row r="83" spans="1:7">
      <c r="A83" s="61"/>
      <c r="B83" s="21"/>
      <c r="C83" s="22" t="s">
        <v>363</v>
      </c>
      <c r="D83" s="22" t="s">
        <v>360</v>
      </c>
      <c r="E83" s="18" t="s">
        <v>40</v>
      </c>
      <c r="F83" s="37"/>
      <c r="G83" s="37"/>
    </row>
    <row r="84" spans="1:7">
      <c r="A84" s="61"/>
      <c r="B84" s="21"/>
      <c r="C84" s="43" t="s">
        <v>364</v>
      </c>
      <c r="D84" s="44" t="s">
        <v>360</v>
      </c>
      <c r="E84" s="18" t="s">
        <v>40</v>
      </c>
      <c r="F84" s="37"/>
      <c r="G84" s="37"/>
    </row>
    <row r="85" spans="1:7">
      <c r="A85" s="61">
        <v>69</v>
      </c>
      <c r="B85" s="64" t="s">
        <v>399</v>
      </c>
      <c r="C85" s="41" t="s">
        <v>361</v>
      </c>
      <c r="D85" s="42" t="s">
        <v>360</v>
      </c>
      <c r="E85" s="18" t="s">
        <v>40</v>
      </c>
      <c r="F85" s="37"/>
      <c r="G85" s="37"/>
    </row>
    <row r="86" spans="1:7">
      <c r="A86" s="61"/>
      <c r="B86" s="21"/>
      <c r="C86" s="43" t="s">
        <v>400</v>
      </c>
      <c r="D86" s="44" t="s">
        <v>360</v>
      </c>
      <c r="E86" s="18" t="s">
        <v>40</v>
      </c>
      <c r="F86" s="37"/>
      <c r="G86" s="37"/>
    </row>
    <row r="87" spans="1:7">
      <c r="A87" s="61"/>
      <c r="B87" s="21"/>
      <c r="C87" s="43" t="s">
        <v>401</v>
      </c>
      <c r="D87" s="44" t="s">
        <v>360</v>
      </c>
      <c r="E87" s="18" t="s">
        <v>40</v>
      </c>
      <c r="F87" s="37"/>
      <c r="G87" s="37"/>
    </row>
    <row r="88" spans="1:7">
      <c r="A88" s="61"/>
      <c r="B88" s="21"/>
      <c r="C88" s="43" t="s">
        <v>402</v>
      </c>
      <c r="D88" s="44" t="s">
        <v>360</v>
      </c>
      <c r="E88" s="18" t="s">
        <v>40</v>
      </c>
      <c r="F88" s="37"/>
      <c r="G88" s="37"/>
    </row>
    <row r="89" spans="1:7">
      <c r="A89" s="61">
        <v>70</v>
      </c>
      <c r="B89" s="64" t="s">
        <v>245</v>
      </c>
      <c r="C89" s="41" t="s">
        <v>403</v>
      </c>
      <c r="D89" s="42" t="s">
        <v>360</v>
      </c>
      <c r="E89" s="18" t="s">
        <v>368</v>
      </c>
      <c r="F89" s="37"/>
      <c r="G89" s="37"/>
    </row>
    <row r="90" spans="1:7">
      <c r="A90" s="61"/>
      <c r="B90" s="21"/>
      <c r="C90" s="43" t="s">
        <v>395</v>
      </c>
      <c r="D90" s="44" t="s">
        <v>360</v>
      </c>
      <c r="E90" s="44" t="s">
        <v>368</v>
      </c>
      <c r="F90" s="37"/>
      <c r="G90" s="37"/>
    </row>
    <row r="92" ht="24" spans="2:7">
      <c r="B92" s="66" t="s">
        <v>404</v>
      </c>
      <c r="C92" s="67" t="s">
        <v>405</v>
      </c>
      <c r="D92" s="53" t="s">
        <v>397</v>
      </c>
      <c r="E92" s="18" t="s">
        <v>328</v>
      </c>
      <c r="F92" s="37"/>
      <c r="G92" s="37"/>
    </row>
    <row r="93" ht="24" spans="2:7">
      <c r="B93" s="68" t="s">
        <v>406</v>
      </c>
      <c r="C93" s="67" t="s">
        <v>407</v>
      </c>
      <c r="D93" s="53" t="s">
        <v>397</v>
      </c>
      <c r="E93" s="18" t="s">
        <v>40</v>
      </c>
      <c r="F93" s="37"/>
      <c r="G93" s="37"/>
    </row>
    <row r="94" ht="24" spans="2:7">
      <c r="B94" s="68" t="s">
        <v>408</v>
      </c>
      <c r="C94" s="67" t="s">
        <v>409</v>
      </c>
      <c r="D94" s="53" t="s">
        <v>397</v>
      </c>
      <c r="E94" s="18" t="s">
        <v>40</v>
      </c>
      <c r="F94" s="37"/>
      <c r="G94" s="37"/>
    </row>
    <row r="95" ht="24" spans="2:7">
      <c r="B95" s="68" t="s">
        <v>410</v>
      </c>
      <c r="C95" s="67" t="s">
        <v>411</v>
      </c>
      <c r="D95" s="53" t="s">
        <v>397</v>
      </c>
      <c r="E95" s="18" t="s">
        <v>40</v>
      </c>
      <c r="F95" s="37"/>
      <c r="G95" s="37"/>
    </row>
    <row r="96" ht="24" spans="2:7">
      <c r="B96" s="68" t="s">
        <v>412</v>
      </c>
      <c r="C96" s="67" t="s">
        <v>413</v>
      </c>
      <c r="D96" s="53" t="s">
        <v>397</v>
      </c>
      <c r="E96" s="18" t="s">
        <v>40</v>
      </c>
      <c r="F96" s="37"/>
      <c r="G96" s="37"/>
    </row>
    <row r="97" ht="24" spans="2:7">
      <c r="B97" s="68" t="s">
        <v>414</v>
      </c>
      <c r="C97" s="67" t="s">
        <v>415</v>
      </c>
      <c r="D97" s="53" t="s">
        <v>397</v>
      </c>
      <c r="E97" s="18" t="s">
        <v>328</v>
      </c>
      <c r="F97" s="37"/>
      <c r="G97" s="37"/>
    </row>
    <row r="98" ht="24" spans="2:7">
      <c r="B98" s="68" t="s">
        <v>416</v>
      </c>
      <c r="C98" s="67" t="s">
        <v>417</v>
      </c>
      <c r="D98" s="53" t="s">
        <v>397</v>
      </c>
      <c r="E98" s="18" t="s">
        <v>40</v>
      </c>
      <c r="F98" s="37"/>
      <c r="G98" s="37"/>
    </row>
    <row r="99" ht="24" spans="2:7">
      <c r="B99" s="68" t="s">
        <v>418</v>
      </c>
      <c r="C99" s="67" t="s">
        <v>419</v>
      </c>
      <c r="D99" s="53" t="s">
        <v>397</v>
      </c>
      <c r="E99" s="18" t="s">
        <v>40</v>
      </c>
      <c r="F99" s="37"/>
      <c r="G99" s="37"/>
    </row>
    <row r="100" ht="24" spans="2:7">
      <c r="B100" s="68" t="s">
        <v>420</v>
      </c>
      <c r="C100" s="67" t="s">
        <v>421</v>
      </c>
      <c r="D100" s="53" t="s">
        <v>397</v>
      </c>
      <c r="E100" s="18" t="s">
        <v>40</v>
      </c>
      <c r="F100" s="37"/>
      <c r="G100" s="37"/>
    </row>
    <row r="101" ht="24" spans="2:7">
      <c r="B101" s="68" t="s">
        <v>422</v>
      </c>
      <c r="C101" s="67" t="s">
        <v>423</v>
      </c>
      <c r="D101" s="53" t="s">
        <v>397</v>
      </c>
      <c r="E101" s="18" t="s">
        <v>40</v>
      </c>
      <c r="F101" s="37"/>
      <c r="G101" s="37"/>
    </row>
    <row r="102" ht="24" spans="2:7">
      <c r="B102" s="68" t="s">
        <v>424</v>
      </c>
      <c r="C102" s="67" t="s">
        <v>425</v>
      </c>
      <c r="D102" s="53" t="s">
        <v>397</v>
      </c>
      <c r="E102" s="18" t="s">
        <v>40</v>
      </c>
      <c r="F102" s="37"/>
      <c r="G102" s="37"/>
    </row>
    <row r="103" ht="24" spans="2:7">
      <c r="B103" s="68" t="s">
        <v>426</v>
      </c>
      <c r="C103" s="67" t="s">
        <v>427</v>
      </c>
      <c r="D103" s="53" t="s">
        <v>397</v>
      </c>
      <c r="E103" s="18" t="s">
        <v>328</v>
      </c>
      <c r="F103" s="37"/>
      <c r="G103" s="37"/>
    </row>
    <row r="104" ht="24" spans="2:7">
      <c r="B104" s="68" t="s">
        <v>428</v>
      </c>
      <c r="C104" s="67" t="s">
        <v>429</v>
      </c>
      <c r="D104" s="53" t="s">
        <v>397</v>
      </c>
      <c r="E104" s="18" t="s">
        <v>40</v>
      </c>
      <c r="F104" s="37"/>
      <c r="G104" s="37"/>
    </row>
    <row r="105" ht="36" spans="2:7">
      <c r="B105" s="68" t="s">
        <v>430</v>
      </c>
      <c r="C105" s="67" t="s">
        <v>431</v>
      </c>
      <c r="D105" s="53" t="s">
        <v>397</v>
      </c>
      <c r="E105" s="18" t="s">
        <v>40</v>
      </c>
      <c r="F105" s="37"/>
      <c r="G105" s="37"/>
    </row>
    <row r="106" ht="24" spans="2:7">
      <c r="B106" s="68" t="s">
        <v>432</v>
      </c>
      <c r="C106" s="67" t="s">
        <v>433</v>
      </c>
      <c r="D106" s="53" t="s">
        <v>397</v>
      </c>
      <c r="E106" s="18" t="s">
        <v>40</v>
      </c>
      <c r="F106" s="37"/>
      <c r="G106" s="37"/>
    </row>
    <row r="107" ht="24" spans="2:7">
      <c r="B107" s="68" t="s">
        <v>434</v>
      </c>
      <c r="C107" s="67" t="s">
        <v>435</v>
      </c>
      <c r="D107" s="53" t="s">
        <v>397</v>
      </c>
      <c r="E107" s="18" t="s">
        <v>328</v>
      </c>
      <c r="F107" s="37"/>
      <c r="G107" s="37"/>
    </row>
    <row r="108" ht="24" spans="2:7">
      <c r="B108" s="68" t="s">
        <v>436</v>
      </c>
      <c r="C108" s="67" t="s">
        <v>437</v>
      </c>
      <c r="D108" s="53" t="s">
        <v>397</v>
      </c>
      <c r="E108" s="18" t="s">
        <v>40</v>
      </c>
      <c r="F108" s="37"/>
      <c r="G108" s="37"/>
    </row>
    <row r="109" ht="24" spans="2:7">
      <c r="B109" s="68" t="s">
        <v>438</v>
      </c>
      <c r="C109" s="67" t="s">
        <v>439</v>
      </c>
      <c r="D109" s="53" t="s">
        <v>397</v>
      </c>
      <c r="E109" s="18" t="s">
        <v>40</v>
      </c>
      <c r="F109" s="37"/>
      <c r="G109" s="37"/>
    </row>
    <row r="110" ht="24" spans="2:7">
      <c r="B110" s="68" t="s">
        <v>440</v>
      </c>
      <c r="C110" s="67" t="s">
        <v>441</v>
      </c>
      <c r="D110" s="53" t="s">
        <v>397</v>
      </c>
      <c r="E110" s="18" t="s">
        <v>40</v>
      </c>
      <c r="F110" s="37"/>
      <c r="G110" s="37"/>
    </row>
    <row r="111" ht="24" spans="2:7">
      <c r="B111" s="68" t="s">
        <v>442</v>
      </c>
      <c r="C111" s="67" t="s">
        <v>443</v>
      </c>
      <c r="D111" s="53" t="s">
        <v>397</v>
      </c>
      <c r="E111" s="18" t="s">
        <v>40</v>
      </c>
      <c r="F111" s="37"/>
      <c r="G111" s="37"/>
    </row>
    <row r="112" ht="24" spans="2:7">
      <c r="B112" s="68" t="s">
        <v>444</v>
      </c>
      <c r="C112" s="67" t="s">
        <v>445</v>
      </c>
      <c r="D112" s="53" t="s">
        <v>397</v>
      </c>
      <c r="E112" s="18" t="s">
        <v>40</v>
      </c>
      <c r="F112" s="37"/>
      <c r="G112" s="37"/>
    </row>
    <row r="113" ht="24" spans="2:7">
      <c r="B113" s="68" t="s">
        <v>446</v>
      </c>
      <c r="C113" s="67" t="s">
        <v>447</v>
      </c>
      <c r="D113" s="53" t="s">
        <v>397</v>
      </c>
      <c r="E113" s="18" t="s">
        <v>40</v>
      </c>
      <c r="F113" s="37"/>
      <c r="G113" s="37"/>
    </row>
    <row r="114" ht="24" spans="2:7">
      <c r="B114" s="68" t="s">
        <v>448</v>
      </c>
      <c r="C114" s="67" t="s">
        <v>449</v>
      </c>
      <c r="D114" s="53" t="s">
        <v>397</v>
      </c>
      <c r="E114" s="18" t="s">
        <v>40</v>
      </c>
      <c r="F114" s="37"/>
      <c r="G114" s="37"/>
    </row>
    <row r="115" ht="24" spans="2:7">
      <c r="B115" s="68" t="s">
        <v>450</v>
      </c>
      <c r="C115" s="67" t="s">
        <v>451</v>
      </c>
      <c r="D115" s="53" t="s">
        <v>397</v>
      </c>
      <c r="E115" s="18" t="s">
        <v>40</v>
      </c>
      <c r="F115" s="37"/>
      <c r="G115" s="37"/>
    </row>
    <row r="116" ht="36" spans="2:7">
      <c r="B116" s="68" t="s">
        <v>452</v>
      </c>
      <c r="C116" s="67" t="s">
        <v>453</v>
      </c>
      <c r="D116" s="53" t="s">
        <v>397</v>
      </c>
      <c r="E116" s="18" t="s">
        <v>40</v>
      </c>
      <c r="F116" s="37"/>
      <c r="G116" s="37"/>
    </row>
    <row r="117" ht="24" spans="2:7">
      <c r="B117" s="68" t="s">
        <v>454</v>
      </c>
      <c r="C117" s="67" t="s">
        <v>455</v>
      </c>
      <c r="D117" s="53" t="s">
        <v>397</v>
      </c>
      <c r="E117" s="18" t="s">
        <v>40</v>
      </c>
      <c r="F117" s="37"/>
      <c r="G117" s="37"/>
    </row>
  </sheetData>
  <mergeCells count="4">
    <mergeCell ref="F1:G1"/>
    <mergeCell ref="F2:G2"/>
    <mergeCell ref="F3:H3"/>
    <mergeCell ref="D4:E4"/>
  </mergeCells>
  <conditionalFormatting sqref="B6">
    <cfRule type="expression" dxfId="0" priority="41">
      <formula>$H6="WITHDRAWN"</formula>
    </cfRule>
  </conditionalFormatting>
  <conditionalFormatting sqref="B7">
    <cfRule type="expression" dxfId="0" priority="49">
      <formula>$E7="WITHDRAWN"</formula>
    </cfRule>
  </conditionalFormatting>
  <conditionalFormatting sqref="C12">
    <cfRule type="expression" dxfId="0" priority="48">
      <formula>$E12="WITHDRAWN"</formula>
    </cfRule>
    <cfRule type="expression" dxfId="0" priority="55">
      <formula>$E12="WITHDRAWN"</formula>
    </cfRule>
  </conditionalFormatting>
  <conditionalFormatting sqref="D25">
    <cfRule type="expression" dxfId="0" priority="56">
      <formula>$E23="WITHDRAWN"</formula>
    </cfRule>
  </conditionalFormatting>
  <conditionalFormatting sqref="B42">
    <cfRule type="expression" dxfId="0" priority="22">
      <formula>$G42="WITHDRAWN"</formula>
    </cfRule>
  </conditionalFormatting>
  <conditionalFormatting sqref="B48">
    <cfRule type="expression" dxfId="0" priority="25">
      <formula>$F52="WITHDRAWN"</formula>
    </cfRule>
    <cfRule type="expression" dxfId="0" priority="21">
      <formula>$G48="WITHDRAWN"</formula>
    </cfRule>
  </conditionalFormatting>
  <conditionalFormatting sqref="C50">
    <cfRule type="expression" dxfId="0" priority="34">
      <formula>$E50="WITHDRAWN"</formula>
    </cfRule>
    <cfRule type="expression" dxfId="0" priority="27">
      <formula>$E50="WITHDRAWN"</formula>
    </cfRule>
  </conditionalFormatting>
  <conditionalFormatting sqref="C61">
    <cfRule type="expression" dxfId="0" priority="18">
      <formula>$E61="WITHDRAWN"</formula>
    </cfRule>
    <cfRule type="expression" dxfId="0" priority="17">
      <formula>$E61="WITHDRAWN"</formula>
    </cfRule>
  </conditionalFormatting>
  <conditionalFormatting sqref="B42:B43">
    <cfRule type="expression" dxfId="0" priority="28">
      <formula>$E42="WITHDRAWN"</formula>
    </cfRule>
  </conditionalFormatting>
  <conditionalFormatting sqref="C46:C47">
    <cfRule type="expression" dxfId="0" priority="19">
      <formula>$F46="WITHDRAWN"</formula>
    </cfRule>
  </conditionalFormatting>
  <conditionalFormatting sqref="E6:E25">
    <cfRule type="cellIs" dxfId="1" priority="50" operator="equal">
      <formula>"Not Done"</formula>
    </cfRule>
    <cfRule type="expression" dxfId="0" priority="51">
      <formula>$E6="WITHDRAWN"</formula>
    </cfRule>
    <cfRule type="cellIs" dxfId="1" priority="53" operator="equal">
      <formula>"Not Done"</formula>
    </cfRule>
    <cfRule type="expression" dxfId="0" priority="54">
      <formula>$E6="WITHDRAWN"</formula>
    </cfRule>
  </conditionalFormatting>
  <conditionalFormatting sqref="E27:E40">
    <cfRule type="expression" dxfId="0" priority="40">
      <formula>$E27="WITHDRAWN"</formula>
    </cfRule>
    <cfRule type="cellIs" dxfId="1" priority="39" operator="equal">
      <formula>"Not Done"</formula>
    </cfRule>
    <cfRule type="expression" dxfId="0" priority="38">
      <formula>$E27="WITHDRAWN"</formula>
    </cfRule>
    <cfRule type="expression" dxfId="0" priority="37">
      <formula>$E27="WITHDRAWN"</formula>
    </cfRule>
    <cfRule type="cellIs" dxfId="1" priority="36" operator="equal">
      <formula>"Not Done"</formula>
    </cfRule>
    <cfRule type="expression" dxfId="0" priority="35">
      <formula>$F27="WITHDRAWN"</formula>
    </cfRule>
  </conditionalFormatting>
  <conditionalFormatting sqref="E42:E81">
    <cfRule type="cellIs" dxfId="1" priority="32" operator="equal">
      <formula>"Not Done"</formula>
    </cfRule>
    <cfRule type="expression" dxfId="0" priority="33">
      <formula>$E42="WITHDRAWN"</formula>
    </cfRule>
  </conditionalFormatting>
  <conditionalFormatting sqref="E42:E47">
    <cfRule type="expression" dxfId="0" priority="30">
      <formula>$E42="WITHDRAWN"</formula>
    </cfRule>
    <cfRule type="cellIs" dxfId="1" priority="29" operator="equal">
      <formula>"Not Done"</formula>
    </cfRule>
  </conditionalFormatting>
  <conditionalFormatting sqref="E48:E52">
    <cfRule type="expression" dxfId="0" priority="24">
      <formula>$F49="WITHDRAWN"</formula>
    </cfRule>
  </conditionalFormatting>
  <conditionalFormatting sqref="E49:E50">
    <cfRule type="expression" dxfId="0" priority="23">
      <formula>#REF!="WITHDRAWN"</formula>
    </cfRule>
  </conditionalFormatting>
  <conditionalFormatting sqref="E82:E90">
    <cfRule type="cellIs" dxfId="1" priority="12" operator="equal">
      <formula>"Not Done"</formula>
    </cfRule>
    <cfRule type="expression" dxfId="0" priority="13">
      <formula>$E82="WITHDRAWN"</formula>
    </cfRule>
    <cfRule type="cellIs" dxfId="1" priority="15" operator="equal">
      <formula>"Not Done"</formula>
    </cfRule>
    <cfRule type="expression" dxfId="0" priority="16">
      <formula>$E82="WITHDRAWN"</formula>
    </cfRule>
  </conditionalFormatting>
  <conditionalFormatting sqref="E92:E117">
    <cfRule type="expression" dxfId="0" priority="8">
      <formula>$E92="WITHDRAWN"</formula>
    </cfRule>
    <cfRule type="cellIs" dxfId="1" priority="7" operator="equal">
      <formula>"Not Done"</formula>
    </cfRule>
    <cfRule type="expression" dxfId="0" priority="6">
      <formula>$E92="WITHDRAWN"</formula>
    </cfRule>
    <cfRule type="expression" dxfId="0" priority="5">
      <formula>$E92="WITHDRAWN"</formula>
    </cfRule>
    <cfRule type="cellIs" dxfId="1" priority="4" operator="equal">
      <formula>"Not Done"</formula>
    </cfRule>
    <cfRule type="expression" dxfId="0" priority="3">
      <formula>$F92="WITHDRAWN"</formula>
    </cfRule>
  </conditionalFormatting>
  <conditionalFormatting sqref="F92:F117">
    <cfRule type="expression" dxfId="0" priority="2">
      <formula>$E92="WITHDRAWN"</formula>
    </cfRule>
  </conditionalFormatting>
  <conditionalFormatting sqref="G92:G117">
    <cfRule type="expression" dxfId="0" priority="1">
      <formula>$E92="WITHDRAWN"</formula>
    </cfRule>
  </conditionalFormatting>
  <conditionalFormatting sqref="A6:A10 C6:AJ10 B7 B9 A11:AJ12 A13 C13:AJ13 A14:AJ14 D15:G21 D22:E24 F22:G23 E25">
    <cfRule type="expression" dxfId="0" priority="52">
      <formula>$E6="WITHDRAWN"</formula>
    </cfRule>
  </conditionalFormatting>
  <conditionalFormatting sqref="E6:E25 C6:C8 B7 B9:C9 C10 B11:C12 C13 B14:C14">
    <cfRule type="expression" dxfId="0" priority="47">
      <formula>$F6="WITHDRAWN"</formula>
    </cfRule>
  </conditionalFormatting>
  <conditionalFormatting sqref="A42:A45 B42:B43 B45:B47 C42:G44 C45:D45 F45:G45 E45:E47 D46:D47 A48:G81 A82:B90 F82:G90">
    <cfRule type="expression" dxfId="0" priority="31">
      <formula>$E42="WITHDRAWN"</formula>
    </cfRule>
  </conditionalFormatting>
  <conditionalFormatting sqref="B45:D45 C42:C44 B42:B43 B48:D50 B59:D61 B51:C58 B62:C69 B46:B47 E42:E47 B70:D78 E51:E78 D46:D47 D51:D52 D62:D63 B79:E81 B82:B90">
    <cfRule type="expression" dxfId="0" priority="26">
      <formula>$F42="WITHDRAWN"</formula>
    </cfRule>
  </conditionalFormatting>
  <conditionalFormatting sqref="A46:A47 C46:C47 F46:G47">
    <cfRule type="expression" dxfId="0" priority="20">
      <formula>$E46="WITHDRAWN"</formula>
    </cfRule>
  </conditionalFormatting>
  <conditionalFormatting sqref="C82:E83 E84:E90">
    <cfRule type="expression" dxfId="0" priority="14">
      <formula>$E82="WITHDRAWN"</formula>
    </cfRule>
  </conditionalFormatting>
  <conditionalFormatting sqref="C82 E82 C83:E83 E84:E90">
    <cfRule type="expression" dxfId="0" priority="11">
      <formula>$F82="WITHDRAWN"</formula>
    </cfRule>
  </conditionalFormatting>
  <conditionalFormatting sqref="C84:D90">
    <cfRule type="expression" dxfId="0" priority="9">
      <formula>$F84="WITHDRAWN"</formula>
    </cfRule>
    <cfRule type="expression" dxfId="0" priority="10">
      <formula>$E84="WITHDRAWN"</formula>
    </cfRule>
  </conditionalFormatting>
  <dataValidations count="3">
    <dataValidation type="list" allowBlank="1" showInputMessage="1" showErrorMessage="1" sqref="A6 A7:A9 A10:A14 A42:A90">
      <formula1>ReferenceID</formula1>
    </dataValidation>
    <dataValidation type="list" allowBlank="1" showInputMessage="1" showErrorMessage="1" sqref="D6 D14 D21 D25 D7:D9 D10:D13 D15:D17 D18:D20 D22:D24 D42:D90">
      <formula1>People</formula1>
    </dataValidation>
    <dataValidation type="list" allowBlank="1" showInputMessage="1" showErrorMessage="1" sqref="E6 E14 E25 E7:E9 E10:E13 E15:E20 E21:E24 E27:E40 E42:E90 E92:E117">
      <formula1>PBStatus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8"/>
  <sheetViews>
    <sheetView topLeftCell="A52" workbookViewId="0">
      <selection activeCell="E65" sqref="E65"/>
    </sheetView>
  </sheetViews>
  <sheetFormatPr defaultColWidth="9" defaultRowHeight="13.5"/>
  <cols>
    <col min="1" max="1" width="8.125" style="1" customWidth="1"/>
    <col min="2" max="2" width="26.875" style="1" customWidth="1"/>
    <col min="3" max="3" width="19.125" style="1" customWidth="1"/>
    <col min="4" max="4" width="10.75" style="1" customWidth="1"/>
    <col min="5" max="16384" width="9" style="1"/>
  </cols>
  <sheetData>
    <row r="1" spans="1:36">
      <c r="A1" s="2"/>
      <c r="B1" s="2"/>
      <c r="C1" s="3"/>
      <c r="D1" s="2"/>
      <c r="E1" s="4"/>
      <c r="F1" s="5" t="s">
        <v>283</v>
      </c>
      <c r="G1" s="5"/>
      <c r="H1" s="5">
        <f>'[1]SPRINT 1'!$H$25</f>
        <v>0</v>
      </c>
      <c r="I1" s="54">
        <f>'[1]SPRINT 1'!$I$25</f>
        <v>0</v>
      </c>
      <c r="J1" s="54">
        <f>'[1]SPRINT 1'!$J$25</f>
        <v>0</v>
      </c>
      <c r="K1" s="54">
        <f>'[1]SPRINT 1'!$K$25</f>
        <v>0</v>
      </c>
      <c r="L1" s="54">
        <f>'[1]SPRINT 1'!$L$25</f>
        <v>0</v>
      </c>
      <c r="M1" s="54">
        <f>'[1]SPRINT 1'!$M$25</f>
        <v>0</v>
      </c>
      <c r="N1" s="54">
        <f>'[1]SPRINT 1'!$N$25</f>
        <v>0</v>
      </c>
      <c r="O1" s="54">
        <f>'[1]SPRINT 1'!$O$25</f>
        <v>0</v>
      </c>
      <c r="P1" s="54">
        <f>'[1]SPRINT 1'!$P$25</f>
        <v>0</v>
      </c>
      <c r="Q1" s="54">
        <f>'[1]SPRINT 1'!$Q$25</f>
        <v>0</v>
      </c>
      <c r="R1" s="54">
        <f>'[1]SPRINT 1'!$R$25</f>
        <v>0</v>
      </c>
      <c r="S1" s="54">
        <f>'[1]SPRINT 1'!$S$25</f>
        <v>0</v>
      </c>
      <c r="T1" s="54">
        <f>'[1]SPRINT 1'!$T$25</f>
        <v>0</v>
      </c>
      <c r="U1" s="54">
        <f>'[1]SPRINT 1'!$U$25</f>
        <v>0</v>
      </c>
      <c r="V1" s="54">
        <f>'[1]SPRINT 1'!$V$25</f>
        <v>0</v>
      </c>
      <c r="W1" s="54">
        <f>'[1]SPRINT 1'!$W$25</f>
        <v>0</v>
      </c>
      <c r="X1" s="54">
        <f>'[1]SPRINT 1'!$X$25</f>
        <v>0</v>
      </c>
      <c r="Y1" s="54">
        <f>'[1]SPRINT 1'!$Y$25</f>
        <v>0</v>
      </c>
      <c r="Z1" s="54">
        <f>'[1]SPRINT 1'!$Z$25</f>
        <v>0</v>
      </c>
      <c r="AA1" s="54">
        <f>AA20</f>
        <v>0</v>
      </c>
      <c r="AB1" s="54">
        <f>'[1]SPRINT 1'!$AB$25</f>
        <v>0</v>
      </c>
      <c r="AC1" s="54">
        <f>'[1]SPRINT 1'!$AC$25</f>
        <v>0</v>
      </c>
      <c r="AD1" s="54">
        <f>'[1]SPRINT 1'!$AD$25</f>
        <v>0</v>
      </c>
      <c r="AE1" s="54">
        <f>'[1]SPRINT 1'!$AE$25</f>
        <v>0</v>
      </c>
      <c r="AF1" s="54">
        <f>'[1]SPRINT 1'!$AF$25</f>
        <v>0</v>
      </c>
      <c r="AG1" s="54">
        <f>'[1]SPRINT 1'!$AG$25</f>
        <v>0</v>
      </c>
      <c r="AH1" s="54">
        <f>'[1]SPRINT 1'!$AH$25</f>
        <v>0</v>
      </c>
      <c r="AI1" s="54">
        <f>'[1]SPRINT 1'!$AI$25</f>
        <v>0</v>
      </c>
      <c r="AJ1" s="54">
        <f>'[1]SPRINT 1'!$AJ$25</f>
        <v>0</v>
      </c>
    </row>
    <row r="2" spans="1:36">
      <c r="A2" s="2"/>
      <c r="B2" s="2" t="s">
        <v>284</v>
      </c>
      <c r="C2" s="3">
        <f ca="1">TODAY()</f>
        <v>43825</v>
      </c>
      <c r="D2" s="2"/>
      <c r="E2" s="4"/>
      <c r="F2" s="5" t="s">
        <v>285</v>
      </c>
      <c r="G2" s="5"/>
      <c r="H2" s="5">
        <f>'[1]SPRINT 1'!$H$25</f>
        <v>0</v>
      </c>
      <c r="I2" s="55" t="e">
        <f>IF(H2&lt;=0,NA(),H2-($H$9/$C$14))</f>
        <v>#N/A</v>
      </c>
      <c r="J2" s="55" t="e">
        <f>IF(I2&lt;=0,NA(),I2-($H$9/$C$14))</f>
        <v>#N/A</v>
      </c>
      <c r="K2" s="55" t="e">
        <f>IF(J2&lt;=0,NA(),J2-($H$9/$C$14))</f>
        <v>#N/A</v>
      </c>
      <c r="L2" s="55" t="e">
        <f>IF(K2&lt;=0,NA(),K2-($H$9/$C$14))</f>
        <v>#N/A</v>
      </c>
      <c r="M2" s="55" t="e">
        <f>IF(L2&lt;=0,NA(),L2-($H$9/$C$14))</f>
        <v>#N/A</v>
      </c>
      <c r="N2" s="55" t="e">
        <f>IF(M2&lt;=0,NA(),M2-($H$9/$C$14))</f>
        <v>#N/A</v>
      </c>
      <c r="O2" s="55" t="e">
        <f>IF(N2&lt;=0,NA(),N2-($H$9/$C$14))</f>
        <v>#N/A</v>
      </c>
      <c r="P2" s="55" t="e">
        <f>IF(O2&lt;=0,NA(),O2-($H$9/$C$14))</f>
        <v>#N/A</v>
      </c>
      <c r="Q2" s="55" t="e">
        <f>IF(P2&lt;=0,NA(),P2-($H$9/$C$14))</f>
        <v>#N/A</v>
      </c>
      <c r="R2" s="55" t="e">
        <f>IF(Q2&lt;=0,NA(),Q2-($H$9/$C$14))</f>
        <v>#N/A</v>
      </c>
      <c r="S2" s="55" t="e">
        <f>IF(R2&lt;=0,NA(),R2-($H$9/$C$14))</f>
        <v>#N/A</v>
      </c>
      <c r="T2" s="55" t="e">
        <f>IF(S2&lt;=0,NA(),S2-($H$9/$C$14))</f>
        <v>#N/A</v>
      </c>
      <c r="U2" s="55" t="e">
        <f>IF(T2&lt;=0,NA(),T2-($H$9/$C$14))</f>
        <v>#N/A</v>
      </c>
      <c r="V2" s="55" t="e">
        <f>IF(U2&lt;=0,NA(),U2-($H$9/$C$14))</f>
        <v>#N/A</v>
      </c>
      <c r="W2" s="55" t="e">
        <f>IF(V2&lt;=0,NA(),V2-($H$9/$C$14))</f>
        <v>#N/A</v>
      </c>
      <c r="X2" s="55" t="e">
        <f>IF(W2&lt;=0,NA(),W2-($H$9/$C$14))</f>
        <v>#N/A</v>
      </c>
      <c r="Y2" s="55" t="e">
        <f>IF(X2&lt;=0,NA(),X2-($H$9/$C$14))</f>
        <v>#N/A</v>
      </c>
      <c r="Z2" s="55" t="e">
        <f>IF(Y2&lt;=0,NA(),Y2-($H$9/$C$14))</f>
        <v>#N/A</v>
      </c>
      <c r="AA2" s="55" t="e">
        <f>IF(Z2&lt;=0,NA(),Z2-($H$9/$C$14))</f>
        <v>#N/A</v>
      </c>
      <c r="AB2" s="55" t="e">
        <f>IF(AA2&lt;=0,NA(),AA2-($H$9/$C$14))</f>
        <v>#N/A</v>
      </c>
      <c r="AC2" s="55" t="e">
        <f>IF(AB2&lt;=0,NA(),AB2-($H$9/$C$14))</f>
        <v>#N/A</v>
      </c>
      <c r="AD2" s="55" t="e">
        <f>IF(AC2&lt;=0,NA(),AC2-($H$9/$C$14))</f>
        <v>#N/A</v>
      </c>
      <c r="AE2" s="55" t="e">
        <f>IF(AD2&lt;=0,NA(),AD2-($H$9/$C$14))</f>
        <v>#N/A</v>
      </c>
      <c r="AF2" s="55" t="e">
        <f>IF(AE2&lt;=0,NA(),AE2-($H$9/$C$14))</f>
        <v>#N/A</v>
      </c>
      <c r="AG2" s="55" t="e">
        <f>IF(AF2&lt;=0,NA(),AF2-($H$9/$C$14))</f>
        <v>#N/A</v>
      </c>
      <c r="AH2" s="55" t="e">
        <f>IF(AG2&lt;=0,NA(),AG2-($H$9/$C$14))</f>
        <v>#N/A</v>
      </c>
      <c r="AI2" s="55" t="e">
        <f>IF(AH2&lt;=0,NA(),AH2-($H$9/$C$14))</f>
        <v>#N/A</v>
      </c>
      <c r="AJ2" s="55" t="e">
        <f>IF(AI2&lt;=0,NA(),AI2-($H$9/$C$14))</f>
        <v>#N/A</v>
      </c>
    </row>
    <row r="3" spans="1:36">
      <c r="A3" s="2"/>
      <c r="B3" s="2" t="s">
        <v>286</v>
      </c>
      <c r="C3" s="6" t="str">
        <f ca="1">MID(CELL("filename",C3),FIND("]",CELL("filename"))+1,256)</f>
        <v>SPRINT2</v>
      </c>
      <c r="D3" s="2"/>
      <c r="E3" s="7"/>
      <c r="F3" s="7"/>
      <c r="G3" s="8"/>
      <c r="H3" s="8"/>
      <c r="I3" s="56" t="e">
        <f>IF(I4&lt;&gt;"",VLOOKUP(WEEKDAY(I4),DAYOFWEEK,2),"")</f>
        <v>#REF!</v>
      </c>
      <c r="J3" s="56" t="e">
        <f>IF(J4&lt;&gt;"",VLOOKUP(WEEKDAY(J4),DAYOFWEEK,2),"")</f>
        <v>#REF!</v>
      </c>
      <c r="K3" s="56" t="e">
        <f>IF(K4&lt;&gt;"",VLOOKUP(WEEKDAY(K4),DAYOFWEEK,2),"")</f>
        <v>#REF!</v>
      </c>
      <c r="L3" s="56" t="e">
        <f>IF(L4&lt;&gt;"",VLOOKUP(WEEKDAY(L4),DAYOFWEEK,2),"")</f>
        <v>#REF!</v>
      </c>
      <c r="M3" s="56" t="e">
        <f>IF(M4&lt;&gt;"",VLOOKUP(WEEKDAY(M4),DAYOFWEEK,2),"")</f>
        <v>#REF!</v>
      </c>
      <c r="N3" s="56" t="e">
        <f>IF(N4&lt;&gt;"",VLOOKUP(WEEKDAY(N4),DAYOFWEEK,2),"")</f>
        <v>#REF!</v>
      </c>
      <c r="O3" s="56" t="e">
        <f>IF(O4&lt;&gt;"",VLOOKUP(WEEKDAY(O4),DAYOFWEEK,2),"")</f>
        <v>#REF!</v>
      </c>
      <c r="P3" s="56" t="e">
        <f>IF(P4&lt;&gt;"",VLOOKUP(WEEKDAY(P4),DAYOFWEEK,2),"")</f>
        <v>#REF!</v>
      </c>
      <c r="Q3" s="56" t="e">
        <f>IF(Q4&lt;&gt;"",VLOOKUP(WEEKDAY(Q4),DAYOFWEEK,2),"")</f>
        <v>#REF!</v>
      </c>
      <c r="R3" s="56" t="e">
        <f>IF(R4&lt;&gt;"",VLOOKUP(WEEKDAY(R4),DAYOFWEEK,2),"")</f>
        <v>#REF!</v>
      </c>
      <c r="S3" s="56" t="e">
        <f>IF(S4&lt;&gt;"",VLOOKUP(WEEKDAY(S4),DAYOFWEEK,2),"")</f>
        <v>#REF!</v>
      </c>
      <c r="T3" s="56" t="e">
        <f>IF(T4&lt;&gt;"",VLOOKUP(WEEKDAY(T4),DAYOFWEEK,2),"")</f>
        <v>#REF!</v>
      </c>
      <c r="U3" s="56" t="e">
        <f>IF(U4&lt;&gt;"",VLOOKUP(WEEKDAY(U4),DAYOFWEEK,2),"")</f>
        <v>#REF!</v>
      </c>
      <c r="V3" s="56" t="e">
        <f>IF(V4&lt;&gt;"",VLOOKUP(WEEKDAY(V4),DAYOFWEEK,2),"")</f>
        <v>#REF!</v>
      </c>
      <c r="W3" s="56" t="e">
        <f>IF(W4&lt;&gt;"",VLOOKUP(WEEKDAY(W4),DAYOFWEEK,2),"")</f>
        <v>#REF!</v>
      </c>
      <c r="X3" s="56" t="e">
        <f>IF(X4&lt;&gt;"",VLOOKUP(WEEKDAY(X4),DAYOFWEEK,2),"")</f>
        <v>#REF!</v>
      </c>
      <c r="Y3" s="56" t="e">
        <f>IF(Y4&lt;&gt;"",VLOOKUP(WEEKDAY(Y4),DAYOFWEEK,2),"")</f>
        <v>#REF!</v>
      </c>
      <c r="Z3" s="56" t="e">
        <f>IF(Z4&lt;&gt;"",VLOOKUP(WEEKDAY(Z4),DAYOFWEEK,2),"")</f>
        <v>#REF!</v>
      </c>
      <c r="AA3" s="56" t="e">
        <f>IF(AA4&lt;&gt;"",VLOOKUP(WEEKDAY(AA4),DAYOFWEEK,2),"")</f>
        <v>#REF!</v>
      </c>
      <c r="AB3" s="56" t="e">
        <f>IF(AB4&lt;&gt;"",VLOOKUP(WEEKDAY(AB4),DAYOFWEEK,2),"")</f>
        <v>#REF!</v>
      </c>
      <c r="AC3" s="56" t="e">
        <f>IF(AC4&lt;&gt;"",VLOOKUP(WEEKDAY(AC4),DAYOFWEEK,2),"")</f>
        <v>#REF!</v>
      </c>
      <c r="AD3" s="56" t="e">
        <f>IF(AD4&lt;&gt;"",VLOOKUP(WEEKDAY(AD4),DAYOFWEEK,2),"")</f>
        <v>#REF!</v>
      </c>
      <c r="AE3" s="56" t="e">
        <f>IF(AE4&lt;&gt;"",VLOOKUP(WEEKDAY(AE4),DAYOFWEEK,2),"")</f>
        <v>#REF!</v>
      </c>
      <c r="AF3" s="56" t="e">
        <f>IF(AF4&lt;&gt;"",VLOOKUP(WEEKDAY(AF4),DAYOFWEEK,2),"")</f>
        <v>#REF!</v>
      </c>
      <c r="AG3" s="56" t="e">
        <f>IF(AG4&lt;&gt;"",VLOOKUP(WEEKDAY(AG4),DAYOFWEEK,2),"")</f>
        <v>#REF!</v>
      </c>
      <c r="AH3" s="56" t="e">
        <f>IF(AH4&lt;&gt;"",VLOOKUP(WEEKDAY(AH4),DAYOFWEEK,2),"")</f>
        <v>#REF!</v>
      </c>
      <c r="AI3" s="56" t="e">
        <f>IF(AI4&lt;&gt;"",VLOOKUP(WEEKDAY(AI4),DAYOFWEEK,2),"")</f>
        <v>#REF!</v>
      </c>
      <c r="AJ3" s="56" t="e">
        <f>IF(AJ4&lt;&gt;"",VLOOKUP(WEEKDAY(AJ4),DAYOFWEEK,2),"")</f>
        <v>#REF!</v>
      </c>
    </row>
    <row r="4" spans="1:36">
      <c r="A4" s="2"/>
      <c r="B4" s="2" t="s">
        <v>287</v>
      </c>
      <c r="C4" s="6" t="e">
        <f>VLOOKUP(#REF!,[1]SETUP!$A$2:$H$8,3)</f>
        <v>#REF!</v>
      </c>
      <c r="D4" s="9" t="s">
        <v>288</v>
      </c>
      <c r="E4" s="10"/>
      <c r="F4" s="11">
        <f>'[1]SPRINT 1'!$H$25</f>
        <v>0</v>
      </c>
      <c r="G4" s="12" t="s">
        <v>289</v>
      </c>
      <c r="H4" s="11">
        <f>'[1]SPRINT 1'!$G$25</f>
        <v>0</v>
      </c>
      <c r="I4" s="57" t="e">
        <f>VLOOKUP(#REF!,[1]SETUP!$A$2:$H$8,2)</f>
        <v>#REF!</v>
      </c>
      <c r="J4" s="58" t="e">
        <f t="shared" ref="J4:AJ4" si="0">I4+1</f>
        <v>#REF!</v>
      </c>
      <c r="K4" s="58" t="e">
        <f t="shared" si="0"/>
        <v>#REF!</v>
      </c>
      <c r="L4" s="58" t="e">
        <f t="shared" si="0"/>
        <v>#REF!</v>
      </c>
      <c r="M4" s="58" t="e">
        <f t="shared" si="0"/>
        <v>#REF!</v>
      </c>
      <c r="N4" s="58" t="e">
        <f t="shared" si="0"/>
        <v>#REF!</v>
      </c>
      <c r="O4" s="58" t="e">
        <f t="shared" si="0"/>
        <v>#REF!</v>
      </c>
      <c r="P4" s="58" t="e">
        <f t="shared" si="0"/>
        <v>#REF!</v>
      </c>
      <c r="Q4" s="58" t="e">
        <f t="shared" si="0"/>
        <v>#REF!</v>
      </c>
      <c r="R4" s="58" t="e">
        <f t="shared" si="0"/>
        <v>#REF!</v>
      </c>
      <c r="S4" s="58" t="e">
        <f t="shared" si="0"/>
        <v>#REF!</v>
      </c>
      <c r="T4" s="58" t="e">
        <f t="shared" si="0"/>
        <v>#REF!</v>
      </c>
      <c r="U4" s="58" t="e">
        <f t="shared" si="0"/>
        <v>#REF!</v>
      </c>
      <c r="V4" s="58" t="e">
        <f t="shared" si="0"/>
        <v>#REF!</v>
      </c>
      <c r="W4" s="58" t="e">
        <f t="shared" si="0"/>
        <v>#REF!</v>
      </c>
      <c r="X4" s="58" t="e">
        <f t="shared" si="0"/>
        <v>#REF!</v>
      </c>
      <c r="Y4" s="58" t="e">
        <f t="shared" si="0"/>
        <v>#REF!</v>
      </c>
      <c r="Z4" s="58" t="e">
        <f t="shared" si="0"/>
        <v>#REF!</v>
      </c>
      <c r="AA4" s="58" t="e">
        <f t="shared" si="0"/>
        <v>#REF!</v>
      </c>
      <c r="AB4" s="58" t="e">
        <f t="shared" si="0"/>
        <v>#REF!</v>
      </c>
      <c r="AC4" s="58" t="e">
        <f t="shared" si="0"/>
        <v>#REF!</v>
      </c>
      <c r="AD4" s="58" t="e">
        <f t="shared" si="0"/>
        <v>#REF!</v>
      </c>
      <c r="AE4" s="58" t="e">
        <f t="shared" si="0"/>
        <v>#REF!</v>
      </c>
      <c r="AF4" s="58" t="e">
        <f t="shared" si="0"/>
        <v>#REF!</v>
      </c>
      <c r="AG4" s="58" t="e">
        <f t="shared" si="0"/>
        <v>#REF!</v>
      </c>
      <c r="AH4" s="58" t="e">
        <f t="shared" si="0"/>
        <v>#REF!</v>
      </c>
      <c r="AI4" s="58" t="e">
        <f t="shared" si="0"/>
        <v>#REF!</v>
      </c>
      <c r="AJ4" s="58" t="e">
        <f t="shared" si="0"/>
        <v>#REF!</v>
      </c>
    </row>
    <row r="5" ht="24.8" spans="1:36">
      <c r="A5" s="13" t="s">
        <v>290</v>
      </c>
      <c r="B5" s="13" t="s">
        <v>291</v>
      </c>
      <c r="C5" s="13" t="s">
        <v>292</v>
      </c>
      <c r="D5" s="13" t="s">
        <v>293</v>
      </c>
      <c r="E5" s="13" t="s">
        <v>294</v>
      </c>
      <c r="F5" s="14" t="s">
        <v>295</v>
      </c>
      <c r="G5" s="14" t="s">
        <v>296</v>
      </c>
      <c r="H5" s="15" t="s">
        <v>297</v>
      </c>
      <c r="I5" s="56" t="s">
        <v>298</v>
      </c>
      <c r="J5" s="56" t="s">
        <v>299</v>
      </c>
      <c r="K5" s="56" t="s">
        <v>300</v>
      </c>
      <c r="L5" s="56" t="s">
        <v>301</v>
      </c>
      <c r="M5" s="56" t="s">
        <v>302</v>
      </c>
      <c r="N5" s="56" t="s">
        <v>303</v>
      </c>
      <c r="O5" s="56" t="s">
        <v>304</v>
      </c>
      <c r="P5" s="56" t="s">
        <v>305</v>
      </c>
      <c r="Q5" s="56" t="s">
        <v>306</v>
      </c>
      <c r="R5" s="56" t="s">
        <v>307</v>
      </c>
      <c r="S5" s="56" t="s">
        <v>308</v>
      </c>
      <c r="T5" s="56" t="s">
        <v>309</v>
      </c>
      <c r="U5" s="56" t="s">
        <v>310</v>
      </c>
      <c r="V5" s="56" t="s">
        <v>311</v>
      </c>
      <c r="W5" s="56" t="s">
        <v>312</v>
      </c>
      <c r="X5" s="56" t="s">
        <v>313</v>
      </c>
      <c r="Y5" s="56" t="s">
        <v>314</v>
      </c>
      <c r="Z5" s="56" t="s">
        <v>315</v>
      </c>
      <c r="AA5" s="56" t="s">
        <v>316</v>
      </c>
      <c r="AB5" s="56" t="s">
        <v>317</v>
      </c>
      <c r="AC5" s="56" t="s">
        <v>318</v>
      </c>
      <c r="AD5" s="56" t="s">
        <v>319</v>
      </c>
      <c r="AE5" s="56" t="s">
        <v>320</v>
      </c>
      <c r="AF5" s="56" t="s">
        <v>321</v>
      </c>
      <c r="AG5" s="56" t="s">
        <v>322</v>
      </c>
      <c r="AH5" s="56" t="s">
        <v>323</v>
      </c>
      <c r="AI5" s="56" t="s">
        <v>324</v>
      </c>
      <c r="AJ5" s="56" t="s">
        <v>325</v>
      </c>
    </row>
    <row r="6" ht="25" customHeight="1" spans="1:36">
      <c r="A6" s="16">
        <v>4</v>
      </c>
      <c r="B6" s="17" t="s">
        <v>48</v>
      </c>
      <c r="C6" s="18" t="s">
        <v>456</v>
      </c>
      <c r="D6" s="18" t="s">
        <v>327</v>
      </c>
      <c r="E6" s="18" t="s">
        <v>40</v>
      </c>
      <c r="F6" s="19"/>
      <c r="G6" s="19"/>
      <c r="H6" s="20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spans="1:36">
      <c r="A7" s="16"/>
      <c r="B7" s="21"/>
      <c r="C7" s="22" t="s">
        <v>457</v>
      </c>
      <c r="D7" s="18" t="s">
        <v>327</v>
      </c>
      <c r="E7" s="18" t="s">
        <v>40</v>
      </c>
      <c r="F7" s="19"/>
      <c r="G7" s="19"/>
      <c r="H7" s="20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ht="54" customHeight="1" spans="1:36">
      <c r="A8" s="16">
        <v>8</v>
      </c>
      <c r="B8" s="23" t="s">
        <v>60</v>
      </c>
      <c r="C8" s="18" t="s">
        <v>458</v>
      </c>
      <c r="D8" s="18" t="s">
        <v>327</v>
      </c>
      <c r="E8" s="18" t="s">
        <v>40</v>
      </c>
      <c r="F8" s="19"/>
      <c r="G8" s="19"/>
      <c r="H8" s="20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36">
      <c r="A9" s="16"/>
      <c r="B9" s="21"/>
      <c r="C9" s="22" t="s">
        <v>459</v>
      </c>
      <c r="D9" s="18" t="s">
        <v>327</v>
      </c>
      <c r="E9" s="18" t="s">
        <v>40</v>
      </c>
      <c r="F9" s="19"/>
      <c r="G9" s="19"/>
      <c r="H9" s="20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 spans="1:36">
      <c r="A10" s="16"/>
      <c r="B10" s="21"/>
      <c r="C10" s="22" t="s">
        <v>460</v>
      </c>
      <c r="D10" s="18" t="s">
        <v>327</v>
      </c>
      <c r="E10" s="18" t="s">
        <v>40</v>
      </c>
      <c r="F10" s="19"/>
      <c r="G10" s="19"/>
      <c r="H10" s="20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>
      <c r="A11" s="16"/>
      <c r="B11" s="21"/>
      <c r="C11" s="22" t="s">
        <v>461</v>
      </c>
      <c r="D11" s="18" t="s">
        <v>327</v>
      </c>
      <c r="E11" s="18" t="s">
        <v>40</v>
      </c>
      <c r="F11" s="19"/>
      <c r="G11" s="19"/>
      <c r="H11" s="20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>
      <c r="A12" s="16"/>
      <c r="B12" s="21"/>
      <c r="C12" s="22" t="s">
        <v>462</v>
      </c>
      <c r="D12" s="18" t="s">
        <v>327</v>
      </c>
      <c r="E12" s="18" t="s">
        <v>40</v>
      </c>
      <c r="F12" s="19"/>
      <c r="G12" s="19"/>
      <c r="H12" s="20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>
      <c r="A13" s="16"/>
      <c r="B13" s="21"/>
      <c r="C13" s="22" t="s">
        <v>463</v>
      </c>
      <c r="D13" s="18" t="s">
        <v>327</v>
      </c>
      <c r="E13" s="18" t="s">
        <v>40</v>
      </c>
      <c r="F13" s="19"/>
      <c r="G13" s="19"/>
      <c r="H13" s="20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ht="39" customHeight="1" spans="1:36">
      <c r="A14" s="16">
        <v>9</v>
      </c>
      <c r="B14" s="23" t="s">
        <v>63</v>
      </c>
      <c r="C14" s="22" t="s">
        <v>464</v>
      </c>
      <c r="D14" s="18" t="s">
        <v>327</v>
      </c>
      <c r="E14" s="18" t="s">
        <v>328</v>
      </c>
      <c r="F14" s="19"/>
      <c r="G14" s="19"/>
      <c r="H14" s="20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spans="1:36">
      <c r="A15" s="16"/>
      <c r="B15" s="24"/>
      <c r="C15" s="18" t="s">
        <v>465</v>
      </c>
      <c r="D15" s="18" t="s">
        <v>327</v>
      </c>
      <c r="E15" s="18" t="s">
        <v>40</v>
      </c>
      <c r="F15" s="19"/>
      <c r="G15" s="19"/>
      <c r="H15" s="20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>
      <c r="A16" s="16"/>
      <c r="B16" s="21"/>
      <c r="C16" s="22" t="s">
        <v>466</v>
      </c>
      <c r="D16" s="18" t="s">
        <v>327</v>
      </c>
      <c r="E16" s="18" t="s">
        <v>328</v>
      </c>
      <c r="F16" s="19"/>
      <c r="G16" s="19"/>
      <c r="H16" s="20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ht="40" customHeight="1" spans="1:36">
      <c r="A17" s="16">
        <v>7</v>
      </c>
      <c r="B17" s="23" t="s">
        <v>57</v>
      </c>
      <c r="C17" s="1" t="s">
        <v>467</v>
      </c>
      <c r="D17" s="18" t="s">
        <v>327</v>
      </c>
      <c r="E17" s="18" t="s">
        <v>40</v>
      </c>
      <c r="F17" s="19"/>
      <c r="G17" s="19"/>
      <c r="H17" s="2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ht="36" spans="1:7">
      <c r="A18" s="25">
        <v>22</v>
      </c>
      <c r="B18" s="23" t="s">
        <v>101</v>
      </c>
      <c r="C18" s="1" t="s">
        <v>468</v>
      </c>
      <c r="D18" s="18" t="s">
        <v>327</v>
      </c>
      <c r="E18" s="18" t="s">
        <v>40</v>
      </c>
      <c r="F18" s="19"/>
      <c r="G18" s="19"/>
    </row>
    <row r="19" spans="3:7">
      <c r="C19" s="1" t="s">
        <v>469</v>
      </c>
      <c r="D19" s="18" t="s">
        <v>327</v>
      </c>
      <c r="E19" s="18" t="s">
        <v>40</v>
      </c>
      <c r="F19" s="19"/>
      <c r="G19" s="19"/>
    </row>
    <row r="20" spans="6:7">
      <c r="F20" s="19"/>
      <c r="G20" s="19"/>
    </row>
    <row r="21" ht="36" spans="1:7">
      <c r="A21" s="26">
        <v>25</v>
      </c>
      <c r="B21" s="27" t="s">
        <v>470</v>
      </c>
      <c r="C21" s="28" t="s">
        <v>471</v>
      </c>
      <c r="D21" s="28" t="s">
        <v>341</v>
      </c>
      <c r="E21" s="18" t="s">
        <v>40</v>
      </c>
      <c r="F21" s="19"/>
      <c r="G21" s="19"/>
    </row>
    <row r="22" ht="36" spans="1:7">
      <c r="A22" s="26">
        <v>25</v>
      </c>
      <c r="B22" s="27" t="s">
        <v>472</v>
      </c>
      <c r="C22" s="28" t="s">
        <v>471</v>
      </c>
      <c r="D22" s="28" t="s">
        <v>341</v>
      </c>
      <c r="E22" s="18" t="s">
        <v>40</v>
      </c>
      <c r="F22" s="19"/>
      <c r="G22" s="19"/>
    </row>
    <row r="23" ht="36" spans="1:7">
      <c r="A23" s="29">
        <v>25</v>
      </c>
      <c r="B23" s="27" t="s">
        <v>470</v>
      </c>
      <c r="C23" s="30" t="s">
        <v>471</v>
      </c>
      <c r="D23" s="28" t="s">
        <v>341</v>
      </c>
      <c r="E23" s="18" t="s">
        <v>40</v>
      </c>
      <c r="F23" s="19"/>
      <c r="G23" s="19"/>
    </row>
    <row r="24" ht="36" spans="1:7">
      <c r="A24" s="29">
        <v>25</v>
      </c>
      <c r="B24" s="27" t="s">
        <v>473</v>
      </c>
      <c r="C24" s="30" t="s">
        <v>471</v>
      </c>
      <c r="D24" s="28" t="s">
        <v>341</v>
      </c>
      <c r="E24" s="18" t="s">
        <v>40</v>
      </c>
      <c r="F24" s="19"/>
      <c r="G24" s="19"/>
    </row>
    <row r="25" ht="36" spans="1:7">
      <c r="A25" s="26">
        <v>25</v>
      </c>
      <c r="B25" s="31" t="s">
        <v>474</v>
      </c>
      <c r="C25" s="28" t="s">
        <v>471</v>
      </c>
      <c r="D25" s="28" t="s">
        <v>341</v>
      </c>
      <c r="E25" s="18" t="s">
        <v>40</v>
      </c>
      <c r="F25" s="19"/>
      <c r="G25" s="19"/>
    </row>
    <row r="26" ht="36" spans="1:7">
      <c r="A26" s="29">
        <v>25</v>
      </c>
      <c r="B26" s="27" t="s">
        <v>475</v>
      </c>
      <c r="C26" s="30" t="s">
        <v>471</v>
      </c>
      <c r="D26" s="28" t="s">
        <v>341</v>
      </c>
      <c r="E26" s="18" t="s">
        <v>40</v>
      </c>
      <c r="F26" s="19"/>
      <c r="G26" s="19"/>
    </row>
    <row r="27" ht="48" spans="1:7">
      <c r="A27" s="32">
        <v>50</v>
      </c>
      <c r="B27" s="33" t="s">
        <v>476</v>
      </c>
      <c r="C27" s="34" t="s">
        <v>351</v>
      </c>
      <c r="D27" s="28" t="s">
        <v>341</v>
      </c>
      <c r="E27" s="18" t="s">
        <v>40</v>
      </c>
      <c r="F27" s="19"/>
      <c r="G27" s="19"/>
    </row>
    <row r="28" ht="36" spans="1:7">
      <c r="A28" s="32">
        <v>50</v>
      </c>
      <c r="B28" s="35" t="s">
        <v>352</v>
      </c>
      <c r="C28" s="36" t="s">
        <v>351</v>
      </c>
      <c r="D28" s="28" t="s">
        <v>341</v>
      </c>
      <c r="E28" s="18" t="s">
        <v>40</v>
      </c>
      <c r="F28" s="19"/>
      <c r="G28" s="19"/>
    </row>
    <row r="29" ht="48" spans="1:7">
      <c r="A29" s="32">
        <v>50</v>
      </c>
      <c r="B29" s="33" t="s">
        <v>477</v>
      </c>
      <c r="C29" s="34" t="s">
        <v>351</v>
      </c>
      <c r="D29" s="28" t="s">
        <v>341</v>
      </c>
      <c r="E29" s="18" t="s">
        <v>40</v>
      </c>
      <c r="F29" s="19"/>
      <c r="G29" s="19"/>
    </row>
    <row r="30" ht="48" spans="1:7">
      <c r="A30" s="32">
        <v>51</v>
      </c>
      <c r="B30" s="35" t="s">
        <v>478</v>
      </c>
      <c r="C30" s="36" t="s">
        <v>351</v>
      </c>
      <c r="D30" s="28" t="s">
        <v>341</v>
      </c>
      <c r="E30" s="18" t="s">
        <v>40</v>
      </c>
      <c r="F30" s="19"/>
      <c r="G30" s="19"/>
    </row>
    <row r="31" ht="48" spans="1:7">
      <c r="A31" s="32">
        <v>51</v>
      </c>
      <c r="B31" s="35" t="s">
        <v>479</v>
      </c>
      <c r="C31" s="34" t="s">
        <v>351</v>
      </c>
      <c r="D31" s="28" t="s">
        <v>341</v>
      </c>
      <c r="E31" s="18" t="s">
        <v>40</v>
      </c>
      <c r="F31" s="19"/>
      <c r="G31" s="19"/>
    </row>
    <row r="32" ht="48" spans="1:7">
      <c r="A32" s="32">
        <v>52</v>
      </c>
      <c r="B32" s="33" t="s">
        <v>480</v>
      </c>
      <c r="C32" s="36" t="s">
        <v>351</v>
      </c>
      <c r="D32" s="28" t="s">
        <v>341</v>
      </c>
      <c r="E32" s="18" t="s">
        <v>40</v>
      </c>
      <c r="F32" s="19"/>
      <c r="G32" s="19"/>
    </row>
    <row r="33" ht="48" spans="1:7">
      <c r="A33" s="32">
        <v>52</v>
      </c>
      <c r="B33" s="35" t="s">
        <v>481</v>
      </c>
      <c r="C33" s="34" t="s">
        <v>351</v>
      </c>
      <c r="D33" s="28" t="s">
        <v>341</v>
      </c>
      <c r="E33" s="18" t="s">
        <v>40</v>
      </c>
      <c r="F33" s="19"/>
      <c r="G33" s="19"/>
    </row>
    <row r="35" ht="36" spans="1:7">
      <c r="A35" s="24">
        <v>53</v>
      </c>
      <c r="B35" s="17" t="s">
        <v>482</v>
      </c>
      <c r="C35" s="18" t="s">
        <v>361</v>
      </c>
      <c r="D35" s="18" t="s">
        <v>360</v>
      </c>
      <c r="E35" s="18" t="s">
        <v>40</v>
      </c>
      <c r="F35" s="37"/>
      <c r="G35" s="37"/>
    </row>
    <row r="36" spans="1:7">
      <c r="A36" s="38"/>
      <c r="B36" s="22"/>
      <c r="C36" s="22" t="s">
        <v>483</v>
      </c>
      <c r="D36" s="22" t="s">
        <v>360</v>
      </c>
      <c r="E36" s="18" t="s">
        <v>40</v>
      </c>
      <c r="F36" s="37"/>
      <c r="G36" s="37"/>
    </row>
    <row r="37" ht="36" spans="1:7">
      <c r="A37" s="39">
        <v>71</v>
      </c>
      <c r="B37" s="40" t="s">
        <v>484</v>
      </c>
      <c r="C37" s="41" t="s">
        <v>485</v>
      </c>
      <c r="D37" s="42" t="s">
        <v>360</v>
      </c>
      <c r="E37" s="18" t="s">
        <v>40</v>
      </c>
      <c r="F37" s="37"/>
      <c r="G37" s="37"/>
    </row>
    <row r="38" spans="1:7">
      <c r="A38" s="21"/>
      <c r="B38" s="22"/>
      <c r="C38" s="43" t="s">
        <v>486</v>
      </c>
      <c r="D38" s="44" t="s">
        <v>360</v>
      </c>
      <c r="E38" s="18" t="s">
        <v>40</v>
      </c>
      <c r="F38" s="37"/>
      <c r="G38" s="37"/>
    </row>
    <row r="39" spans="1:7">
      <c r="A39" s="21"/>
      <c r="B39" s="22"/>
      <c r="C39" s="43" t="s">
        <v>487</v>
      </c>
      <c r="D39" s="44" t="s">
        <v>360</v>
      </c>
      <c r="E39" s="18" t="s">
        <v>40</v>
      </c>
      <c r="F39" s="37"/>
      <c r="G39" s="37"/>
    </row>
    <row r="40" ht="36" spans="1:7">
      <c r="A40" s="24">
        <v>59</v>
      </c>
      <c r="B40" s="45" t="s">
        <v>488</v>
      </c>
      <c r="C40" s="18" t="s">
        <v>489</v>
      </c>
      <c r="D40" s="18" t="s">
        <v>360</v>
      </c>
      <c r="E40" s="18" t="s">
        <v>368</v>
      </c>
      <c r="F40" s="37"/>
      <c r="G40" s="37"/>
    </row>
    <row r="41" spans="1:7">
      <c r="A41" s="21"/>
      <c r="B41" s="46"/>
      <c r="C41" s="22" t="s">
        <v>361</v>
      </c>
      <c r="D41" s="22" t="s">
        <v>360</v>
      </c>
      <c r="E41" s="18" t="s">
        <v>368</v>
      </c>
      <c r="F41" s="37"/>
      <c r="G41" s="37"/>
    </row>
    <row r="42" ht="36" spans="1:7">
      <c r="A42" s="39">
        <v>58</v>
      </c>
      <c r="B42" s="40" t="s">
        <v>490</v>
      </c>
      <c r="C42" s="47" t="s">
        <v>208</v>
      </c>
      <c r="D42" s="47" t="s">
        <v>360</v>
      </c>
      <c r="E42" s="48" t="s">
        <v>40</v>
      </c>
      <c r="F42" s="37"/>
      <c r="G42" s="37"/>
    </row>
    <row r="43" spans="1:7">
      <c r="A43" s="21"/>
      <c r="B43" s="46"/>
      <c r="C43" s="44" t="s">
        <v>491</v>
      </c>
      <c r="D43" s="44" t="s">
        <v>360</v>
      </c>
      <c r="E43" s="48" t="s">
        <v>40</v>
      </c>
      <c r="F43" s="37"/>
      <c r="G43" s="37"/>
    </row>
    <row r="44" spans="1:7">
      <c r="A44" s="21"/>
      <c r="B44" s="46"/>
      <c r="C44" s="22" t="s">
        <v>492</v>
      </c>
      <c r="D44" s="44" t="s">
        <v>360</v>
      </c>
      <c r="E44" s="48" t="s">
        <v>40</v>
      </c>
      <c r="F44" s="37"/>
      <c r="G44" s="37"/>
    </row>
    <row r="45" spans="1:7">
      <c r="A45" s="38"/>
      <c r="B45" s="49"/>
      <c r="C45" s="44" t="s">
        <v>493</v>
      </c>
      <c r="D45" s="44" t="s">
        <v>360</v>
      </c>
      <c r="E45" s="48" t="s">
        <v>40</v>
      </c>
      <c r="F45" s="37"/>
      <c r="G45" s="37"/>
    </row>
    <row r="46" spans="1:7">
      <c r="A46" s="21"/>
      <c r="B46" s="44"/>
      <c r="C46" s="22" t="s">
        <v>494</v>
      </c>
      <c r="D46" s="44" t="s">
        <v>360</v>
      </c>
      <c r="E46" s="48" t="s">
        <v>40</v>
      </c>
      <c r="F46" s="37"/>
      <c r="G46" s="37"/>
    </row>
    <row r="47" ht="36" spans="1:7">
      <c r="A47" s="39">
        <v>65</v>
      </c>
      <c r="B47" s="50" t="s">
        <v>495</v>
      </c>
      <c r="C47" s="47" t="s">
        <v>496</v>
      </c>
      <c r="D47" s="47" t="s">
        <v>360</v>
      </c>
      <c r="E47" s="48" t="s">
        <v>368</v>
      </c>
      <c r="F47" s="37"/>
      <c r="G47" s="37"/>
    </row>
    <row r="48" spans="1:7">
      <c r="A48" s="21"/>
      <c r="B48" s="44"/>
      <c r="C48" s="44" t="s">
        <v>497</v>
      </c>
      <c r="D48" s="44" t="s">
        <v>360</v>
      </c>
      <c r="E48" s="48" t="s">
        <v>368</v>
      </c>
      <c r="F48" s="37"/>
      <c r="G48" s="37"/>
    </row>
    <row r="49" spans="1:7">
      <c r="A49" s="21"/>
      <c r="B49" s="44"/>
      <c r="C49" s="22" t="s">
        <v>498</v>
      </c>
      <c r="D49" s="44" t="s">
        <v>360</v>
      </c>
      <c r="E49" s="48" t="s">
        <v>368</v>
      </c>
      <c r="F49" s="37"/>
      <c r="G49" s="37"/>
    </row>
    <row r="50" spans="1:7">
      <c r="A50" s="21"/>
      <c r="B50" s="44"/>
      <c r="C50" s="44" t="s">
        <v>499</v>
      </c>
      <c r="D50" s="44" t="s">
        <v>360</v>
      </c>
      <c r="E50" s="48" t="s">
        <v>368</v>
      </c>
      <c r="F50" s="37"/>
      <c r="G50" s="37"/>
    </row>
    <row r="51" spans="1:7">
      <c r="A51" s="21"/>
      <c r="B51" s="44"/>
      <c r="C51" s="22" t="s">
        <v>500</v>
      </c>
      <c r="D51" s="44" t="s">
        <v>360</v>
      </c>
      <c r="E51" s="48" t="s">
        <v>368</v>
      </c>
      <c r="F51" s="37"/>
      <c r="G51" s="37"/>
    </row>
    <row r="52" ht="36" spans="1:7">
      <c r="A52" s="39">
        <v>58</v>
      </c>
      <c r="B52" s="50" t="s">
        <v>501</v>
      </c>
      <c r="C52" s="47" t="s">
        <v>502</v>
      </c>
      <c r="D52" s="47" t="s">
        <v>360</v>
      </c>
      <c r="E52" s="42" t="s">
        <v>40</v>
      </c>
      <c r="F52" s="37"/>
      <c r="G52" s="37"/>
    </row>
    <row r="53" spans="1:7">
      <c r="A53" s="21"/>
      <c r="B53" s="44"/>
      <c r="C53" s="22" t="s">
        <v>503</v>
      </c>
      <c r="D53" s="22" t="s">
        <v>360</v>
      </c>
      <c r="E53" s="42" t="s">
        <v>40</v>
      </c>
      <c r="F53" s="37"/>
      <c r="G53" s="37"/>
    </row>
    <row r="54" spans="1:7">
      <c r="A54" s="21"/>
      <c r="B54" s="44"/>
      <c r="C54" s="44" t="s">
        <v>504</v>
      </c>
      <c r="D54" s="22" t="s">
        <v>360</v>
      </c>
      <c r="E54" s="42" t="s">
        <v>40</v>
      </c>
      <c r="F54" s="37"/>
      <c r="G54" s="37"/>
    </row>
    <row r="55" spans="1:7">
      <c r="A55" s="21"/>
      <c r="B55" s="44"/>
      <c r="C55" s="22" t="s">
        <v>505</v>
      </c>
      <c r="D55" s="22" t="s">
        <v>360</v>
      </c>
      <c r="E55" s="42" t="s">
        <v>40</v>
      </c>
      <c r="F55" s="37"/>
      <c r="G55" s="37"/>
    </row>
    <row r="56" ht="36" spans="1:7">
      <c r="A56" s="39">
        <v>69</v>
      </c>
      <c r="B56" s="50" t="s">
        <v>506</v>
      </c>
      <c r="C56" s="48"/>
      <c r="D56" s="48"/>
      <c r="E56" s="42"/>
      <c r="F56" s="37"/>
      <c r="G56" s="37"/>
    </row>
    <row r="57" spans="1:7">
      <c r="A57" s="21"/>
      <c r="B57" s="44"/>
      <c r="C57" s="44" t="s">
        <v>361</v>
      </c>
      <c r="D57" s="44" t="s">
        <v>360</v>
      </c>
      <c r="E57" s="18" t="s">
        <v>40</v>
      </c>
      <c r="F57" s="37"/>
      <c r="G57" s="37"/>
    </row>
    <row r="58" spans="1:7">
      <c r="A58" s="21"/>
      <c r="B58" s="44"/>
      <c r="C58" s="22" t="s">
        <v>483</v>
      </c>
      <c r="D58" s="22" t="s">
        <v>360</v>
      </c>
      <c r="E58" s="18" t="s">
        <v>40</v>
      </c>
      <c r="F58" s="37"/>
      <c r="G58" s="37"/>
    </row>
    <row r="59" ht="36" spans="1:7">
      <c r="A59" s="39">
        <v>70</v>
      </c>
      <c r="B59" s="50" t="s">
        <v>507</v>
      </c>
      <c r="C59" s="48" t="s">
        <v>361</v>
      </c>
      <c r="D59" s="48" t="s">
        <v>360</v>
      </c>
      <c r="E59" s="42" t="s">
        <v>40</v>
      </c>
      <c r="F59" s="37"/>
      <c r="G59" s="37"/>
    </row>
    <row r="60" spans="1:7">
      <c r="A60" s="21"/>
      <c r="B60" s="44"/>
      <c r="C60" s="22" t="s">
        <v>508</v>
      </c>
      <c r="D60" s="22" t="s">
        <v>360</v>
      </c>
      <c r="E60" s="42" t="s">
        <v>40</v>
      </c>
      <c r="F60" s="37"/>
      <c r="G60" s="37"/>
    </row>
    <row r="62" ht="24" spans="2:5">
      <c r="B62" s="51" t="s">
        <v>509</v>
      </c>
      <c r="C62" s="52" t="s">
        <v>510</v>
      </c>
      <c r="D62" s="53" t="s">
        <v>397</v>
      </c>
      <c r="E62" s="42" t="s">
        <v>328</v>
      </c>
    </row>
    <row r="63" ht="36" spans="2:5">
      <c r="B63" s="51" t="s">
        <v>511</v>
      </c>
      <c r="C63" s="52" t="s">
        <v>512</v>
      </c>
      <c r="D63" s="53" t="s">
        <v>397</v>
      </c>
      <c r="E63" s="42" t="s">
        <v>40</v>
      </c>
    </row>
    <row r="64" ht="36" spans="2:5">
      <c r="B64" s="51" t="s">
        <v>513</v>
      </c>
      <c r="C64" s="52" t="s">
        <v>514</v>
      </c>
      <c r="D64" s="53" t="s">
        <v>397</v>
      </c>
      <c r="E64" s="42" t="s">
        <v>40</v>
      </c>
    </row>
    <row r="65" ht="36" spans="2:5">
      <c r="B65" s="51" t="s">
        <v>515</v>
      </c>
      <c r="C65" s="52" t="s">
        <v>516</v>
      </c>
      <c r="D65" s="53" t="s">
        <v>397</v>
      </c>
      <c r="E65" s="42" t="s">
        <v>328</v>
      </c>
    </row>
    <row r="66" ht="36" spans="2:5">
      <c r="B66" s="51" t="s">
        <v>517</v>
      </c>
      <c r="C66" s="52" t="s">
        <v>518</v>
      </c>
      <c r="D66" s="53" t="s">
        <v>397</v>
      </c>
      <c r="E66" s="42" t="s">
        <v>40</v>
      </c>
    </row>
    <row r="67" ht="36" spans="2:5">
      <c r="B67" s="51" t="s">
        <v>519</v>
      </c>
      <c r="C67" s="52" t="s">
        <v>520</v>
      </c>
      <c r="D67" s="53" t="s">
        <v>397</v>
      </c>
      <c r="E67" s="42" t="s">
        <v>40</v>
      </c>
    </row>
    <row r="68" ht="36" spans="2:5">
      <c r="B68" s="51" t="s">
        <v>521</v>
      </c>
      <c r="C68" s="51" t="s">
        <v>522</v>
      </c>
      <c r="D68" s="53" t="s">
        <v>397</v>
      </c>
      <c r="E68" s="42" t="s">
        <v>40</v>
      </c>
    </row>
  </sheetData>
  <mergeCells count="4">
    <mergeCell ref="F1:G1"/>
    <mergeCell ref="F2:G2"/>
    <mergeCell ref="F3:H3"/>
    <mergeCell ref="D4:E4"/>
  </mergeCells>
  <conditionalFormatting sqref="B6">
    <cfRule type="expression" dxfId="0" priority="55">
      <formula>$H6="WITHDRAWN"</formula>
    </cfRule>
  </conditionalFormatting>
  <conditionalFormatting sqref="B7">
    <cfRule type="expression" dxfId="0" priority="58">
      <formula>$E7="WITHDRAWN"</formula>
    </cfRule>
  </conditionalFormatting>
  <conditionalFormatting sqref="C16">
    <cfRule type="expression" dxfId="0" priority="57">
      <formula>$E16="WITHDRAWN"</formula>
    </cfRule>
    <cfRule type="expression" dxfId="0" priority="64">
      <formula>$E16="WITHDRAWN"</formula>
    </cfRule>
  </conditionalFormatting>
  <conditionalFormatting sqref="B35">
    <cfRule type="expression" dxfId="0" priority="31">
      <formula>$F37="WITHDRAWN"</formula>
    </cfRule>
    <cfRule type="expression" dxfId="0" priority="27">
      <formula>$F42="WITHDRAWN"</formula>
    </cfRule>
  </conditionalFormatting>
  <conditionalFormatting sqref="B36">
    <cfRule type="expression" dxfId="0" priority="42">
      <formula>#REF!="WITHDRAWN"</formula>
    </cfRule>
  </conditionalFormatting>
  <conditionalFormatting sqref="B44">
    <cfRule type="expression" dxfId="0" priority="34">
      <formula>$F67="WITHDRAWN"</formula>
    </cfRule>
  </conditionalFormatting>
  <conditionalFormatting sqref="C44">
    <cfRule type="expression" dxfId="0" priority="22">
      <formula>$E44="WITHDRAWN"</formula>
    </cfRule>
    <cfRule type="expression" dxfId="0" priority="20">
      <formula>$E44="WITHDRAWN"</formula>
    </cfRule>
  </conditionalFormatting>
  <conditionalFormatting sqref="E44">
    <cfRule type="expression" dxfId="0" priority="33">
      <formula>$F47="WITHDRAWN"</formula>
    </cfRule>
  </conditionalFormatting>
  <conditionalFormatting sqref="C49">
    <cfRule type="expression" dxfId="0" priority="18">
      <formula>$E49="WITHDRAWN"</formula>
    </cfRule>
    <cfRule type="expression" dxfId="0" priority="16">
      <formula>$E49="WITHDRAWN"</formula>
    </cfRule>
  </conditionalFormatting>
  <conditionalFormatting sqref="B50">
    <cfRule type="expression" dxfId="0" priority="44">
      <formula>$F69="WITHDRAWN"</formula>
    </cfRule>
  </conditionalFormatting>
  <conditionalFormatting sqref="C53">
    <cfRule type="expression" dxfId="0" priority="14">
      <formula>$E53="WITHDRAWN"</formula>
    </cfRule>
    <cfRule type="expression" dxfId="0" priority="13">
      <formula>$E53="WITHDRAWN"</formula>
    </cfRule>
  </conditionalFormatting>
  <conditionalFormatting sqref="A38:A39">
    <cfRule type="expression" dxfId="0" priority="32">
      <formula>$F46="WITHDRAWN"</formula>
    </cfRule>
  </conditionalFormatting>
  <conditionalFormatting sqref="B38:B39">
    <cfRule type="expression" dxfId="0" priority="30">
      <formula>$F45="WITHDRAWN"</formula>
    </cfRule>
    <cfRule type="expression" dxfId="0" priority="29">
      <formula>$F45="WITHDRAWN"</formula>
    </cfRule>
  </conditionalFormatting>
  <conditionalFormatting sqref="B41:B43">
    <cfRule type="expression" dxfId="0" priority="41">
      <formula>$F65="WITHDRAWN"</formula>
    </cfRule>
  </conditionalFormatting>
  <conditionalFormatting sqref="B46:B49">
    <cfRule type="expression" dxfId="0" priority="43">
      <formula>$F66="WITHDRAWN"</formula>
    </cfRule>
  </conditionalFormatting>
  <conditionalFormatting sqref="B51:B52">
    <cfRule type="expression" dxfId="0" priority="45">
      <formula>$F68="WITHDRAWN"</formula>
    </cfRule>
  </conditionalFormatting>
  <conditionalFormatting sqref="B53:B54">
    <cfRule type="expression" dxfId="0" priority="46">
      <formula>$F69="WITHDRAWN"</formula>
    </cfRule>
  </conditionalFormatting>
  <conditionalFormatting sqref="B55:B58">
    <cfRule type="expression" dxfId="0" priority="47">
      <formula>$F69="WITHDRAWN"</formula>
    </cfRule>
  </conditionalFormatting>
  <conditionalFormatting sqref="B59:B60">
    <cfRule type="expression" dxfId="0" priority="48">
      <formula>$F70="WITHDRAWN"</formula>
    </cfRule>
  </conditionalFormatting>
  <conditionalFormatting sqref="E6:E19">
    <cfRule type="cellIs" dxfId="1" priority="59" operator="equal">
      <formula>"Not Done"</formula>
    </cfRule>
    <cfRule type="expression" dxfId="0" priority="60">
      <formula>$E6="WITHDRAWN"</formula>
    </cfRule>
    <cfRule type="cellIs" dxfId="1" priority="62" operator="equal">
      <formula>"Not Done"</formula>
    </cfRule>
    <cfRule type="expression" dxfId="0" priority="63">
      <formula>$E6="WITHDRAWN"</formula>
    </cfRule>
  </conditionalFormatting>
  <conditionalFormatting sqref="E21:E33">
    <cfRule type="expression" dxfId="0" priority="54">
      <formula>$E21="WITHDRAWN"</formula>
    </cfRule>
    <cfRule type="cellIs" dxfId="1" priority="53" operator="equal">
      <formula>"Not Done"</formula>
    </cfRule>
    <cfRule type="expression" dxfId="0" priority="52">
      <formula>$E21="WITHDRAWN"</formula>
    </cfRule>
    <cfRule type="expression" dxfId="0" priority="51">
      <formula>$E21="WITHDRAWN"</formula>
    </cfRule>
    <cfRule type="cellIs" dxfId="1" priority="50" operator="equal">
      <formula>"Not Done"</formula>
    </cfRule>
    <cfRule type="expression" dxfId="0" priority="49">
      <formula>$F21="WITHDRAWN"</formula>
    </cfRule>
  </conditionalFormatting>
  <conditionalFormatting sqref="E35:E41">
    <cfRule type="expression" dxfId="0" priority="35">
      <formula>$F35="WITHDRAWN"</formula>
    </cfRule>
  </conditionalFormatting>
  <conditionalFormatting sqref="E41:E46">
    <cfRule type="expression" dxfId="0" priority="28">
      <formula>$F45="WITHDRAWN"</formula>
    </cfRule>
  </conditionalFormatting>
  <conditionalFormatting sqref="E57:E58">
    <cfRule type="expression" dxfId="0" priority="11">
      <formula>$E57="WITHDRAWN"</formula>
    </cfRule>
    <cfRule type="cellIs" dxfId="1" priority="10" operator="equal">
      <formula>"Not Done"</formula>
    </cfRule>
    <cfRule type="expression" dxfId="0" priority="9">
      <formula>$E57="WITHDRAWN"</formula>
    </cfRule>
    <cfRule type="expression" dxfId="0" priority="8">
      <formula>$F57="WITHDRAWN"</formula>
    </cfRule>
  </conditionalFormatting>
  <conditionalFormatting sqref="E62:E68">
    <cfRule type="expression" dxfId="0" priority="5">
      <formula>#REF!="WITHDRAWN"</formula>
    </cfRule>
    <cfRule type="expression" dxfId="0" priority="4">
      <formula>$E62="WITHDRAWN"</formula>
    </cfRule>
    <cfRule type="cellIs" dxfId="1" priority="3" operator="equal">
      <formula>"Not Done"</formula>
    </cfRule>
    <cfRule type="expression" dxfId="0" priority="2">
      <formula>$F62="WITHDRAWN"</formula>
    </cfRule>
    <cfRule type="expression" dxfId="0" priority="1">
      <formula>$E62="WITHDRAWN"</formula>
    </cfRule>
  </conditionalFormatting>
  <conditionalFormatting sqref="A6:A14 C6:AJ14 B7 B9:B13 A15:AJ16 A17 D17:AJ17 D18:G19 F20:G33">
    <cfRule type="expression" dxfId="0" priority="61">
      <formula>$E6="WITHDRAWN"</formula>
    </cfRule>
  </conditionalFormatting>
  <conditionalFormatting sqref="E6:E19 C6:C8 B7 B9:C13 C14 B15:C16">
    <cfRule type="expression" dxfId="0" priority="56">
      <formula>$F6="WITHDRAWN"</formula>
    </cfRule>
  </conditionalFormatting>
  <conditionalFormatting sqref="B40:D41 B35:B39 A35:A60 B42:B60 C52:D53 E47:G54 E53:E56 D54:D55 E59:E60">
    <cfRule type="expression" dxfId="0" priority="37">
      <formula>$F35="WITHDRAWN"</formula>
    </cfRule>
  </conditionalFormatting>
  <conditionalFormatting sqref="A35:B39 A42:B60 E35:G39 A40:G41 E42:G56 F57:G58 C52:D56 C59:G60">
    <cfRule type="expression" dxfId="0" priority="36">
      <formula>$E35="WITHDRAWN"</formula>
    </cfRule>
  </conditionalFormatting>
  <conditionalFormatting sqref="C35:D36">
    <cfRule type="expression" dxfId="0" priority="26">
      <formula>$E35="WITHDRAWN"</formula>
    </cfRule>
  </conditionalFormatting>
  <conditionalFormatting sqref="C36:D36 C35">
    <cfRule type="expression" dxfId="0" priority="25">
      <formula>$F35="WITHDRAWN"</formula>
    </cfRule>
  </conditionalFormatting>
  <conditionalFormatting sqref="E35:E56 E59:E60">
    <cfRule type="expression" dxfId="0" priority="39">
      <formula>$E35="WITHDRAWN"</formula>
    </cfRule>
    <cfRule type="cellIs" dxfId="1" priority="38" operator="equal">
      <formula>"Not Done"</formula>
    </cfRule>
  </conditionalFormatting>
  <conditionalFormatting sqref="C37:D39">
    <cfRule type="expression" dxfId="0" priority="24">
      <formula>$E37="WITHDRAWN"</formula>
    </cfRule>
    <cfRule type="expression" dxfId="0" priority="23">
      <formula>$F37="WITHDRAWN"</formula>
    </cfRule>
  </conditionalFormatting>
  <conditionalFormatting sqref="C42:D46">
    <cfRule type="expression" dxfId="0" priority="21">
      <formula>$E42="WITHDRAWN"</formula>
    </cfRule>
  </conditionalFormatting>
  <conditionalFormatting sqref="C42:D44 C45:C46 D44:D46">
    <cfRule type="expression" dxfId="0" priority="19">
      <formula>$F42="WITHDRAWN"</formula>
    </cfRule>
  </conditionalFormatting>
  <conditionalFormatting sqref="E45:E56 E59:E60">
    <cfRule type="expression" dxfId="0" priority="40">
      <formula>#REF!="WITHDRAWN"</formula>
    </cfRule>
  </conditionalFormatting>
  <conditionalFormatting sqref="C47:D51">
    <cfRule type="expression" dxfId="0" priority="17">
      <formula>$E47="WITHDRAWN"</formula>
    </cfRule>
  </conditionalFormatting>
  <conditionalFormatting sqref="C47:D49 C50:C51 D49:D51">
    <cfRule type="expression" dxfId="0" priority="15">
      <formula>$F47="WITHDRAWN"</formula>
    </cfRule>
  </conditionalFormatting>
  <conditionalFormatting sqref="C54:C56 C59:C60">
    <cfRule type="expression" dxfId="0" priority="12">
      <formula>$F54="WITHDRAWN"</formula>
    </cfRule>
  </conditionalFormatting>
  <conditionalFormatting sqref="C57:D58">
    <cfRule type="expression" dxfId="0" priority="7">
      <formula>$E57="WITHDRAWN"</formula>
    </cfRule>
  </conditionalFormatting>
  <conditionalFormatting sqref="C58:D58 C57">
    <cfRule type="expression" dxfId="0" priority="6">
      <formula>$F57="WITHDRAWN"</formula>
    </cfRule>
  </conditionalFormatting>
  <dataValidations count="3">
    <dataValidation type="list" allowBlank="1" showInputMessage="1" showErrorMessage="1" sqref="A6 A10 A11 A12 A13 A7:A9 A14:A17 A35:A60">
      <formula1>ReferenceID</formula1>
    </dataValidation>
    <dataValidation type="list" allowBlank="1" showInputMessage="1" showErrorMessage="1" sqref="D6 D9 D10 D11 D7:D8 D12:D13 D14:D17 D18:D19 D35:D60">
      <formula1>People</formula1>
    </dataValidation>
    <dataValidation type="list" allowBlank="1" showInputMessage="1" showErrorMessage="1" sqref="E6 E9 E10 E11 E7:E8 E12:E13 E14:E17 E18:E19 E21:E33 E35:E60 E62:E68">
      <formula1>PBStatus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 Model</vt:lpstr>
      <vt:lpstr>PROJECT VISION</vt:lpstr>
      <vt:lpstr>PROJECT BACKLOG</vt:lpstr>
      <vt:lpstr>SPRINT1</vt:lpstr>
      <vt:lpstr>SPRINT2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郭晓丽</cp:lastModifiedBy>
  <dcterms:created xsi:type="dcterms:W3CDTF">2019-12-02T00:12:00Z</dcterms:created>
  <dcterms:modified xsi:type="dcterms:W3CDTF">2019-12-26T14:52:21Z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