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itracin-my.sharepoint.com/personal/a_gupta5_ce_iitr_ac_in/Documents/"/>
    </mc:Choice>
  </mc:AlternateContent>
  <xr:revisionPtr revIDLastSave="0" documentId="8_{A1DA27AF-6AE5-4C2E-9846-9795EB54F1A6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Profit &amp; Loss" sheetId="1" state="hidden" r:id="rId1"/>
    <sheet name="Quarters" sheetId="3" state="hidden" r:id="rId2"/>
    <sheet name="HistroricalFS" sheetId="9" r:id="rId3"/>
    <sheet name="Ratio Analysis" sheetId="11" r:id="rId4"/>
    <sheet name="TATAMO" sheetId="12" r:id="rId5"/>
    <sheet name="Forecasting" sheetId="14" r:id="rId6"/>
    <sheet name="WACC" sheetId="15" r:id="rId7"/>
    <sheet name="Rm" sheetId="21" r:id="rId8"/>
    <sheet name="Beta- Regression" sheetId="18" r:id="rId9"/>
    <sheet name="Var-Historical Approach" sheetId="27" r:id="rId10"/>
    <sheet name="Var- Monte Carlo Simulation" sheetId="28" r:id="rId11"/>
    <sheet name="Common Size Statement" sheetId="22" r:id="rId12"/>
    <sheet name="Data Sheet" sheetId="6" r:id="rId13"/>
    <sheet name="Data&gt;" sheetId="20" r:id="rId14"/>
    <sheet name="Comps_Val" sheetId="25" r:id="rId15"/>
    <sheet name="data 2&gt;" sheetId="26" r:id="rId16"/>
    <sheet name="DCF" sheetId="17" r:id="rId17"/>
    <sheet name="Intrinsic Growth" sheetId="24" r:id="rId18"/>
    <sheet name="Cash Flow Data" sheetId="10" r:id="rId19"/>
  </sheets>
  <definedNames>
    <definedName name="_xlnm._FilterDatabase" localSheetId="8" hidden="1">'Beta- Regression'!$B$10:$E$10</definedName>
    <definedName name="_xlnm._FilterDatabase" localSheetId="10" hidden="1">'Var- Monte Carlo Simulation'!$B$6:$E$6</definedName>
    <definedName name="_xlnm._FilterDatabase" localSheetId="9" hidden="1">'Var-Historical Approach'!$B$6:$E$6</definedName>
    <definedName name="_xlchart.v1.0" hidden="1">'Var- Monte Carlo Simulation'!$H$7:$H$10006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6" i="28" l="1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6" i="28"/>
  <c r="D35" i="28"/>
  <c r="D34" i="28"/>
  <c r="D33" i="28"/>
  <c r="D32" i="28"/>
  <c r="D31" i="28"/>
  <c r="D30" i="28"/>
  <c r="D29" i="28"/>
  <c r="D28" i="28"/>
  <c r="D27" i="28"/>
  <c r="D26" i="28"/>
  <c r="D25" i="28"/>
  <c r="D24" i="28"/>
  <c r="D23" i="28"/>
  <c r="D22" i="28"/>
  <c r="D21" i="28"/>
  <c r="D20" i="28"/>
  <c r="D19" i="28"/>
  <c r="D18" i="28"/>
  <c r="K25" i="28"/>
  <c r="D17" i="28"/>
  <c r="K24" i="28"/>
  <c r="D16" i="28"/>
  <c r="K23" i="28"/>
  <c r="D15" i="28"/>
  <c r="D14" i="28"/>
  <c r="D13" i="28"/>
  <c r="D12" i="28"/>
  <c r="N12" i="28"/>
  <c r="D11" i="28"/>
  <c r="N11" i="28"/>
  <c r="D10" i="28"/>
  <c r="N10" i="28"/>
  <c r="D9" i="28"/>
  <c r="N9" i="28"/>
  <c r="D8" i="28"/>
  <c r="D7" i="28"/>
  <c r="H16" i="27"/>
  <c r="H17" i="27"/>
  <c r="H15" i="27"/>
  <c r="I16" i="27"/>
  <c r="J16" i="27" s="1"/>
  <c r="K16" i="27" s="1"/>
  <c r="I17" i="27"/>
  <c r="J17" i="27" s="1"/>
  <c r="K17" i="27" s="1"/>
  <c r="I15" i="27"/>
  <c r="J15" i="27" s="1"/>
  <c r="K15" i="27" s="1"/>
  <c r="K11" i="27"/>
  <c r="K10" i="27"/>
  <c r="K9" i="27"/>
  <c r="K8" i="27"/>
  <c r="D96" i="27"/>
  <c r="D145" i="27"/>
  <c r="D51" i="27"/>
  <c r="D161" i="27"/>
  <c r="D37" i="27"/>
  <c r="D212" i="27"/>
  <c r="D28" i="27"/>
  <c r="D29" i="27"/>
  <c r="D71" i="27"/>
  <c r="D40" i="27"/>
  <c r="D47" i="27"/>
  <c r="D116" i="27"/>
  <c r="D236" i="27"/>
  <c r="D128" i="27"/>
  <c r="D184" i="27"/>
  <c r="D48" i="27"/>
  <c r="D120" i="27"/>
  <c r="D158" i="27"/>
  <c r="D149" i="27"/>
  <c r="D56" i="27"/>
  <c r="D152" i="27"/>
  <c r="D204" i="27"/>
  <c r="D190" i="27"/>
  <c r="D110" i="27"/>
  <c r="D130" i="27"/>
  <c r="D207" i="27"/>
  <c r="D100" i="27"/>
  <c r="D132" i="27"/>
  <c r="D60" i="27"/>
  <c r="D151" i="27"/>
  <c r="D155" i="27"/>
  <c r="D125" i="27"/>
  <c r="D177" i="27"/>
  <c r="D133" i="27"/>
  <c r="D206" i="27"/>
  <c r="D79" i="27"/>
  <c r="D222" i="27"/>
  <c r="D242" i="27"/>
  <c r="D172" i="27"/>
  <c r="D65" i="27"/>
  <c r="D238" i="27"/>
  <c r="D246" i="27"/>
  <c r="D237" i="27"/>
  <c r="D33" i="27"/>
  <c r="D180" i="27"/>
  <c r="D137" i="27"/>
  <c r="D22" i="27"/>
  <c r="D15" i="27"/>
  <c r="D11" i="27"/>
  <c r="D227" i="27"/>
  <c r="D9" i="27"/>
  <c r="D35" i="27"/>
  <c r="D23" i="27"/>
  <c r="D160" i="27"/>
  <c r="D31" i="27"/>
  <c r="D25" i="27"/>
  <c r="D215" i="27"/>
  <c r="D115" i="27"/>
  <c r="D85" i="27"/>
  <c r="D41" i="27"/>
  <c r="D224" i="27"/>
  <c r="D111" i="27"/>
  <c r="D66" i="27"/>
  <c r="D24" i="27"/>
  <c r="D67" i="27"/>
  <c r="D90" i="27"/>
  <c r="D83" i="27"/>
  <c r="D88" i="27"/>
  <c r="D218" i="27"/>
  <c r="D174" i="27"/>
  <c r="D38" i="27"/>
  <c r="D143" i="27"/>
  <c r="D209" i="27"/>
  <c r="D201" i="27"/>
  <c r="D166" i="27"/>
  <c r="D241" i="27"/>
  <c r="D92" i="27"/>
  <c r="D19" i="27"/>
  <c r="D220" i="27"/>
  <c r="D108" i="27"/>
  <c r="D13" i="27"/>
  <c r="D57" i="27"/>
  <c r="D121" i="27"/>
  <c r="D42" i="27"/>
  <c r="D243" i="27"/>
  <c r="D102" i="27"/>
  <c r="D185" i="27"/>
  <c r="D107" i="27"/>
  <c r="D46" i="27"/>
  <c r="D169" i="27"/>
  <c r="D75" i="27"/>
  <c r="D45" i="27"/>
  <c r="D168" i="27"/>
  <c r="D156" i="27"/>
  <c r="D181" i="27"/>
  <c r="D55" i="27"/>
  <c r="D99" i="27"/>
  <c r="D203" i="27"/>
  <c r="D109" i="27"/>
  <c r="D112" i="27"/>
  <c r="D58" i="27"/>
  <c r="D44" i="27"/>
  <c r="D97" i="27"/>
  <c r="D173" i="27"/>
  <c r="D192" i="27"/>
  <c r="D26" i="27"/>
  <c r="D163" i="27"/>
  <c r="D103" i="27"/>
  <c r="D134" i="27"/>
  <c r="D105" i="27"/>
  <c r="D106" i="27"/>
  <c r="D30" i="27"/>
  <c r="D162" i="27"/>
  <c r="D80" i="27"/>
  <c r="D139" i="27"/>
  <c r="D191" i="27"/>
  <c r="D27" i="27"/>
  <c r="D123" i="27"/>
  <c r="D194" i="27"/>
  <c r="D183" i="27"/>
  <c r="D171" i="27"/>
  <c r="D202" i="27"/>
  <c r="D210" i="27"/>
  <c r="D208" i="27"/>
  <c r="D214" i="27"/>
  <c r="D18" i="27"/>
  <c r="D62" i="27"/>
  <c r="D197" i="27"/>
  <c r="D228" i="27"/>
  <c r="D205" i="27"/>
  <c r="D17" i="27"/>
  <c r="D89" i="27"/>
  <c r="D53" i="27"/>
  <c r="D136" i="27"/>
  <c r="D63" i="27"/>
  <c r="D77" i="27"/>
  <c r="D141" i="27"/>
  <c r="D142" i="27"/>
  <c r="D226" i="27"/>
  <c r="D114" i="27"/>
  <c r="D59" i="27"/>
  <c r="D219" i="27"/>
  <c r="D118" i="27"/>
  <c r="D144" i="27"/>
  <c r="D104" i="27"/>
  <c r="D200" i="27"/>
  <c r="D113" i="27"/>
  <c r="D232" i="27"/>
  <c r="D82" i="27"/>
  <c r="D81" i="27"/>
  <c r="D175" i="27"/>
  <c r="D78" i="27"/>
  <c r="D196" i="27"/>
  <c r="D195" i="27"/>
  <c r="D211" i="27"/>
  <c r="D101" i="27"/>
  <c r="D235" i="27"/>
  <c r="D167" i="27"/>
  <c r="D147" i="27"/>
  <c r="D126" i="27"/>
  <c r="D233" i="27"/>
  <c r="D240" i="27"/>
  <c r="D159" i="27"/>
  <c r="D131" i="27"/>
  <c r="D93" i="27"/>
  <c r="D148" i="27"/>
  <c r="D146" i="27"/>
  <c r="D20" i="27"/>
  <c r="D239" i="27"/>
  <c r="D178" i="27"/>
  <c r="D234" i="27"/>
  <c r="D229" i="27"/>
  <c r="D129" i="27"/>
  <c r="D7" i="27"/>
  <c r="D199" i="27"/>
  <c r="D43" i="27"/>
  <c r="D165" i="27"/>
  <c r="D244" i="27"/>
  <c r="D245" i="27"/>
  <c r="D16" i="27"/>
  <c r="D186" i="27"/>
  <c r="D52" i="27"/>
  <c r="D86" i="27"/>
  <c r="D12" i="27"/>
  <c r="D188" i="27"/>
  <c r="D140" i="27"/>
  <c r="D14" i="27"/>
  <c r="D119" i="27"/>
  <c r="D10" i="27"/>
  <c r="D21" i="27"/>
  <c r="D182" i="27"/>
  <c r="D153" i="27"/>
  <c r="D70" i="27"/>
  <c r="D84" i="27"/>
  <c r="D223" i="27"/>
  <c r="D150" i="27"/>
  <c r="D36" i="27"/>
  <c r="D8" i="27"/>
  <c r="D170" i="27"/>
  <c r="D91" i="27"/>
  <c r="D76" i="27"/>
  <c r="D217" i="27"/>
  <c r="D164" i="27"/>
  <c r="D127" i="27"/>
  <c r="D124" i="27"/>
  <c r="D193" i="27"/>
  <c r="D64" i="27"/>
  <c r="D95" i="27"/>
  <c r="D230" i="27"/>
  <c r="D117" i="27"/>
  <c r="D87" i="27"/>
  <c r="D213" i="27"/>
  <c r="D34" i="27"/>
  <c r="D189" i="27"/>
  <c r="D135" i="27"/>
  <c r="D39" i="27"/>
  <c r="D69" i="27"/>
  <c r="D50" i="27"/>
  <c r="D72" i="27"/>
  <c r="D187" i="27"/>
  <c r="D94" i="27"/>
  <c r="D138" i="27"/>
  <c r="D54" i="27"/>
  <c r="D61" i="27"/>
  <c r="D49" i="27"/>
  <c r="D74" i="27"/>
  <c r="D98" i="27"/>
  <c r="D122" i="27"/>
  <c r="D198" i="27"/>
  <c r="D73" i="27"/>
  <c r="D32" i="27"/>
  <c r="D157" i="27"/>
  <c r="D216" i="27"/>
  <c r="D231" i="27"/>
  <c r="D176" i="27"/>
  <c r="D179" i="27"/>
  <c r="D154" i="27"/>
  <c r="D221" i="27"/>
  <c r="D68" i="27"/>
  <c r="D225" i="27"/>
  <c r="M13" i="25"/>
  <c r="M14" i="25"/>
  <c r="M15" i="25"/>
  <c r="M16" i="25"/>
  <c r="M12" i="25"/>
  <c r="L13" i="25"/>
  <c r="L14" i="25"/>
  <c r="L15" i="25"/>
  <c r="L16" i="25"/>
  <c r="L12" i="25"/>
  <c r="K13" i="25"/>
  <c r="K14" i="25"/>
  <c r="K15" i="25"/>
  <c r="K16" i="25"/>
  <c r="K12" i="25"/>
  <c r="I4" i="26"/>
  <c r="G13" i="25" s="1"/>
  <c r="I5" i="26"/>
  <c r="G14" i="25" s="1"/>
  <c r="I6" i="26"/>
  <c r="G15" i="25" s="1"/>
  <c r="I7" i="26"/>
  <c r="G16" i="25" s="1"/>
  <c r="I3" i="26"/>
  <c r="G12" i="25" s="1"/>
  <c r="E13" i="25"/>
  <c r="E14" i="25"/>
  <c r="E15" i="25"/>
  <c r="E16" i="25"/>
  <c r="E12" i="25"/>
  <c r="Q30" i="25" s="1"/>
  <c r="D16" i="25"/>
  <c r="D15" i="25"/>
  <c r="F15" i="25" s="1"/>
  <c r="D14" i="25"/>
  <c r="D13" i="25"/>
  <c r="F13" i="25" s="1"/>
  <c r="Q13" i="25" s="1"/>
  <c r="D12" i="25"/>
  <c r="B16" i="25"/>
  <c r="B15" i="25"/>
  <c r="B14" i="25"/>
  <c r="B13" i="25"/>
  <c r="B12" i="25"/>
  <c r="F7" i="26"/>
  <c r="J7" i="26" s="1"/>
  <c r="F6" i="26"/>
  <c r="J6" i="26" s="1"/>
  <c r="F5" i="26"/>
  <c r="J5" i="26" s="1"/>
  <c r="F4" i="26"/>
  <c r="J4" i="26" s="1"/>
  <c r="F3" i="26"/>
  <c r="J3" i="26" s="1"/>
  <c r="Q15" i="25" l="1"/>
  <c r="Q28" i="25"/>
  <c r="O28" i="25"/>
  <c r="P28" i="25"/>
  <c r="O30" i="25"/>
  <c r="P30" i="25"/>
  <c r="H6376" i="28"/>
  <c r="H2489" i="28"/>
  <c r="H9" i="28"/>
  <c r="H17" i="28"/>
  <c r="H29" i="28"/>
  <c r="H41" i="28"/>
  <c r="H53" i="28"/>
  <c r="H65" i="28"/>
  <c r="H77" i="28"/>
  <c r="H89" i="28"/>
  <c r="H101" i="28"/>
  <c r="H113" i="28"/>
  <c r="H125" i="28"/>
  <c r="H137" i="28"/>
  <c r="H149" i="28"/>
  <c r="H161" i="28"/>
  <c r="H173" i="28"/>
  <c r="H181" i="28"/>
  <c r="H189" i="28"/>
  <c r="H201" i="28"/>
  <c r="H213" i="28"/>
  <c r="H225" i="28"/>
  <c r="H237" i="28"/>
  <c r="H245" i="28"/>
  <c r="H253" i="28"/>
  <c r="H265" i="28"/>
  <c r="H277" i="28"/>
  <c r="H285" i="28"/>
  <c r="H293" i="28"/>
  <c r="H305" i="28"/>
  <c r="H321" i="28"/>
  <c r="H353" i="28"/>
  <c r="H361" i="28"/>
  <c r="H369" i="28"/>
  <c r="H377" i="28"/>
  <c r="H385" i="28"/>
  <c r="H393" i="28"/>
  <c r="H405" i="28"/>
  <c r="H417" i="28"/>
  <c r="H429" i="28"/>
  <c r="H441" i="28"/>
  <c r="H453" i="28"/>
  <c r="H465" i="28"/>
  <c r="H477" i="28"/>
  <c r="H485" i="28"/>
  <c r="H497" i="28"/>
  <c r="H509" i="28"/>
  <c r="H521" i="28"/>
  <c r="H533" i="28"/>
  <c r="H545" i="28"/>
  <c r="H557" i="28"/>
  <c r="H565" i="28"/>
  <c r="H577" i="28"/>
  <c r="H589" i="28"/>
  <c r="H601" i="28"/>
  <c r="H613" i="28"/>
  <c r="H625" i="28"/>
  <c r="H637" i="28"/>
  <c r="H649" i="28"/>
  <c r="H661" i="28"/>
  <c r="H673" i="28"/>
  <c r="H685" i="28"/>
  <c r="H697" i="28"/>
  <c r="H709" i="28"/>
  <c r="H721" i="28"/>
  <c r="H729" i="28"/>
  <c r="H743" i="28"/>
  <c r="H767" i="28"/>
  <c r="H791" i="28"/>
  <c r="H815" i="28"/>
  <c r="H839" i="28"/>
  <c r="H863" i="28"/>
  <c r="H887" i="28"/>
  <c r="H911" i="28"/>
  <c r="H935" i="28"/>
  <c r="H959" i="28"/>
  <c r="H983" i="28"/>
  <c r="H1007" i="28"/>
  <c r="H1031" i="28"/>
  <c r="H1055" i="28"/>
  <c r="H1079" i="28"/>
  <c r="H1103" i="28"/>
  <c r="H1127" i="28"/>
  <c r="H1151" i="28"/>
  <c r="H1175" i="28"/>
  <c r="H1199" i="28"/>
  <c r="H1223" i="28"/>
  <c r="H1247" i="28"/>
  <c r="H1271" i="28"/>
  <c r="H1295" i="28"/>
  <c r="H1338" i="28"/>
  <c r="H1386" i="28"/>
  <c r="H1434" i="28"/>
  <c r="H1482" i="28"/>
  <c r="H1530" i="28"/>
  <c r="H1562" i="28"/>
  <c r="H1594" i="28"/>
  <c r="H1626" i="28"/>
  <c r="H1658" i="28"/>
  <c r="H1690" i="28"/>
  <c r="H1722" i="28"/>
  <c r="H1754" i="28"/>
  <c r="H1786" i="28"/>
  <c r="H1802" i="28"/>
  <c r="H1834" i="28"/>
  <c r="H1850" i="28"/>
  <c r="H1866" i="28"/>
  <c r="H1882" i="28"/>
  <c r="H1898" i="28"/>
  <c r="H1914" i="28"/>
  <c r="H1930" i="28"/>
  <c r="H1962" i="28"/>
  <c r="H1994" i="28"/>
  <c r="H2026" i="28"/>
  <c r="H2058" i="28"/>
  <c r="H2074" i="28"/>
  <c r="H2106" i="28"/>
  <c r="H2142" i="28"/>
  <c r="H2185" i="28"/>
  <c r="H2227" i="28"/>
  <c r="H2270" i="28"/>
  <c r="H2313" i="28"/>
  <c r="H2355" i="28"/>
  <c r="H2398" i="28"/>
  <c r="H2441" i="28"/>
  <c r="H2483" i="28"/>
  <c r="H2526" i="28"/>
  <c r="H2569" i="28"/>
  <c r="H2590" i="28"/>
  <c r="H2633" i="28"/>
  <c r="H2675" i="28"/>
  <c r="H2718" i="28"/>
  <c r="H2739" i="28"/>
  <c r="H2782" i="28"/>
  <c r="H2825" i="28"/>
  <c r="H2867" i="28"/>
  <c r="H2915" i="28"/>
  <c r="H2979" i="28"/>
  <c r="H3011" i="28"/>
  <c r="H3075" i="28"/>
  <c r="H3139" i="28"/>
  <c r="H3203" i="28"/>
  <c r="H3267" i="28"/>
  <c r="H3299" i="28"/>
  <c r="H3363" i="28"/>
  <c r="H3427" i="28"/>
  <c r="H3491" i="28"/>
  <c r="H3523" i="28"/>
  <c r="H3587" i="28"/>
  <c r="H3651" i="28"/>
  <c r="H3715" i="28"/>
  <c r="H3779" i="28"/>
  <c r="H3843" i="28"/>
  <c r="H3907" i="28"/>
  <c r="H3971" i="28"/>
  <c r="H4085" i="28"/>
  <c r="H4213" i="28"/>
  <c r="H4277" i="28"/>
  <c r="H4341" i="28"/>
  <c r="H4469" i="28"/>
  <c r="H4589" i="28"/>
  <c r="H4845" i="28"/>
  <c r="H5101" i="28"/>
  <c r="H5357" i="28"/>
  <c r="H10" i="28"/>
  <c r="H22" i="28"/>
  <c r="H34" i="28"/>
  <c r="H46" i="28"/>
  <c r="H58" i="28"/>
  <c r="H74" i="28"/>
  <c r="H86" i="28"/>
  <c r="H98" i="28"/>
  <c r="H110" i="28"/>
  <c r="H118" i="28"/>
  <c r="H134" i="28"/>
  <c r="H146" i="28"/>
  <c r="H158" i="28"/>
  <c r="H170" i="28"/>
  <c r="H182" i="28"/>
  <c r="H194" i="28"/>
  <c r="H206" i="28"/>
  <c r="H218" i="28"/>
  <c r="H230" i="28"/>
  <c r="H242" i="28"/>
  <c r="H254" i="28"/>
  <c r="H266" i="28"/>
  <c r="H278" i="28"/>
  <c r="H290" i="28"/>
  <c r="H302" i="28"/>
  <c r="H314" i="28"/>
  <c r="H326" i="28"/>
  <c r="H338" i="28"/>
  <c r="H350" i="28"/>
  <c r="H362" i="28"/>
  <c r="H374" i="28"/>
  <c r="H386" i="28"/>
  <c r="H398" i="28"/>
  <c r="H406" i="28"/>
  <c r="H418" i="28"/>
  <c r="H434" i="28"/>
  <c r="H446" i="28"/>
  <c r="H462" i="28"/>
  <c r="H474" i="28"/>
  <c r="H486" i="28"/>
  <c r="H498" i="28"/>
  <c r="H510" i="28"/>
  <c r="H522" i="28"/>
  <c r="H534" i="28"/>
  <c r="H546" i="28"/>
  <c r="H558" i="28"/>
  <c r="H570" i="28"/>
  <c r="H582" i="28"/>
  <c r="H594" i="28"/>
  <c r="H606" i="28"/>
  <c r="H618" i="28"/>
  <c r="H630" i="28"/>
  <c r="H642" i="28"/>
  <c r="H654" i="28"/>
  <c r="H666" i="28"/>
  <c r="H678" i="28"/>
  <c r="H690" i="28"/>
  <c r="H702" i="28"/>
  <c r="H714" i="28"/>
  <c r="H726" i="28"/>
  <c r="H738" i="28"/>
  <c r="H762" i="28"/>
  <c r="H786" i="28"/>
  <c r="H802" i="28"/>
  <c r="H826" i="28"/>
  <c r="H842" i="28"/>
  <c r="H858" i="28"/>
  <c r="H874" i="28"/>
  <c r="H890" i="28"/>
  <c r="H906" i="28"/>
  <c r="H922" i="28"/>
  <c r="H938" i="28"/>
  <c r="H954" i="28"/>
  <c r="H970" i="28"/>
  <c r="H986" i="28"/>
  <c r="H1002" i="28"/>
  <c r="H1018" i="28"/>
  <c r="H1034" i="28"/>
  <c r="H1050" i="28"/>
  <c r="H1058" i="28"/>
  <c r="H1074" i="28"/>
  <c r="H1090" i="28"/>
  <c r="H1106" i="28"/>
  <c r="H1122" i="28"/>
  <c r="H1138" i="28"/>
  <c r="H1162" i="28"/>
  <c r="H1178" i="28"/>
  <c r="H1194" i="28"/>
  <c r="H1210" i="28"/>
  <c r="H1226" i="28"/>
  <c r="H1242" i="28"/>
  <c r="H1258" i="28"/>
  <c r="H1274" i="28"/>
  <c r="H1290" i="28"/>
  <c r="H1310" i="28"/>
  <c r="H1342" i="28"/>
  <c r="H1374" i="28"/>
  <c r="H1406" i="28"/>
  <c r="H1438" i="28"/>
  <c r="H1470" i="28"/>
  <c r="H1502" i="28"/>
  <c r="H1534" i="28"/>
  <c r="H1566" i="28"/>
  <c r="H1598" i="28"/>
  <c r="H1630" i="28"/>
  <c r="H1662" i="28"/>
  <c r="H1694" i="28"/>
  <c r="H1710" i="28"/>
  <c r="H1726" i="28"/>
  <c r="H1758" i="28"/>
  <c r="H1774" i="28"/>
  <c r="H1790" i="28"/>
  <c r="H1806" i="28"/>
  <c r="H1822" i="28"/>
  <c r="H1838" i="28"/>
  <c r="H1854" i="28"/>
  <c r="H1870" i="28"/>
  <c r="H1886" i="28"/>
  <c r="H1902" i="28"/>
  <c r="H1918" i="28"/>
  <c r="H1934" i="28"/>
  <c r="H1950" i="28"/>
  <c r="H1966" i="28"/>
  <c r="H1982" i="28"/>
  <c r="H1998" i="28"/>
  <c r="H2014" i="28"/>
  <c r="H2030" i="28"/>
  <c r="H2046" i="28"/>
  <c r="H2062" i="28"/>
  <c r="H2078" i="28"/>
  <c r="H2094" i="28"/>
  <c r="H2110" i="28"/>
  <c r="H2126" i="28"/>
  <c r="H2147" i="28"/>
  <c r="H2169" i="28"/>
  <c r="H2190" i="28"/>
  <c r="H2211" i="28"/>
  <c r="H2233" i="28"/>
  <c r="H2254" i="28"/>
  <c r="H2275" i="28"/>
  <c r="H2297" i="28"/>
  <c r="H2318" i="28"/>
  <c r="H2339" i="28"/>
  <c r="H2361" i="28"/>
  <c r="H2382" i="28"/>
  <c r="H2403" i="28"/>
  <c r="H2425" i="28"/>
  <c r="H2446" i="28"/>
  <c r="H2467" i="28"/>
  <c r="H2510" i="28"/>
  <c r="H2531" i="28"/>
  <c r="H2553" i="28"/>
  <c r="H2574" i="28"/>
  <c r="H2595" i="28"/>
  <c r="H2617" i="28"/>
  <c r="H2638" i="28"/>
  <c r="H2659" i="28"/>
  <c r="H2681" i="28"/>
  <c r="H2702" i="28"/>
  <c r="H2723" i="28"/>
  <c r="H2745" i="28"/>
  <c r="H2766" i="28"/>
  <c r="H2787" i="28"/>
  <c r="H2809" i="28"/>
  <c r="H2830" i="28"/>
  <c r="H2851" i="28"/>
  <c r="H2873" i="28"/>
  <c r="H2894" i="28"/>
  <c r="H2923" i="28"/>
  <c r="H2955" i="28"/>
  <c r="H2987" i="28"/>
  <c r="H3019" i="28"/>
  <c r="H3051" i="28"/>
  <c r="H3083" i="28"/>
  <c r="H3115" i="28"/>
  <c r="H3147" i="28"/>
  <c r="H3179" i="28"/>
  <c r="H3211" i="28"/>
  <c r="H3243" i="28"/>
  <c r="H3275" i="28"/>
  <c r="H3307" i="28"/>
  <c r="H3339" i="28"/>
  <c r="H3371" i="28"/>
  <c r="H3403" i="28"/>
  <c r="H3435" i="28"/>
  <c r="H3467" i="28"/>
  <c r="H3499" i="28"/>
  <c r="H3531" i="28"/>
  <c r="H3563" i="28"/>
  <c r="H3595" i="28"/>
  <c r="H3627" i="28"/>
  <c r="H3659" i="28"/>
  <c r="H3691" i="28"/>
  <c r="H3723" i="28"/>
  <c r="H3755" i="28"/>
  <c r="H3787" i="28"/>
  <c r="H3819" i="28"/>
  <c r="H3851" i="28"/>
  <c r="H3883" i="28"/>
  <c r="H3915" i="28"/>
  <c r="H3947" i="28"/>
  <c r="H3979" i="28"/>
  <c r="H4037" i="28"/>
  <c r="H4101" i="28"/>
  <c r="H4165" i="28"/>
  <c r="H4229" i="28"/>
  <c r="H4293" i="28"/>
  <c r="H4357" i="28"/>
  <c r="H4421" i="28"/>
  <c r="H4485" i="28"/>
  <c r="H4653" i="28"/>
  <c r="H4909" i="28"/>
  <c r="H5165" i="28"/>
  <c r="H5421" i="28"/>
  <c r="H6120" i="28"/>
  <c r="H21" i="28"/>
  <c r="H33" i="28"/>
  <c r="H49" i="28"/>
  <c r="H61" i="28"/>
  <c r="H73" i="28"/>
  <c r="H85" i="28"/>
  <c r="H97" i="28"/>
  <c r="H105" i="28"/>
  <c r="H121" i="28"/>
  <c r="H133" i="28"/>
  <c r="H145" i="28"/>
  <c r="H157" i="28"/>
  <c r="H169" i="28"/>
  <c r="H185" i="28"/>
  <c r="H197" i="28"/>
  <c r="H209" i="28"/>
  <c r="H217" i="28"/>
  <c r="H229" i="28"/>
  <c r="H241" i="28"/>
  <c r="H257" i="28"/>
  <c r="H269" i="28"/>
  <c r="H281" i="28"/>
  <c r="H297" i="28"/>
  <c r="H309" i="28"/>
  <c r="H317" i="28"/>
  <c r="H329" i="28"/>
  <c r="H337" i="28"/>
  <c r="H345" i="28"/>
  <c r="H397" i="28"/>
  <c r="H413" i="28"/>
  <c r="H421" i="28"/>
  <c r="H433" i="28"/>
  <c r="H445" i="28"/>
  <c r="H457" i="28"/>
  <c r="H469" i="28"/>
  <c r="H481" i="28"/>
  <c r="H493" i="28"/>
  <c r="H505" i="28"/>
  <c r="H517" i="28"/>
  <c r="H529" i="28"/>
  <c r="H541" i="28"/>
  <c r="H553" i="28"/>
  <c r="H569" i="28"/>
  <c r="H581" i="28"/>
  <c r="H593" i="28"/>
  <c r="H605" i="28"/>
  <c r="H617" i="28"/>
  <c r="H633" i="28"/>
  <c r="H645" i="28"/>
  <c r="H657" i="28"/>
  <c r="H669" i="28"/>
  <c r="H681" i="28"/>
  <c r="H693" i="28"/>
  <c r="H705" i="28"/>
  <c r="H717" i="28"/>
  <c r="H733" i="28"/>
  <c r="H751" i="28"/>
  <c r="H775" i="28"/>
  <c r="H799" i="28"/>
  <c r="H823" i="28"/>
  <c r="H847" i="28"/>
  <c r="H871" i="28"/>
  <c r="H903" i="28"/>
  <c r="H927" i="28"/>
  <c r="H951" i="28"/>
  <c r="H975" i="28"/>
  <c r="H999" i="28"/>
  <c r="H1015" i="28"/>
  <c r="H1039" i="28"/>
  <c r="H1063" i="28"/>
  <c r="H1087" i="28"/>
  <c r="H1119" i="28"/>
  <c r="H1143" i="28"/>
  <c r="H1167" i="28"/>
  <c r="H1191" i="28"/>
  <c r="H1215" i="28"/>
  <c r="H1239" i="28"/>
  <c r="H1263" i="28"/>
  <c r="H1287" i="28"/>
  <c r="H1322" i="28"/>
  <c r="H1370" i="28"/>
  <c r="H1402" i="28"/>
  <c r="H1450" i="28"/>
  <c r="H1498" i="28"/>
  <c r="H1578" i="28"/>
  <c r="H2206" i="28"/>
  <c r="H18" i="28"/>
  <c r="H30" i="28"/>
  <c r="H42" i="28"/>
  <c r="H54" i="28"/>
  <c r="H66" i="28"/>
  <c r="H78" i="28"/>
  <c r="H90" i="28"/>
  <c r="H102" i="28"/>
  <c r="H114" i="28"/>
  <c r="H126" i="28"/>
  <c r="H138" i="28"/>
  <c r="H150" i="28"/>
  <c r="H162" i="28"/>
  <c r="H174" i="28"/>
  <c r="H186" i="28"/>
  <c r="H198" i="28"/>
  <c r="H210" i="28"/>
  <c r="H222" i="28"/>
  <c r="H234" i="28"/>
  <c r="H246" i="28"/>
  <c r="H258" i="28"/>
  <c r="H270" i="28"/>
  <c r="H282" i="28"/>
  <c r="H294" i="28"/>
  <c r="H306" i="28"/>
  <c r="H322" i="28"/>
  <c r="H330" i="28"/>
  <c r="H342" i="28"/>
  <c r="H358" i="28"/>
  <c r="H370" i="28"/>
  <c r="H382" i="28"/>
  <c r="H394" i="28"/>
  <c r="H410" i="28"/>
  <c r="H422" i="28"/>
  <c r="H430" i="28"/>
  <c r="H442" i="28"/>
  <c r="H454" i="28"/>
  <c r="H466" i="28"/>
  <c r="H478" i="28"/>
  <c r="H490" i="28"/>
  <c r="H502" i="28"/>
  <c r="H514" i="28"/>
  <c r="H530" i="28"/>
  <c r="H538" i="28"/>
  <c r="H550" i="28"/>
  <c r="H562" i="28"/>
  <c r="H574" i="28"/>
  <c r="H586" i="28"/>
  <c r="H598" i="28"/>
  <c r="H610" i="28"/>
  <c r="H622" i="28"/>
  <c r="H638" i="28"/>
  <c r="H650" i="28"/>
  <c r="H662" i="28"/>
  <c r="H674" i="28"/>
  <c r="H686" i="28"/>
  <c r="H698" i="28"/>
  <c r="H706" i="28"/>
  <c r="H718" i="28"/>
  <c r="H730" i="28"/>
  <c r="H746" i="28"/>
  <c r="H770" i="28"/>
  <c r="H810" i="28"/>
  <c r="H1146" i="28"/>
  <c r="H7" i="28"/>
  <c r="H11" i="28"/>
  <c r="H15" i="28"/>
  <c r="H19" i="28"/>
  <c r="H23" i="28"/>
  <c r="H27" i="28"/>
  <c r="H31" i="28"/>
  <c r="H35" i="28"/>
  <c r="H39" i="28"/>
  <c r="H43" i="28"/>
  <c r="H47" i="28"/>
  <c r="H51" i="28"/>
  <c r="H55" i="28"/>
  <c r="H59" i="28"/>
  <c r="H63" i="28"/>
  <c r="H67" i="28"/>
  <c r="H71" i="28"/>
  <c r="H75" i="28"/>
  <c r="H79" i="28"/>
  <c r="H83" i="28"/>
  <c r="H87" i="28"/>
  <c r="H91" i="28"/>
  <c r="H95" i="28"/>
  <c r="H99" i="28"/>
  <c r="H103" i="28"/>
  <c r="H107" i="28"/>
  <c r="H111" i="28"/>
  <c r="H115" i="28"/>
  <c r="H119" i="28"/>
  <c r="H123" i="28"/>
  <c r="H127" i="28"/>
  <c r="H131" i="28"/>
  <c r="H135" i="28"/>
  <c r="H139" i="28"/>
  <c r="H143" i="28"/>
  <c r="H147" i="28"/>
  <c r="H151" i="28"/>
  <c r="H155" i="28"/>
  <c r="H159" i="28"/>
  <c r="H163" i="28"/>
  <c r="H167" i="28"/>
  <c r="H171" i="28"/>
  <c r="H175" i="28"/>
  <c r="H179" i="28"/>
  <c r="H183" i="28"/>
  <c r="H187" i="28"/>
  <c r="H191" i="28"/>
  <c r="H195" i="28"/>
  <c r="H199" i="28"/>
  <c r="H203" i="28"/>
  <c r="H207" i="28"/>
  <c r="H211" i="28"/>
  <c r="H215" i="28"/>
  <c r="H219" i="28"/>
  <c r="H223" i="28"/>
  <c r="H227" i="28"/>
  <c r="H231" i="28"/>
  <c r="H235" i="28"/>
  <c r="H239" i="28"/>
  <c r="H243" i="28"/>
  <c r="H247" i="28"/>
  <c r="H251" i="28"/>
  <c r="H255" i="28"/>
  <c r="H259" i="28"/>
  <c r="H263" i="28"/>
  <c r="H267" i="28"/>
  <c r="H271" i="28"/>
  <c r="H275" i="28"/>
  <c r="H279" i="28"/>
  <c r="H283" i="28"/>
  <c r="H287" i="28"/>
  <c r="H291" i="28"/>
  <c r="H295" i="28"/>
  <c r="H299" i="28"/>
  <c r="H303" i="28"/>
  <c r="H307" i="28"/>
  <c r="H311" i="28"/>
  <c r="H315" i="28"/>
  <c r="H319" i="28"/>
  <c r="H323" i="28"/>
  <c r="H327" i="28"/>
  <c r="H331" i="28"/>
  <c r="H335" i="28"/>
  <c r="H339" i="28"/>
  <c r="H343" i="28"/>
  <c r="H347" i="28"/>
  <c r="H351" i="28"/>
  <c r="H355" i="28"/>
  <c r="H359" i="28"/>
  <c r="H363" i="28"/>
  <c r="H367" i="28"/>
  <c r="H371" i="28"/>
  <c r="H375" i="28"/>
  <c r="H379" i="28"/>
  <c r="H383" i="28"/>
  <c r="H387" i="28"/>
  <c r="H391" i="28"/>
  <c r="H395" i="28"/>
  <c r="H399" i="28"/>
  <c r="H403" i="28"/>
  <c r="H407" i="28"/>
  <c r="H411" i="28"/>
  <c r="H415" i="28"/>
  <c r="H419" i="28"/>
  <c r="H423" i="28"/>
  <c r="H427" i="28"/>
  <c r="H431" i="28"/>
  <c r="H435" i="28"/>
  <c r="H439" i="28"/>
  <c r="H443" i="28"/>
  <c r="H447" i="28"/>
  <c r="H451" i="28"/>
  <c r="H455" i="28"/>
  <c r="H459" i="28"/>
  <c r="H463" i="28"/>
  <c r="H467" i="28"/>
  <c r="H471" i="28"/>
  <c r="H475" i="28"/>
  <c r="H479" i="28"/>
  <c r="H483" i="28"/>
  <c r="H487" i="28"/>
  <c r="H491" i="28"/>
  <c r="H495" i="28"/>
  <c r="H499" i="28"/>
  <c r="H503" i="28"/>
  <c r="H507" i="28"/>
  <c r="H511" i="28"/>
  <c r="H515" i="28"/>
  <c r="H519" i="28"/>
  <c r="H523" i="28"/>
  <c r="H527" i="28"/>
  <c r="H531" i="28"/>
  <c r="H535" i="28"/>
  <c r="H539" i="28"/>
  <c r="H543" i="28"/>
  <c r="H547" i="28"/>
  <c r="H551" i="28"/>
  <c r="H555" i="28"/>
  <c r="H559" i="28"/>
  <c r="H563" i="28"/>
  <c r="H567" i="28"/>
  <c r="H571" i="28"/>
  <c r="H575" i="28"/>
  <c r="H579" i="28"/>
  <c r="H583" i="28"/>
  <c r="H587" i="28"/>
  <c r="H591" i="28"/>
  <c r="H595" i="28"/>
  <c r="H599" i="28"/>
  <c r="H603" i="28"/>
  <c r="H607" i="28"/>
  <c r="H611" i="28"/>
  <c r="H615" i="28"/>
  <c r="H619" i="28"/>
  <c r="H623" i="28"/>
  <c r="H627" i="28"/>
  <c r="H631" i="28"/>
  <c r="H635" i="28"/>
  <c r="H639" i="28"/>
  <c r="H643" i="28"/>
  <c r="H647" i="28"/>
  <c r="H651" i="28"/>
  <c r="H655" i="28"/>
  <c r="H659" i="28"/>
  <c r="H663" i="28"/>
  <c r="H667" i="28"/>
  <c r="H671" i="28"/>
  <c r="H675" i="28"/>
  <c r="H679" i="28"/>
  <c r="H683" i="28"/>
  <c r="H687" i="28"/>
  <c r="H691" i="28"/>
  <c r="H695" i="28"/>
  <c r="H699" i="28"/>
  <c r="H703" i="28"/>
  <c r="H707" i="28"/>
  <c r="H711" i="28"/>
  <c r="H715" i="28"/>
  <c r="H719" i="28"/>
  <c r="H723" i="28"/>
  <c r="H727" i="28"/>
  <c r="H731" i="28"/>
  <c r="H735" i="28"/>
  <c r="H739" i="28"/>
  <c r="H747" i="28"/>
  <c r="H755" i="28"/>
  <c r="H763" i="28"/>
  <c r="H771" i="28"/>
  <c r="H779" i="28"/>
  <c r="H787" i="28"/>
  <c r="H795" i="28"/>
  <c r="H803" i="28"/>
  <c r="H811" i="28"/>
  <c r="H819" i="28"/>
  <c r="H827" i="28"/>
  <c r="H835" i="28"/>
  <c r="H843" i="28"/>
  <c r="H851" i="28"/>
  <c r="H859" i="28"/>
  <c r="H867" i="28"/>
  <c r="H875" i="28"/>
  <c r="H883" i="28"/>
  <c r="H891" i="28"/>
  <c r="H899" i="28"/>
  <c r="H907" i="28"/>
  <c r="H915" i="28"/>
  <c r="H923" i="28"/>
  <c r="H931" i="28"/>
  <c r="H939" i="28"/>
  <c r="H947" i="28"/>
  <c r="H955" i="28"/>
  <c r="H963" i="28"/>
  <c r="H971" i="28"/>
  <c r="H979" i="28"/>
  <c r="H987" i="28"/>
  <c r="H995" i="28"/>
  <c r="H1003" i="28"/>
  <c r="H1011" i="28"/>
  <c r="H1019" i="28"/>
  <c r="H1027" i="28"/>
  <c r="H1035" i="28"/>
  <c r="H1043" i="28"/>
  <c r="H1051" i="28"/>
  <c r="H1059" i="28"/>
  <c r="H1067" i="28"/>
  <c r="H1075" i="28"/>
  <c r="H1083" i="28"/>
  <c r="H1091" i="28"/>
  <c r="H1099" i="28"/>
  <c r="H1107" i="28"/>
  <c r="H1115" i="28"/>
  <c r="H1123" i="28"/>
  <c r="H1131" i="28"/>
  <c r="H1139" i="28"/>
  <c r="H1147" i="28"/>
  <c r="H1155" i="28"/>
  <c r="H1163" i="28"/>
  <c r="H1171" i="28"/>
  <c r="H1179" i="28"/>
  <c r="H1187" i="28"/>
  <c r="H1195" i="28"/>
  <c r="H1203" i="28"/>
  <c r="H1211" i="28"/>
  <c r="H1219" i="28"/>
  <c r="H1227" i="28"/>
  <c r="H1235" i="28"/>
  <c r="H1243" i="28"/>
  <c r="H1251" i="28"/>
  <c r="H1259" i="28"/>
  <c r="H1267" i="28"/>
  <c r="H1275" i="28"/>
  <c r="H1283" i="28"/>
  <c r="H1291" i="28"/>
  <c r="H1299" i="28"/>
  <c r="H1314" i="28"/>
  <c r="H1330" i="28"/>
  <c r="H1346" i="28"/>
  <c r="H1362" i="28"/>
  <c r="H1378" i="28"/>
  <c r="H1394" i="28"/>
  <c r="H1410" i="28"/>
  <c r="H1426" i="28"/>
  <c r="H1442" i="28"/>
  <c r="H1458" i="28"/>
  <c r="H1474" i="28"/>
  <c r="H1490" i="28"/>
  <c r="H1506" i="28"/>
  <c r="H1522" i="28"/>
  <c r="H1538" i="28"/>
  <c r="H1554" i="28"/>
  <c r="H1570" i="28"/>
  <c r="H1586" i="28"/>
  <c r="H1602" i="28"/>
  <c r="H1618" i="28"/>
  <c r="H1634" i="28"/>
  <c r="H1650" i="28"/>
  <c r="H1666" i="28"/>
  <c r="H1682" i="28"/>
  <c r="H1698" i="28"/>
  <c r="H1714" i="28"/>
  <c r="H1730" i="28"/>
  <c r="H1746" i="28"/>
  <c r="H1762" i="28"/>
  <c r="H1778" i="28"/>
  <c r="H1794" i="28"/>
  <c r="H1810" i="28"/>
  <c r="H1826" i="28"/>
  <c r="H1842" i="28"/>
  <c r="H1858" i="28"/>
  <c r="H1874" i="28"/>
  <c r="H1890" i="28"/>
  <c r="H1906" i="28"/>
  <c r="H1922" i="28"/>
  <c r="H1938" i="28"/>
  <c r="H1954" i="28"/>
  <c r="H1970" i="28"/>
  <c r="H1986" i="28"/>
  <c r="H2002" i="28"/>
  <c r="H2018" i="28"/>
  <c r="H2034" i="28"/>
  <c r="H2050" i="28"/>
  <c r="H2066" i="28"/>
  <c r="H2082" i="28"/>
  <c r="H2098" i="28"/>
  <c r="H2114" i="28"/>
  <c r="H2131" i="28"/>
  <c r="H2153" i="28"/>
  <c r="H2174" i="28"/>
  <c r="H2195" i="28"/>
  <c r="H2217" i="28"/>
  <c r="H2238" i="28"/>
  <c r="H2259" i="28"/>
  <c r="H2281" i="28"/>
  <c r="H2302" i="28"/>
  <c r="H2323" i="28"/>
  <c r="H2345" i="28"/>
  <c r="H2366" i="28"/>
  <c r="H2387" i="28"/>
  <c r="H2409" i="28"/>
  <c r="H2430" i="28"/>
  <c r="H2451" i="28"/>
  <c r="H2473" i="28"/>
  <c r="H2494" i="28"/>
  <c r="H2515" i="28"/>
  <c r="H2537" i="28"/>
  <c r="H2558" i="28"/>
  <c r="H2579" i="28"/>
  <c r="H2601" i="28"/>
  <c r="H2622" i="28"/>
  <c r="H2643" i="28"/>
  <c r="H2665" i="28"/>
  <c r="H2686" i="28"/>
  <c r="H2707" i="28"/>
  <c r="H2729" i="28"/>
  <c r="H2750" i="28"/>
  <c r="H2771" i="28"/>
  <c r="H2793" i="28"/>
  <c r="H2814" i="28"/>
  <c r="H2835" i="28"/>
  <c r="H2857" i="28"/>
  <c r="H2878" i="28"/>
  <c r="H2899" i="28"/>
  <c r="H2931" i="28"/>
  <c r="H2963" i="28"/>
  <c r="H2995" i="28"/>
  <c r="H3027" i="28"/>
  <c r="H3059" i="28"/>
  <c r="H3091" i="28"/>
  <c r="H3123" i="28"/>
  <c r="H3155" i="28"/>
  <c r="H3187" i="28"/>
  <c r="H3219" i="28"/>
  <c r="H3251" i="28"/>
  <c r="H3283" i="28"/>
  <c r="H3315" i="28"/>
  <c r="H3347" i="28"/>
  <c r="H3379" i="28"/>
  <c r="H3411" i="28"/>
  <c r="H3443" i="28"/>
  <c r="H3475" i="28"/>
  <c r="H3507" i="28"/>
  <c r="H3539" i="28"/>
  <c r="H3571" i="28"/>
  <c r="H3603" i="28"/>
  <c r="H3635" i="28"/>
  <c r="H3667" i="28"/>
  <c r="H3699" i="28"/>
  <c r="H3731" i="28"/>
  <c r="H3763" i="28"/>
  <c r="H3795" i="28"/>
  <c r="H3827" i="28"/>
  <c r="H3859" i="28"/>
  <c r="H3891" i="28"/>
  <c r="H3923" i="28"/>
  <c r="H3955" i="28"/>
  <c r="H3989" i="28"/>
  <c r="H4053" i="28"/>
  <c r="H4117" i="28"/>
  <c r="H4181" i="28"/>
  <c r="H4245" i="28"/>
  <c r="H4309" i="28"/>
  <c r="H4373" i="28"/>
  <c r="H4437" i="28"/>
  <c r="H4501" i="28"/>
  <c r="H4717" i="28"/>
  <c r="H4973" i="28"/>
  <c r="H5229" i="28"/>
  <c r="H5485" i="28"/>
  <c r="H13" i="28"/>
  <c r="H25" i="28"/>
  <c r="H37" i="28"/>
  <c r="H45" i="28"/>
  <c r="H57" i="28"/>
  <c r="H69" i="28"/>
  <c r="H81" i="28"/>
  <c r="H93" i="28"/>
  <c r="H109" i="28"/>
  <c r="H117" i="28"/>
  <c r="H129" i="28"/>
  <c r="H141" i="28"/>
  <c r="H153" i="28"/>
  <c r="H165" i="28"/>
  <c r="H177" i="28"/>
  <c r="H193" i="28"/>
  <c r="H205" i="28"/>
  <c r="H221" i="28"/>
  <c r="H233" i="28"/>
  <c r="H249" i="28"/>
  <c r="H261" i="28"/>
  <c r="H273" i="28"/>
  <c r="H289" i="28"/>
  <c r="H301" i="28"/>
  <c r="H313" i="28"/>
  <c r="H325" i="28"/>
  <c r="H333" i="28"/>
  <c r="H341" i="28"/>
  <c r="H349" i="28"/>
  <c r="H357" i="28"/>
  <c r="H365" i="28"/>
  <c r="H373" i="28"/>
  <c r="H381" i="28"/>
  <c r="H389" i="28"/>
  <c r="H401" i="28"/>
  <c r="H409" i="28"/>
  <c r="H425" i="28"/>
  <c r="H437" i="28"/>
  <c r="H449" i="28"/>
  <c r="H461" i="28"/>
  <c r="H473" i="28"/>
  <c r="H489" i="28"/>
  <c r="H501" i="28"/>
  <c r="H513" i="28"/>
  <c r="H525" i="28"/>
  <c r="H537" i="28"/>
  <c r="H549" i="28"/>
  <c r="H561" i="28"/>
  <c r="H573" i="28"/>
  <c r="H585" i="28"/>
  <c r="H597" i="28"/>
  <c r="H609" i="28"/>
  <c r="H621" i="28"/>
  <c r="H629" i="28"/>
  <c r="H641" i="28"/>
  <c r="H653" i="28"/>
  <c r="H665" i="28"/>
  <c r="H677" i="28"/>
  <c r="H689" i="28"/>
  <c r="H701" i="28"/>
  <c r="H713" i="28"/>
  <c r="H725" i="28"/>
  <c r="H737" i="28"/>
  <c r="H759" i="28"/>
  <c r="H783" i="28"/>
  <c r="H807" i="28"/>
  <c r="H831" i="28"/>
  <c r="H855" i="28"/>
  <c r="H879" i="28"/>
  <c r="H895" i="28"/>
  <c r="H919" i="28"/>
  <c r="H943" i="28"/>
  <c r="H967" i="28"/>
  <c r="H991" i="28"/>
  <c r="H1023" i="28"/>
  <c r="H1047" i="28"/>
  <c r="H1071" i="28"/>
  <c r="H1095" i="28"/>
  <c r="H1111" i="28"/>
  <c r="H1135" i="28"/>
  <c r="H1159" i="28"/>
  <c r="H1183" i="28"/>
  <c r="H1207" i="28"/>
  <c r="H1231" i="28"/>
  <c r="H1255" i="28"/>
  <c r="H1279" i="28"/>
  <c r="H1306" i="28"/>
  <c r="H1354" i="28"/>
  <c r="H1418" i="28"/>
  <c r="H1466" i="28"/>
  <c r="H1514" i="28"/>
  <c r="H1546" i="28"/>
  <c r="H1610" i="28"/>
  <c r="H1642" i="28"/>
  <c r="H1674" i="28"/>
  <c r="H1706" i="28"/>
  <c r="H1738" i="28"/>
  <c r="H1770" i="28"/>
  <c r="H1818" i="28"/>
  <c r="H1946" i="28"/>
  <c r="H1978" i="28"/>
  <c r="H2010" i="28"/>
  <c r="H2042" i="28"/>
  <c r="H2090" i="28"/>
  <c r="H2122" i="28"/>
  <c r="H2163" i="28"/>
  <c r="H2249" i="28"/>
  <c r="H2291" i="28"/>
  <c r="H2334" i="28"/>
  <c r="H2377" i="28"/>
  <c r="H2419" i="28"/>
  <c r="H2462" i="28"/>
  <c r="H2505" i="28"/>
  <c r="H2547" i="28"/>
  <c r="H2611" i="28"/>
  <c r="H2654" i="28"/>
  <c r="H2697" i="28"/>
  <c r="H2761" i="28"/>
  <c r="H2803" i="28"/>
  <c r="H2846" i="28"/>
  <c r="H2889" i="28"/>
  <c r="H2947" i="28"/>
  <c r="H3043" i="28"/>
  <c r="H3107" i="28"/>
  <c r="H3171" i="28"/>
  <c r="H3235" i="28"/>
  <c r="H3331" i="28"/>
  <c r="H3395" i="28"/>
  <c r="H3459" i="28"/>
  <c r="H3555" i="28"/>
  <c r="H3619" i="28"/>
  <c r="H3683" i="28"/>
  <c r="H3747" i="28"/>
  <c r="H3811" i="28"/>
  <c r="H3875" i="28"/>
  <c r="H3939" i="28"/>
  <c r="H4021" i="28"/>
  <c r="H4149" i="28"/>
  <c r="H4405" i="28"/>
  <c r="H5864" i="28"/>
  <c r="H14" i="28"/>
  <c r="H26" i="28"/>
  <c r="H38" i="28"/>
  <c r="H50" i="28"/>
  <c r="H62" i="28"/>
  <c r="H70" i="28"/>
  <c r="H82" i="28"/>
  <c r="H94" i="28"/>
  <c r="H106" i="28"/>
  <c r="H122" i="28"/>
  <c r="H130" i="28"/>
  <c r="H142" i="28"/>
  <c r="H154" i="28"/>
  <c r="H166" i="28"/>
  <c r="H178" i="28"/>
  <c r="H190" i="28"/>
  <c r="H202" i="28"/>
  <c r="H214" i="28"/>
  <c r="H226" i="28"/>
  <c r="H238" i="28"/>
  <c r="H250" i="28"/>
  <c r="H262" i="28"/>
  <c r="H274" i="28"/>
  <c r="H286" i="28"/>
  <c r="H298" i="28"/>
  <c r="H310" i="28"/>
  <c r="H318" i="28"/>
  <c r="H334" i="28"/>
  <c r="H346" i="28"/>
  <c r="H354" i="28"/>
  <c r="H366" i="28"/>
  <c r="H378" i="28"/>
  <c r="H390" i="28"/>
  <c r="H402" i="28"/>
  <c r="H414" i="28"/>
  <c r="H426" i="28"/>
  <c r="H438" i="28"/>
  <c r="H450" i="28"/>
  <c r="H458" i="28"/>
  <c r="H470" i="28"/>
  <c r="H482" i="28"/>
  <c r="H494" i="28"/>
  <c r="H506" i="28"/>
  <c r="H518" i="28"/>
  <c r="H526" i="28"/>
  <c r="H542" i="28"/>
  <c r="H554" i="28"/>
  <c r="H566" i="28"/>
  <c r="H578" i="28"/>
  <c r="H590" i="28"/>
  <c r="H602" i="28"/>
  <c r="H614" i="28"/>
  <c r="H626" i="28"/>
  <c r="H634" i="28"/>
  <c r="H646" i="28"/>
  <c r="H658" i="28"/>
  <c r="H670" i="28"/>
  <c r="H682" i="28"/>
  <c r="H694" i="28"/>
  <c r="H710" i="28"/>
  <c r="H722" i="28"/>
  <c r="H734" i="28"/>
  <c r="H754" i="28"/>
  <c r="H778" i="28"/>
  <c r="H794" i="28"/>
  <c r="H818" i="28"/>
  <c r="H834" i="28"/>
  <c r="H850" i="28"/>
  <c r="H866" i="28"/>
  <c r="H882" i="28"/>
  <c r="H898" i="28"/>
  <c r="H914" i="28"/>
  <c r="H930" i="28"/>
  <c r="H946" i="28"/>
  <c r="H962" i="28"/>
  <c r="H978" i="28"/>
  <c r="H994" i="28"/>
  <c r="H1010" i="28"/>
  <c r="H1026" i="28"/>
  <c r="H1042" i="28"/>
  <c r="H1066" i="28"/>
  <c r="H1082" i="28"/>
  <c r="H1098" i="28"/>
  <c r="H1114" i="28"/>
  <c r="H1130" i="28"/>
  <c r="H1154" i="28"/>
  <c r="H1170" i="28"/>
  <c r="H1186" i="28"/>
  <c r="H1202" i="28"/>
  <c r="H1218" i="28"/>
  <c r="H1234" i="28"/>
  <c r="H1250" i="28"/>
  <c r="H1266" i="28"/>
  <c r="H1282" i="28"/>
  <c r="H1298" i="28"/>
  <c r="H1326" i="28"/>
  <c r="H1358" i="28"/>
  <c r="H1390" i="28"/>
  <c r="H1422" i="28"/>
  <c r="H1454" i="28"/>
  <c r="H1486" i="28"/>
  <c r="H1518" i="28"/>
  <c r="H1550" i="28"/>
  <c r="H1582" i="28"/>
  <c r="H1614" i="28"/>
  <c r="H1646" i="28"/>
  <c r="H1678" i="28"/>
  <c r="H1742" i="28"/>
  <c r="H10006" i="28"/>
  <c r="H10002" i="28"/>
  <c r="H9998" i="28"/>
  <c r="H9994" i="28"/>
  <c r="H9990" i="28"/>
  <c r="H9986" i="28"/>
  <c r="H9982" i="28"/>
  <c r="H9978" i="28"/>
  <c r="H9974" i="28"/>
  <c r="H9970" i="28"/>
  <c r="H9966" i="28"/>
  <c r="H9962" i="28"/>
  <c r="H9958" i="28"/>
  <c r="H9954" i="28"/>
  <c r="H9950" i="28"/>
  <c r="H9946" i="28"/>
  <c r="H9942" i="28"/>
  <c r="H9938" i="28"/>
  <c r="H9934" i="28"/>
  <c r="H9930" i="28"/>
  <c r="H9926" i="28"/>
  <c r="H9922" i="28"/>
  <c r="H9918" i="28"/>
  <c r="H9914" i="28"/>
  <c r="H9910" i="28"/>
  <c r="H9906" i="28"/>
  <c r="H9902" i="28"/>
  <c r="H9898" i="28"/>
  <c r="H9894" i="28"/>
  <c r="H9890" i="28"/>
  <c r="H9886" i="28"/>
  <c r="H9882" i="28"/>
  <c r="H9878" i="28"/>
  <c r="H9874" i="28"/>
  <c r="H9870" i="28"/>
  <c r="H9866" i="28"/>
  <c r="H9862" i="28"/>
  <c r="H9858" i="28"/>
  <c r="H9854" i="28"/>
  <c r="H9850" i="28"/>
  <c r="H9846" i="28"/>
  <c r="H9842" i="28"/>
  <c r="H9838" i="28"/>
  <c r="H9834" i="28"/>
  <c r="H9830" i="28"/>
  <c r="H9826" i="28"/>
  <c r="H9822" i="28"/>
  <c r="H9818" i="28"/>
  <c r="H9814" i="28"/>
  <c r="H9810" i="28"/>
  <c r="H9806" i="28"/>
  <c r="H9802" i="28"/>
  <c r="H9798" i="28"/>
  <c r="H9794" i="28"/>
  <c r="H9790" i="28"/>
  <c r="H9786" i="28"/>
  <c r="H9782" i="28"/>
  <c r="H9778" i="28"/>
  <c r="H9774" i="28"/>
  <c r="H9770" i="28"/>
  <c r="H9766" i="28"/>
  <c r="H9762" i="28"/>
  <c r="H9758" i="28"/>
  <c r="H9754" i="28"/>
  <c r="H9750" i="28"/>
  <c r="H9746" i="28"/>
  <c r="H9742" i="28"/>
  <c r="H9738" i="28"/>
  <c r="H9734" i="28"/>
  <c r="H9730" i="28"/>
  <c r="H9726" i="28"/>
  <c r="H9722" i="28"/>
  <c r="H9718" i="28"/>
  <c r="H9714" i="28"/>
  <c r="H9710" i="28"/>
  <c r="H9706" i="28"/>
  <c r="H9702" i="28"/>
  <c r="H9698" i="28"/>
  <c r="H9694" i="28"/>
  <c r="H9690" i="28"/>
  <c r="H9686" i="28"/>
  <c r="H9682" i="28"/>
  <c r="H9678" i="28"/>
  <c r="H9674" i="28"/>
  <c r="H9670" i="28"/>
  <c r="H10005" i="28"/>
  <c r="H10000" i="28"/>
  <c r="H9995" i="28"/>
  <c r="H9989" i="28"/>
  <c r="H9984" i="28"/>
  <c r="H9979" i="28"/>
  <c r="H9973" i="28"/>
  <c r="H9968" i="28"/>
  <c r="H9963" i="28"/>
  <c r="H9957" i="28"/>
  <c r="H9952" i="28"/>
  <c r="H9947" i="28"/>
  <c r="H9941" i="28"/>
  <c r="H9936" i="28"/>
  <c r="H9931" i="28"/>
  <c r="H9925" i="28"/>
  <c r="H9920" i="28"/>
  <c r="H9915" i="28"/>
  <c r="H9909" i="28"/>
  <c r="H9904" i="28"/>
  <c r="H9899" i="28"/>
  <c r="H9893" i="28"/>
  <c r="H9888" i="28"/>
  <c r="H9883" i="28"/>
  <c r="H9877" i="28"/>
  <c r="H9872" i="28"/>
  <c r="H9867" i="28"/>
  <c r="H9861" i="28"/>
  <c r="H9856" i="28"/>
  <c r="H9851" i="28"/>
  <c r="H9845" i="28"/>
  <c r="H9840" i="28"/>
  <c r="H9835" i="28"/>
  <c r="H9829" i="28"/>
  <c r="H9824" i="28"/>
  <c r="H9819" i="28"/>
  <c r="H9813" i="28"/>
  <c r="H9808" i="28"/>
  <c r="H9803" i="28"/>
  <c r="H9797" i="28"/>
  <c r="H9792" i="28"/>
  <c r="H9787" i="28"/>
  <c r="H9781" i="28"/>
  <c r="H9776" i="28"/>
  <c r="H9771" i="28"/>
  <c r="H9765" i="28"/>
  <c r="H9760" i="28"/>
  <c r="H9755" i="28"/>
  <c r="H9749" i="28"/>
  <c r="H9744" i="28"/>
  <c r="H9739" i="28"/>
  <c r="H9733" i="28"/>
  <c r="H9728" i="28"/>
  <c r="H9723" i="28"/>
  <c r="H9717" i="28"/>
  <c r="H9712" i="28"/>
  <c r="H9707" i="28"/>
  <c r="H9701" i="28"/>
  <c r="H9696" i="28"/>
  <c r="H9691" i="28"/>
  <c r="H9685" i="28"/>
  <c r="H9680" i="28"/>
  <c r="H9675" i="28"/>
  <c r="H9669" i="28"/>
  <c r="H9665" i="28"/>
  <c r="H9661" i="28"/>
  <c r="H9657" i="28"/>
  <c r="H9653" i="28"/>
  <c r="H9649" i="28"/>
  <c r="H9645" i="28"/>
  <c r="H9641" i="28"/>
  <c r="H9637" i="28"/>
  <c r="H9633" i="28"/>
  <c r="H9629" i="28"/>
  <c r="H9625" i="28"/>
  <c r="H9621" i="28"/>
  <c r="H9617" i="28"/>
  <c r="H9613" i="28"/>
  <c r="H9609" i="28"/>
  <c r="H9605" i="28"/>
  <c r="H9601" i="28"/>
  <c r="H9597" i="28"/>
  <c r="H9593" i="28"/>
  <c r="H9589" i="28"/>
  <c r="H9585" i="28"/>
  <c r="H9581" i="28"/>
  <c r="H9577" i="28"/>
  <c r="H9573" i="28"/>
  <c r="H9569" i="28"/>
  <c r="H9565" i="28"/>
  <c r="H9561" i="28"/>
  <c r="H9557" i="28"/>
  <c r="H9553" i="28"/>
  <c r="H9549" i="28"/>
  <c r="H9545" i="28"/>
  <c r="H9541" i="28"/>
  <c r="H9537" i="28"/>
  <c r="H9533" i="28"/>
  <c r="H9529" i="28"/>
  <c r="H9525" i="28"/>
  <c r="H9521" i="28"/>
  <c r="H10004" i="28"/>
  <c r="H9999" i="28"/>
  <c r="H9993" i="28"/>
  <c r="H9988" i="28"/>
  <c r="H9983" i="28"/>
  <c r="H9977" i="28"/>
  <c r="H9972" i="28"/>
  <c r="H9967" i="28"/>
  <c r="H9961" i="28"/>
  <c r="H9956" i="28"/>
  <c r="H9951" i="28"/>
  <c r="H9945" i="28"/>
  <c r="H9940" i="28"/>
  <c r="H9935" i="28"/>
  <c r="H9929" i="28"/>
  <c r="H9924" i="28"/>
  <c r="H9919" i="28"/>
  <c r="H9913" i="28"/>
  <c r="H9908" i="28"/>
  <c r="H9903" i="28"/>
  <c r="H9897" i="28"/>
  <c r="H9892" i="28"/>
  <c r="H9887" i="28"/>
  <c r="H9881" i="28"/>
  <c r="H9876" i="28"/>
  <c r="H9871" i="28"/>
  <c r="H9865" i="28"/>
  <c r="H9860" i="28"/>
  <c r="H9855" i="28"/>
  <c r="H9849" i="28"/>
  <c r="H9844" i="28"/>
  <c r="H9839" i="28"/>
  <c r="H9833" i="28"/>
  <c r="H9828" i="28"/>
  <c r="H9823" i="28"/>
  <c r="H9817" i="28"/>
  <c r="H9812" i="28"/>
  <c r="H9807" i="28"/>
  <c r="H9801" i="28"/>
  <c r="H9796" i="28"/>
  <c r="H9791" i="28"/>
  <c r="H9785" i="28"/>
  <c r="H9780" i="28"/>
  <c r="H9775" i="28"/>
  <c r="H9769" i="28"/>
  <c r="H9764" i="28"/>
  <c r="H9759" i="28"/>
  <c r="H9753" i="28"/>
  <c r="H9748" i="28"/>
  <c r="H9743" i="28"/>
  <c r="H9737" i="28"/>
  <c r="H9732" i="28"/>
  <c r="H9727" i="28"/>
  <c r="H9721" i="28"/>
  <c r="H9716" i="28"/>
  <c r="H9711" i="28"/>
  <c r="H9705" i="28"/>
  <c r="H9700" i="28"/>
  <c r="H9695" i="28"/>
  <c r="H9689" i="28"/>
  <c r="H9684" i="28"/>
  <c r="H9679" i="28"/>
  <c r="H9673" i="28"/>
  <c r="H9668" i="28"/>
  <c r="H9664" i="28"/>
  <c r="H9660" i="28"/>
  <c r="H9656" i="28"/>
  <c r="H9652" i="28"/>
  <c r="H9648" i="28"/>
  <c r="H9644" i="28"/>
  <c r="H9640" i="28"/>
  <c r="H9636" i="28"/>
  <c r="H9632" i="28"/>
  <c r="H9628" i="28"/>
  <c r="H9624" i="28"/>
  <c r="H9620" i="28"/>
  <c r="H9616" i="28"/>
  <c r="H9612" i="28"/>
  <c r="H9608" i="28"/>
  <c r="H9604" i="28"/>
  <c r="H9600" i="28"/>
  <c r="H9596" i="28"/>
  <c r="H9592" i="28"/>
  <c r="H9588" i="28"/>
  <c r="H9584" i="28"/>
  <c r="H10003" i="28"/>
  <c r="H9997" i="28"/>
  <c r="H9992" i="28"/>
  <c r="H9987" i="28"/>
  <c r="H9981" i="28"/>
  <c r="H9976" i="28"/>
  <c r="H9971" i="28"/>
  <c r="H9965" i="28"/>
  <c r="H9960" i="28"/>
  <c r="H9955" i="28"/>
  <c r="H9949" i="28"/>
  <c r="H9944" i="28"/>
  <c r="H9939" i="28"/>
  <c r="H9933" i="28"/>
  <c r="H9928" i="28"/>
  <c r="H9923" i="28"/>
  <c r="H9917" i="28"/>
  <c r="H9912" i="28"/>
  <c r="H9907" i="28"/>
  <c r="H9901" i="28"/>
  <c r="H9896" i="28"/>
  <c r="H9891" i="28"/>
  <c r="H9885" i="28"/>
  <c r="H9880" i="28"/>
  <c r="H9875" i="28"/>
  <c r="H9869" i="28"/>
  <c r="H9864" i="28"/>
  <c r="H9859" i="28"/>
  <c r="H9853" i="28"/>
  <c r="H9848" i="28"/>
  <c r="H9843" i="28"/>
  <c r="H9837" i="28"/>
  <c r="H9832" i="28"/>
  <c r="H9827" i="28"/>
  <c r="H9821" i="28"/>
  <c r="H9816" i="28"/>
  <c r="H9811" i="28"/>
  <c r="H9805" i="28"/>
  <c r="H9800" i="28"/>
  <c r="H9795" i="28"/>
  <c r="H9789" i="28"/>
  <c r="H9784" i="28"/>
  <c r="H9779" i="28"/>
  <c r="H9773" i="28"/>
  <c r="H9768" i="28"/>
  <c r="H9763" i="28"/>
  <c r="H9757" i="28"/>
  <c r="H9752" i="28"/>
  <c r="H9747" i="28"/>
  <c r="H9741" i="28"/>
  <c r="H9736" i="28"/>
  <c r="H9731" i="28"/>
  <c r="H9725" i="28"/>
  <c r="H9720" i="28"/>
  <c r="H9715" i="28"/>
  <c r="H9709" i="28"/>
  <c r="H9704" i="28"/>
  <c r="H9699" i="28"/>
  <c r="H9693" i="28"/>
  <c r="H9688" i="28"/>
  <c r="H9683" i="28"/>
  <c r="H9677" i="28"/>
  <c r="H9672" i="28"/>
  <c r="H9667" i="28"/>
  <c r="H9663" i="28"/>
  <c r="H9659" i="28"/>
  <c r="H9655" i="28"/>
  <c r="H9651" i="28"/>
  <c r="H9647" i="28"/>
  <c r="H9643" i="28"/>
  <c r="H9639" i="28"/>
  <c r="H9635" i="28"/>
  <c r="H9631" i="28"/>
  <c r="H9627" i="28"/>
  <c r="H9623" i="28"/>
  <c r="H9619" i="28"/>
  <c r="H9615" i="28"/>
  <c r="H9611" i="28"/>
  <c r="H9607" i="28"/>
  <c r="H9603" i="28"/>
  <c r="H9599" i="28"/>
  <c r="H9595" i="28"/>
  <c r="H9591" i="28"/>
  <c r="H9587" i="28"/>
  <c r="H10001" i="28"/>
  <c r="H9980" i="28"/>
  <c r="H9959" i="28"/>
  <c r="H9937" i="28"/>
  <c r="H9916" i="28"/>
  <c r="H9895" i="28"/>
  <c r="H9873" i="28"/>
  <c r="H9852" i="28"/>
  <c r="H9831" i="28"/>
  <c r="H9809" i="28"/>
  <c r="H9788" i="28"/>
  <c r="H9767" i="28"/>
  <c r="H9745" i="28"/>
  <c r="H9724" i="28"/>
  <c r="H9703" i="28"/>
  <c r="H9681" i="28"/>
  <c r="H9662" i="28"/>
  <c r="H9646" i="28"/>
  <c r="H9630" i="28"/>
  <c r="H9614" i="28"/>
  <c r="H9598" i="28"/>
  <c r="H9583" i="28"/>
  <c r="H9578" i="28"/>
  <c r="H9572" i="28"/>
  <c r="H9567" i="28"/>
  <c r="H9562" i="28"/>
  <c r="H9556" i="28"/>
  <c r="H9551" i="28"/>
  <c r="H9546" i="28"/>
  <c r="H9540" i="28"/>
  <c r="H9535" i="28"/>
  <c r="H9530" i="28"/>
  <c r="H9524" i="28"/>
  <c r="H9519" i="28"/>
  <c r="H9515" i="28"/>
  <c r="H9511" i="28"/>
  <c r="H9507" i="28"/>
  <c r="H9503" i="28"/>
  <c r="H9499" i="28"/>
  <c r="H9495" i="28"/>
  <c r="H9491" i="28"/>
  <c r="H9487" i="28"/>
  <c r="H9483" i="28"/>
  <c r="H9479" i="28"/>
  <c r="H9475" i="28"/>
  <c r="H9471" i="28"/>
  <c r="H9467" i="28"/>
  <c r="H9463" i="28"/>
  <c r="H9459" i="28"/>
  <c r="H9455" i="28"/>
  <c r="H9451" i="28"/>
  <c r="H9447" i="28"/>
  <c r="H9443" i="28"/>
  <c r="H9439" i="28"/>
  <c r="H9435" i="28"/>
  <c r="H9431" i="28"/>
  <c r="H9427" i="28"/>
  <c r="H9423" i="28"/>
  <c r="H9419" i="28"/>
  <c r="H9415" i="28"/>
  <c r="H9411" i="28"/>
  <c r="H9407" i="28"/>
  <c r="H9403" i="28"/>
  <c r="H9399" i="28"/>
  <c r="H9395" i="28"/>
  <c r="H9391" i="28"/>
  <c r="H9387" i="28"/>
  <c r="H9383" i="28"/>
  <c r="H9379" i="28"/>
  <c r="H9375" i="28"/>
  <c r="H9371" i="28"/>
  <c r="H9996" i="28"/>
  <c r="H9975" i="28"/>
  <c r="H9953" i="28"/>
  <c r="H9932" i="28"/>
  <c r="H9911" i="28"/>
  <c r="H9889" i="28"/>
  <c r="H9868" i="28"/>
  <c r="H9847" i="28"/>
  <c r="H9825" i="28"/>
  <c r="H9804" i="28"/>
  <c r="H9783" i="28"/>
  <c r="H9761" i="28"/>
  <c r="H9740" i="28"/>
  <c r="H9719" i="28"/>
  <c r="H9697" i="28"/>
  <c r="H9676" i="28"/>
  <c r="H9658" i="28"/>
  <c r="H9642" i="28"/>
  <c r="H9626" i="28"/>
  <c r="H9610" i="28"/>
  <c r="H9594" i="28"/>
  <c r="H9582" i="28"/>
  <c r="H9576" i="28"/>
  <c r="H9571" i="28"/>
  <c r="H9566" i="28"/>
  <c r="H9560" i="28"/>
  <c r="H9555" i="28"/>
  <c r="H9550" i="28"/>
  <c r="H9544" i="28"/>
  <c r="H9539" i="28"/>
  <c r="H9534" i="28"/>
  <c r="H9528" i="28"/>
  <c r="H9523" i="28"/>
  <c r="H9518" i="28"/>
  <c r="H9514" i="28"/>
  <c r="H9510" i="28"/>
  <c r="H9506" i="28"/>
  <c r="H9502" i="28"/>
  <c r="H9498" i="28"/>
  <c r="H9494" i="28"/>
  <c r="H9490" i="28"/>
  <c r="H9486" i="28"/>
  <c r="H9482" i="28"/>
  <c r="H9478" i="28"/>
  <c r="H9474" i="28"/>
  <c r="H9470" i="28"/>
  <c r="H9466" i="28"/>
  <c r="H9462" i="28"/>
  <c r="H9458" i="28"/>
  <c r="H9454" i="28"/>
  <c r="H9450" i="28"/>
  <c r="H9446" i="28"/>
  <c r="H9442" i="28"/>
  <c r="H9438" i="28"/>
  <c r="H9434" i="28"/>
  <c r="H9430" i="28"/>
  <c r="H9426" i="28"/>
  <c r="H9422" i="28"/>
  <c r="H9418" i="28"/>
  <c r="H9414" i="28"/>
  <c r="H9410" i="28"/>
  <c r="H9406" i="28"/>
  <c r="H9402" i="28"/>
  <c r="H9398" i="28"/>
  <c r="H9394" i="28"/>
  <c r="H9390" i="28"/>
  <c r="H9386" i="28"/>
  <c r="H9382" i="28"/>
  <c r="H9378" i="28"/>
  <c r="H9374" i="28"/>
  <c r="H9370" i="28"/>
  <c r="H9366" i="28"/>
  <c r="H9362" i="28"/>
  <c r="H9358" i="28"/>
  <c r="H9354" i="28"/>
  <c r="H9350" i="28"/>
  <c r="H9346" i="28"/>
  <c r="H9342" i="28"/>
  <c r="H9338" i="28"/>
  <c r="H9334" i="28"/>
  <c r="H9330" i="28"/>
  <c r="H9326" i="28"/>
  <c r="H9322" i="28"/>
  <c r="H9318" i="28"/>
  <c r="H9314" i="28"/>
  <c r="H9310" i="28"/>
  <c r="H9306" i="28"/>
  <c r="H9302" i="28"/>
  <c r="H9298" i="28"/>
  <c r="H9294" i="28"/>
  <c r="H9290" i="28"/>
  <c r="H9991" i="28"/>
  <c r="H9969" i="28"/>
  <c r="H9948" i="28"/>
  <c r="H9927" i="28"/>
  <c r="H9905" i="28"/>
  <c r="H9884" i="28"/>
  <c r="H9863" i="28"/>
  <c r="H9841" i="28"/>
  <c r="H9820" i="28"/>
  <c r="H9799" i="28"/>
  <c r="H9777" i="28"/>
  <c r="H9756" i="28"/>
  <c r="H9735" i="28"/>
  <c r="H9713" i="28"/>
  <c r="H9692" i="28"/>
  <c r="H9671" i="28"/>
  <c r="H9654" i="28"/>
  <c r="H9638" i="28"/>
  <c r="H9622" i="28"/>
  <c r="H9606" i="28"/>
  <c r="H9590" i="28"/>
  <c r="H9580" i="28"/>
  <c r="H9575" i="28"/>
  <c r="H9570" i="28"/>
  <c r="H9564" i="28"/>
  <c r="H9559" i="28"/>
  <c r="H9554" i="28"/>
  <c r="H9548" i="28"/>
  <c r="H9543" i="28"/>
  <c r="H9538" i="28"/>
  <c r="H9532" i="28"/>
  <c r="H9527" i="28"/>
  <c r="H9522" i="28"/>
  <c r="H9517" i="28"/>
  <c r="H9513" i="28"/>
  <c r="H9509" i="28"/>
  <c r="H9505" i="28"/>
  <c r="H9501" i="28"/>
  <c r="H9497" i="28"/>
  <c r="H9493" i="28"/>
  <c r="H9489" i="28"/>
  <c r="H9485" i="28"/>
  <c r="H9481" i="28"/>
  <c r="H9477" i="28"/>
  <c r="H9473" i="28"/>
  <c r="H9469" i="28"/>
  <c r="H9465" i="28"/>
  <c r="H9461" i="28"/>
  <c r="H9457" i="28"/>
  <c r="H9453" i="28"/>
  <c r="H9449" i="28"/>
  <c r="H9445" i="28"/>
  <c r="H9441" i="28"/>
  <c r="H9437" i="28"/>
  <c r="H9433" i="28"/>
  <c r="H9429" i="28"/>
  <c r="H9425" i="28"/>
  <c r="H9421" i="28"/>
  <c r="H9417" i="28"/>
  <c r="H9413" i="28"/>
  <c r="H9409" i="28"/>
  <c r="H9405" i="28"/>
  <c r="H9401" i="28"/>
  <c r="H9397" i="28"/>
  <c r="H9393" i="28"/>
  <c r="H9389" i="28"/>
  <c r="H9385" i="28"/>
  <c r="H9381" i="28"/>
  <c r="H9377" i="28"/>
  <c r="H9373" i="28"/>
  <c r="H9369" i="28"/>
  <c r="H9365" i="28"/>
  <c r="H9361" i="28"/>
  <c r="H9357" i="28"/>
  <c r="H9353" i="28"/>
  <c r="H9349" i="28"/>
  <c r="H9345" i="28"/>
  <c r="H9341" i="28"/>
  <c r="H9337" i="28"/>
  <c r="H9333" i="28"/>
  <c r="H9329" i="28"/>
  <c r="H9325" i="28"/>
  <c r="H9321" i="28"/>
  <c r="H9317" i="28"/>
  <c r="H9313" i="28"/>
  <c r="H9985" i="28"/>
  <c r="H9900" i="28"/>
  <c r="H9815" i="28"/>
  <c r="H9729" i="28"/>
  <c r="H9650" i="28"/>
  <c r="H9586" i="28"/>
  <c r="H9563" i="28"/>
  <c r="H9542" i="28"/>
  <c r="H9520" i="28"/>
  <c r="H9504" i="28"/>
  <c r="H9488" i="28"/>
  <c r="H9472" i="28"/>
  <c r="H9456" i="28"/>
  <c r="H9440" i="28"/>
  <c r="H9424" i="28"/>
  <c r="H9408" i="28"/>
  <c r="H9392" i="28"/>
  <c r="H9376" i="28"/>
  <c r="H9364" i="28"/>
  <c r="H9356" i="28"/>
  <c r="H9348" i="28"/>
  <c r="H9340" i="28"/>
  <c r="H9332" i="28"/>
  <c r="H9324" i="28"/>
  <c r="H9316" i="28"/>
  <c r="H9309" i="28"/>
  <c r="H9304" i="28"/>
  <c r="H9299" i="28"/>
  <c r="H9293" i="28"/>
  <c r="H9288" i="28"/>
  <c r="H9284" i="28"/>
  <c r="H9280" i="28"/>
  <c r="H9276" i="28"/>
  <c r="H9272" i="28"/>
  <c r="H9268" i="28"/>
  <c r="H9264" i="28"/>
  <c r="H9260" i="28"/>
  <c r="H9256" i="28"/>
  <c r="H9252" i="28"/>
  <c r="H9248" i="28"/>
  <c r="H9244" i="28"/>
  <c r="H9240" i="28"/>
  <c r="H9236" i="28"/>
  <c r="H9232" i="28"/>
  <c r="H9228" i="28"/>
  <c r="H9224" i="28"/>
  <c r="H9220" i="28"/>
  <c r="H9216" i="28"/>
  <c r="H9212" i="28"/>
  <c r="H9208" i="28"/>
  <c r="H9204" i="28"/>
  <c r="H9200" i="28"/>
  <c r="H9196" i="28"/>
  <c r="H9192" i="28"/>
  <c r="H9188" i="28"/>
  <c r="H9184" i="28"/>
  <c r="H9180" i="28"/>
  <c r="H9176" i="28"/>
  <c r="H9172" i="28"/>
  <c r="H9168" i="28"/>
  <c r="H9164" i="28"/>
  <c r="H9160" i="28"/>
  <c r="H9156" i="28"/>
  <c r="H9152" i="28"/>
  <c r="H9148" i="28"/>
  <c r="H9144" i="28"/>
  <c r="H9140" i="28"/>
  <c r="H9136" i="28"/>
  <c r="H9132" i="28"/>
  <c r="H9128" i="28"/>
  <c r="H9124" i="28"/>
  <c r="H9120" i="28"/>
  <c r="H9116" i="28"/>
  <c r="H9112" i="28"/>
  <c r="H9108" i="28"/>
  <c r="H9104" i="28"/>
  <c r="H9100" i="28"/>
  <c r="H9096" i="28"/>
  <c r="H9092" i="28"/>
  <c r="H9088" i="28"/>
  <c r="H9084" i="28"/>
  <c r="H9080" i="28"/>
  <c r="H9076" i="28"/>
  <c r="H9072" i="28"/>
  <c r="H9068" i="28"/>
  <c r="H9064" i="28"/>
  <c r="H9060" i="28"/>
  <c r="H9056" i="28"/>
  <c r="H9052" i="28"/>
  <c r="H9048" i="28"/>
  <c r="H9044" i="28"/>
  <c r="H9040" i="28"/>
  <c r="H9036" i="28"/>
  <c r="H9032" i="28"/>
  <c r="H9028" i="28"/>
  <c r="H9024" i="28"/>
  <c r="H9020" i="28"/>
  <c r="H9016" i="28"/>
  <c r="H9012" i="28"/>
  <c r="H9008" i="28"/>
  <c r="H9004" i="28"/>
  <c r="H9000" i="28"/>
  <c r="H8996" i="28"/>
  <c r="H8992" i="28"/>
  <c r="H8988" i="28"/>
  <c r="H8984" i="28"/>
  <c r="H8980" i="28"/>
  <c r="H8976" i="28"/>
  <c r="H8972" i="28"/>
  <c r="H8968" i="28"/>
  <c r="H8964" i="28"/>
  <c r="H8960" i="28"/>
  <c r="H8956" i="28"/>
  <c r="H8952" i="28"/>
  <c r="H8948" i="28"/>
  <c r="H8944" i="28"/>
  <c r="H8940" i="28"/>
  <c r="H8936" i="28"/>
  <c r="H8932" i="28"/>
  <c r="H8928" i="28"/>
  <c r="H8924" i="28"/>
  <c r="H8920" i="28"/>
  <c r="H8916" i="28"/>
  <c r="H8912" i="28"/>
  <c r="H8908" i="28"/>
  <c r="H8904" i="28"/>
  <c r="H8900" i="28"/>
  <c r="H8896" i="28"/>
  <c r="H8892" i="28"/>
  <c r="H8888" i="28"/>
  <c r="H8884" i="28"/>
  <c r="H8880" i="28"/>
  <c r="H8876" i="28"/>
  <c r="H8872" i="28"/>
  <c r="H8868" i="28"/>
  <c r="H8864" i="28"/>
  <c r="H8860" i="28"/>
  <c r="H8856" i="28"/>
  <c r="H8852" i="28"/>
  <c r="H8848" i="28"/>
  <c r="H8844" i="28"/>
  <c r="H8840" i="28"/>
  <c r="H8836" i="28"/>
  <c r="H8832" i="28"/>
  <c r="H8828" i="28"/>
  <c r="H8824" i="28"/>
  <c r="H8820" i="28"/>
  <c r="H8816" i="28"/>
  <c r="H8812" i="28"/>
  <c r="H8808" i="28"/>
  <c r="H8804" i="28"/>
  <c r="H8800" i="28"/>
  <c r="H8796" i="28"/>
  <c r="H8792" i="28"/>
  <c r="H8788" i="28"/>
  <c r="H8784" i="28"/>
  <c r="H8780" i="28"/>
  <c r="H8776" i="28"/>
  <c r="H8772" i="28"/>
  <c r="H8768" i="28"/>
  <c r="H8764" i="28"/>
  <c r="H8760" i="28"/>
  <c r="H8756" i="28"/>
  <c r="H8752" i="28"/>
  <c r="H8748" i="28"/>
  <c r="H8744" i="28"/>
  <c r="H8740" i="28"/>
  <c r="H8736" i="28"/>
  <c r="H8732" i="28"/>
  <c r="H8728" i="28"/>
  <c r="H9964" i="28"/>
  <c r="H9879" i="28"/>
  <c r="H9793" i="28"/>
  <c r="H9708" i="28"/>
  <c r="H9634" i="28"/>
  <c r="H9579" i="28"/>
  <c r="H9558" i="28"/>
  <c r="H9536" i="28"/>
  <c r="H9516" i="28"/>
  <c r="H9500" i="28"/>
  <c r="H9484" i="28"/>
  <c r="H9468" i="28"/>
  <c r="H9452" i="28"/>
  <c r="H9436" i="28"/>
  <c r="H9420" i="28"/>
  <c r="H9404" i="28"/>
  <c r="H9388" i="28"/>
  <c r="H9372" i="28"/>
  <c r="H9363" i="28"/>
  <c r="H9355" i="28"/>
  <c r="H9347" i="28"/>
  <c r="H9339" i="28"/>
  <c r="H9331" i="28"/>
  <c r="H9323" i="28"/>
  <c r="H9315" i="28"/>
  <c r="H9308" i="28"/>
  <c r="H9303" i="28"/>
  <c r="H9297" i="28"/>
  <c r="H9292" i="28"/>
  <c r="H9287" i="28"/>
  <c r="H9283" i="28"/>
  <c r="H9279" i="28"/>
  <c r="H9275" i="28"/>
  <c r="H9271" i="28"/>
  <c r="H9267" i="28"/>
  <c r="H9263" i="28"/>
  <c r="H9259" i="28"/>
  <c r="H9255" i="28"/>
  <c r="H9251" i="28"/>
  <c r="H9247" i="28"/>
  <c r="H9243" i="28"/>
  <c r="H9239" i="28"/>
  <c r="H9235" i="28"/>
  <c r="H9231" i="28"/>
  <c r="H9227" i="28"/>
  <c r="H9223" i="28"/>
  <c r="H9219" i="28"/>
  <c r="H9215" i="28"/>
  <c r="H9211" i="28"/>
  <c r="H9207" i="28"/>
  <c r="H9203" i="28"/>
  <c r="H9199" i="28"/>
  <c r="H9195" i="28"/>
  <c r="H9191" i="28"/>
  <c r="H9187" i="28"/>
  <c r="H9183" i="28"/>
  <c r="H9179" i="28"/>
  <c r="H9175" i="28"/>
  <c r="H9171" i="28"/>
  <c r="H9167" i="28"/>
  <c r="H9163" i="28"/>
  <c r="H9159" i="28"/>
  <c r="H9155" i="28"/>
  <c r="H9151" i="28"/>
  <c r="H9147" i="28"/>
  <c r="H9143" i="28"/>
  <c r="H9139" i="28"/>
  <c r="H9135" i="28"/>
  <c r="H9131" i="28"/>
  <c r="H9127" i="28"/>
  <c r="H9123" i="28"/>
  <c r="H9119" i="28"/>
  <c r="H9115" i="28"/>
  <c r="H9111" i="28"/>
  <c r="H9107" i="28"/>
  <c r="H9103" i="28"/>
  <c r="H9099" i="28"/>
  <c r="H9095" i="28"/>
  <c r="H9091" i="28"/>
  <c r="H9087" i="28"/>
  <c r="H9083" i="28"/>
  <c r="H9079" i="28"/>
  <c r="H9075" i="28"/>
  <c r="H9071" i="28"/>
  <c r="H9067" i="28"/>
  <c r="H9063" i="28"/>
  <c r="H9059" i="28"/>
  <c r="H9055" i="28"/>
  <c r="H9051" i="28"/>
  <c r="H9047" i="28"/>
  <c r="H9043" i="28"/>
  <c r="H9039" i="28"/>
  <c r="H9035" i="28"/>
  <c r="H9031" i="28"/>
  <c r="H9027" i="28"/>
  <c r="H9023" i="28"/>
  <c r="H9019" i="28"/>
  <c r="H9015" i="28"/>
  <c r="H9011" i="28"/>
  <c r="H9007" i="28"/>
  <c r="H9003" i="28"/>
  <c r="H8999" i="28"/>
  <c r="H8995" i="28"/>
  <c r="H8991" i="28"/>
  <c r="H8987" i="28"/>
  <c r="H8983" i="28"/>
  <c r="H8979" i="28"/>
  <c r="H8975" i="28"/>
  <c r="H8971" i="28"/>
  <c r="H8967" i="28"/>
  <c r="H8963" i="28"/>
  <c r="H8959" i="28"/>
  <c r="H8955" i="28"/>
  <c r="H8951" i="28"/>
  <c r="H8947" i="28"/>
  <c r="H8943" i="28"/>
  <c r="H8939" i="28"/>
  <c r="H8935" i="28"/>
  <c r="H8931" i="28"/>
  <c r="H8927" i="28"/>
  <c r="H8923" i="28"/>
  <c r="H8919" i="28"/>
  <c r="H8915" i="28"/>
  <c r="H8911" i="28"/>
  <c r="H8907" i="28"/>
  <c r="H8903" i="28"/>
  <c r="H8899" i="28"/>
  <c r="H8895" i="28"/>
  <c r="H8891" i="28"/>
  <c r="H8887" i="28"/>
  <c r="H8883" i="28"/>
  <c r="H8879" i="28"/>
  <c r="H8875" i="28"/>
  <c r="H8871" i="28"/>
  <c r="H8867" i="28"/>
  <c r="H8863" i="28"/>
  <c r="H8859" i="28"/>
  <c r="H8855" i="28"/>
  <c r="H8851" i="28"/>
  <c r="H8847" i="28"/>
  <c r="H8843" i="28"/>
  <c r="H8839" i="28"/>
  <c r="H8835" i="28"/>
  <c r="H8831" i="28"/>
  <c r="H8827" i="28"/>
  <c r="H8823" i="28"/>
  <c r="H8819" i="28"/>
  <c r="H8815" i="28"/>
  <c r="H8811" i="28"/>
  <c r="H8807" i="28"/>
  <c r="H8803" i="28"/>
  <c r="H8799" i="28"/>
  <c r="H8795" i="28"/>
  <c r="H8791" i="28"/>
  <c r="H8787" i="28"/>
  <c r="H8783" i="28"/>
  <c r="H8779" i="28"/>
  <c r="H8775" i="28"/>
  <c r="H8771" i="28"/>
  <c r="H8767" i="28"/>
  <c r="H8763" i="28"/>
  <c r="H8759" i="28"/>
  <c r="H8755" i="28"/>
  <c r="H8751" i="28"/>
  <c r="H8747" i="28"/>
  <c r="H8743" i="28"/>
  <c r="H9943" i="28"/>
  <c r="H9857" i="28"/>
  <c r="H9772" i="28"/>
  <c r="H9687" i="28"/>
  <c r="H9618" i="28"/>
  <c r="H9574" i="28"/>
  <c r="H9552" i="28"/>
  <c r="H9531" i="28"/>
  <c r="H9512" i="28"/>
  <c r="H9496" i="28"/>
  <c r="H9480" i="28"/>
  <c r="H9464" i="28"/>
  <c r="H9448" i="28"/>
  <c r="H9432" i="28"/>
  <c r="H9416" i="28"/>
  <c r="H9400" i="28"/>
  <c r="H9384" i="28"/>
  <c r="H9368" i="28"/>
  <c r="H9360" i="28"/>
  <c r="H9352" i="28"/>
  <c r="H9344" i="28"/>
  <c r="H9336" i="28"/>
  <c r="H9328" i="28"/>
  <c r="H9320" i="28"/>
  <c r="H9312" i="28"/>
  <c r="H9307" i="28"/>
  <c r="H9301" i="28"/>
  <c r="H9296" i="28"/>
  <c r="H9291" i="28"/>
  <c r="H9286" i="28"/>
  <c r="H9282" i="28"/>
  <c r="H9278" i="28"/>
  <c r="H9274" i="28"/>
  <c r="H9270" i="28"/>
  <c r="H9266" i="28"/>
  <c r="H9262" i="28"/>
  <c r="H9258" i="28"/>
  <c r="H9254" i="28"/>
  <c r="H9250" i="28"/>
  <c r="H9246" i="28"/>
  <c r="H9242" i="28"/>
  <c r="H9238" i="28"/>
  <c r="H9234" i="28"/>
  <c r="H9230" i="28"/>
  <c r="H9226" i="28"/>
  <c r="H9222" i="28"/>
  <c r="H9218" i="28"/>
  <c r="H9214" i="28"/>
  <c r="H9210" i="28"/>
  <c r="H9206" i="28"/>
  <c r="H9202" i="28"/>
  <c r="H9198" i="28"/>
  <c r="H9194" i="28"/>
  <c r="H9190" i="28"/>
  <c r="H9186" i="28"/>
  <c r="H9182" i="28"/>
  <c r="H9178" i="28"/>
  <c r="H9174" i="28"/>
  <c r="H9170" i="28"/>
  <c r="H9166" i="28"/>
  <c r="H9162" i="28"/>
  <c r="H9158" i="28"/>
  <c r="H9154" i="28"/>
  <c r="H9150" i="28"/>
  <c r="H9146" i="28"/>
  <c r="H9142" i="28"/>
  <c r="H9138" i="28"/>
  <c r="H9134" i="28"/>
  <c r="H9130" i="28"/>
  <c r="H9126" i="28"/>
  <c r="H9122" i="28"/>
  <c r="H9118" i="28"/>
  <c r="H9114" i="28"/>
  <c r="H9110" i="28"/>
  <c r="H9106" i="28"/>
  <c r="H9102" i="28"/>
  <c r="H9098" i="28"/>
  <c r="H9094" i="28"/>
  <c r="H9090" i="28"/>
  <c r="H9086" i="28"/>
  <c r="H9082" i="28"/>
  <c r="H9078" i="28"/>
  <c r="H9074" i="28"/>
  <c r="H9070" i="28"/>
  <c r="H9066" i="28"/>
  <c r="H9062" i="28"/>
  <c r="H9058" i="28"/>
  <c r="H9054" i="28"/>
  <c r="H9050" i="28"/>
  <c r="H9046" i="28"/>
  <c r="H9042" i="28"/>
  <c r="H9038" i="28"/>
  <c r="H9034" i="28"/>
  <c r="H9030" i="28"/>
  <c r="H9026" i="28"/>
  <c r="H9022" i="28"/>
  <c r="H9018" i="28"/>
  <c r="H9014" i="28"/>
  <c r="H9010" i="28"/>
  <c r="H9006" i="28"/>
  <c r="H9002" i="28"/>
  <c r="H8998" i="28"/>
  <c r="H8994" i="28"/>
  <c r="H8990" i="28"/>
  <c r="H8986" i="28"/>
  <c r="H8982" i="28"/>
  <c r="H8978" i="28"/>
  <c r="H8974" i="28"/>
  <c r="H8970" i="28"/>
  <c r="H8966" i="28"/>
  <c r="H8962" i="28"/>
  <c r="H8958" i="28"/>
  <c r="H8954" i="28"/>
  <c r="H8950" i="28"/>
  <c r="H8946" i="28"/>
  <c r="H8942" i="28"/>
  <c r="H8938" i="28"/>
  <c r="H8934" i="28"/>
  <c r="H8930" i="28"/>
  <c r="H8926" i="28"/>
  <c r="H8922" i="28"/>
  <c r="H8918" i="28"/>
  <c r="H8914" i="28"/>
  <c r="H8910" i="28"/>
  <c r="H8906" i="28"/>
  <c r="H8902" i="28"/>
  <c r="H8898" i="28"/>
  <c r="H8894" i="28"/>
  <c r="H8890" i="28"/>
  <c r="H8886" i="28"/>
  <c r="H8882" i="28"/>
  <c r="H8878" i="28"/>
  <c r="H8874" i="28"/>
  <c r="H8870" i="28"/>
  <c r="H8866" i="28"/>
  <c r="H8862" i="28"/>
  <c r="H8858" i="28"/>
  <c r="H8854" i="28"/>
  <c r="H8850" i="28"/>
  <c r="H8846" i="28"/>
  <c r="H8842" i="28"/>
  <c r="H8838" i="28"/>
  <c r="H8834" i="28"/>
  <c r="H8830" i="28"/>
  <c r="H8826" i="28"/>
  <c r="H8822" i="28"/>
  <c r="H8818" i="28"/>
  <c r="H8814" i="28"/>
  <c r="H8810" i="28"/>
  <c r="H8806" i="28"/>
  <c r="H8802" i="28"/>
  <c r="H8798" i="28"/>
  <c r="H8794" i="28"/>
  <c r="H8790" i="28"/>
  <c r="H8786" i="28"/>
  <c r="H8782" i="28"/>
  <c r="H8778" i="28"/>
  <c r="H8774" i="28"/>
  <c r="H8770" i="28"/>
  <c r="H8766" i="28"/>
  <c r="H8762" i="28"/>
  <c r="H9921" i="28"/>
  <c r="H9602" i="28"/>
  <c r="H9508" i="28"/>
  <c r="H9444" i="28"/>
  <c r="H9380" i="28"/>
  <c r="H9343" i="28"/>
  <c r="H9311" i="28"/>
  <c r="H9289" i="28"/>
  <c r="H9273" i="28"/>
  <c r="H9257" i="28"/>
  <c r="H9241" i="28"/>
  <c r="H9225" i="28"/>
  <c r="H9209" i="28"/>
  <c r="H9193" i="28"/>
  <c r="H9177" i="28"/>
  <c r="H9161" i="28"/>
  <c r="H9145" i="28"/>
  <c r="H9129" i="28"/>
  <c r="H9113" i="28"/>
  <c r="H9097" i="28"/>
  <c r="H9081" i="28"/>
  <c r="H9065" i="28"/>
  <c r="H9049" i="28"/>
  <c r="H9033" i="28"/>
  <c r="H9017" i="28"/>
  <c r="H9001" i="28"/>
  <c r="H8985" i="28"/>
  <c r="H8969" i="28"/>
  <c r="H8953" i="28"/>
  <c r="H8937" i="28"/>
  <c r="H8921" i="28"/>
  <c r="H8905" i="28"/>
  <c r="H8889" i="28"/>
  <c r="H8873" i="28"/>
  <c r="H8857" i="28"/>
  <c r="H8841" i="28"/>
  <c r="H8825" i="28"/>
  <c r="H8809" i="28"/>
  <c r="H8793" i="28"/>
  <c r="H8777" i="28"/>
  <c r="H8761" i="28"/>
  <c r="H8753" i="28"/>
  <c r="H8745" i="28"/>
  <c r="H8738" i="28"/>
  <c r="H8733" i="28"/>
  <c r="H8727" i="28"/>
  <c r="H8723" i="28"/>
  <c r="H8719" i="28"/>
  <c r="H8715" i="28"/>
  <c r="H8711" i="28"/>
  <c r="H8707" i="28"/>
  <c r="H8703" i="28"/>
  <c r="H8699" i="28"/>
  <c r="H8695" i="28"/>
  <c r="H8691" i="28"/>
  <c r="H8687" i="28"/>
  <c r="H8683" i="28"/>
  <c r="H8679" i="28"/>
  <c r="H8675" i="28"/>
  <c r="H8671" i="28"/>
  <c r="H8667" i="28"/>
  <c r="H8663" i="28"/>
  <c r="H8659" i="28"/>
  <c r="H8655" i="28"/>
  <c r="H8651" i="28"/>
  <c r="H8647" i="28"/>
  <c r="H8643" i="28"/>
  <c r="H8639" i="28"/>
  <c r="H8635" i="28"/>
  <c r="H8631" i="28"/>
  <c r="H8627" i="28"/>
  <c r="H8623" i="28"/>
  <c r="H8619" i="28"/>
  <c r="H8615" i="28"/>
  <c r="H8611" i="28"/>
  <c r="H8607" i="28"/>
  <c r="H8603" i="28"/>
  <c r="H8599" i="28"/>
  <c r="H8595" i="28"/>
  <c r="H8591" i="28"/>
  <c r="H8587" i="28"/>
  <c r="H8583" i="28"/>
  <c r="H8579" i="28"/>
  <c r="H8575" i="28"/>
  <c r="H8571" i="28"/>
  <c r="H8567" i="28"/>
  <c r="H8563" i="28"/>
  <c r="H8559" i="28"/>
  <c r="H8555" i="28"/>
  <c r="H8551" i="28"/>
  <c r="H8547" i="28"/>
  <c r="H8543" i="28"/>
  <c r="H8539" i="28"/>
  <c r="H8535" i="28"/>
  <c r="H8531" i="28"/>
  <c r="H8527" i="28"/>
  <c r="H8523" i="28"/>
  <c r="H8519" i="28"/>
  <c r="H8515" i="28"/>
  <c r="H8511" i="28"/>
  <c r="H8507" i="28"/>
  <c r="H8503" i="28"/>
  <c r="H8499" i="28"/>
  <c r="H8495" i="28"/>
  <c r="H8491" i="28"/>
  <c r="H8487" i="28"/>
  <c r="H8483" i="28"/>
  <c r="H8479" i="28"/>
  <c r="H8475" i="28"/>
  <c r="H8471" i="28"/>
  <c r="H8467" i="28"/>
  <c r="H8463" i="28"/>
  <c r="H8459" i="28"/>
  <c r="H8455" i="28"/>
  <c r="H8451" i="28"/>
  <c r="H8447" i="28"/>
  <c r="H8443" i="28"/>
  <c r="H8439" i="28"/>
  <c r="H8435" i="28"/>
  <c r="H8431" i="28"/>
  <c r="H8427" i="28"/>
  <c r="H8423" i="28"/>
  <c r="H8419" i="28"/>
  <c r="H8415" i="28"/>
  <c r="H8411" i="28"/>
  <c r="H8407" i="28"/>
  <c r="H8403" i="28"/>
  <c r="H8399" i="28"/>
  <c r="H8395" i="28"/>
  <c r="H8391" i="28"/>
  <c r="H8387" i="28"/>
  <c r="H8383" i="28"/>
  <c r="H8379" i="28"/>
  <c r="H8375" i="28"/>
  <c r="H8371" i="28"/>
  <c r="H8367" i="28"/>
  <c r="H8363" i="28"/>
  <c r="H8359" i="28"/>
  <c r="H8355" i="28"/>
  <c r="H8351" i="28"/>
  <c r="H8347" i="28"/>
  <c r="H8343" i="28"/>
  <c r="H8339" i="28"/>
  <c r="H8335" i="28"/>
  <c r="H8331" i="28"/>
  <c r="H8327" i="28"/>
  <c r="H8323" i="28"/>
  <c r="H8319" i="28"/>
  <c r="H8315" i="28"/>
  <c r="H8311" i="28"/>
  <c r="H8307" i="28"/>
  <c r="H8303" i="28"/>
  <c r="H8299" i="28"/>
  <c r="H8295" i="28"/>
  <c r="H8291" i="28"/>
  <c r="H8287" i="28"/>
  <c r="H8283" i="28"/>
  <c r="H8279" i="28"/>
  <c r="H8275" i="28"/>
  <c r="H8271" i="28"/>
  <c r="H8267" i="28"/>
  <c r="H8263" i="28"/>
  <c r="H8259" i="28"/>
  <c r="H8255" i="28"/>
  <c r="H8251" i="28"/>
  <c r="H8247" i="28"/>
  <c r="H8243" i="28"/>
  <c r="H8239" i="28"/>
  <c r="H9836" i="28"/>
  <c r="H9568" i="28"/>
  <c r="H9492" i="28"/>
  <c r="H9428" i="28"/>
  <c r="H9367" i="28"/>
  <c r="H9335" i="28"/>
  <c r="H9305" i="28"/>
  <c r="H9285" i="28"/>
  <c r="H9269" i="28"/>
  <c r="H9253" i="28"/>
  <c r="H9237" i="28"/>
  <c r="H9221" i="28"/>
  <c r="H9205" i="28"/>
  <c r="H9189" i="28"/>
  <c r="H9173" i="28"/>
  <c r="H9157" i="28"/>
  <c r="H9141" i="28"/>
  <c r="H9125" i="28"/>
  <c r="H9109" i="28"/>
  <c r="H9093" i="28"/>
  <c r="H9077" i="28"/>
  <c r="H9061" i="28"/>
  <c r="H9045" i="28"/>
  <c r="H9029" i="28"/>
  <c r="H9013" i="28"/>
  <c r="H8997" i="28"/>
  <c r="H8981" i="28"/>
  <c r="H8965" i="28"/>
  <c r="H8949" i="28"/>
  <c r="H8933" i="28"/>
  <c r="H8917" i="28"/>
  <c r="H8901" i="28"/>
  <c r="H8885" i="28"/>
  <c r="H8869" i="28"/>
  <c r="H8853" i="28"/>
  <c r="H8837" i="28"/>
  <c r="H8821" i="28"/>
  <c r="H8805" i="28"/>
  <c r="H8789" i="28"/>
  <c r="H8773" i="28"/>
  <c r="H8758" i="28"/>
  <c r="H8750" i="28"/>
  <c r="H8742" i="28"/>
  <c r="H8737" i="28"/>
  <c r="H8731" i="28"/>
  <c r="H8726" i="28"/>
  <c r="H8722" i="28"/>
  <c r="H8718" i="28"/>
  <c r="H8714" i="28"/>
  <c r="H8710" i="28"/>
  <c r="H8706" i="28"/>
  <c r="H8702" i="28"/>
  <c r="H8698" i="28"/>
  <c r="H8694" i="28"/>
  <c r="H8690" i="28"/>
  <c r="H8686" i="28"/>
  <c r="H8682" i="28"/>
  <c r="H8678" i="28"/>
  <c r="H8674" i="28"/>
  <c r="H8670" i="28"/>
  <c r="H8666" i="28"/>
  <c r="H8662" i="28"/>
  <c r="H8658" i="28"/>
  <c r="H8654" i="28"/>
  <c r="H8650" i="28"/>
  <c r="H8646" i="28"/>
  <c r="H8642" i="28"/>
  <c r="H8638" i="28"/>
  <c r="H8634" i="28"/>
  <c r="H8630" i="28"/>
  <c r="H8626" i="28"/>
  <c r="H8622" i="28"/>
  <c r="H8618" i="28"/>
  <c r="H8614" i="28"/>
  <c r="H8610" i="28"/>
  <c r="H8606" i="28"/>
  <c r="H8602" i="28"/>
  <c r="H8598" i="28"/>
  <c r="H8594" i="28"/>
  <c r="H8590" i="28"/>
  <c r="H8586" i="28"/>
  <c r="H8582" i="28"/>
  <c r="H8578" i="28"/>
  <c r="H8574" i="28"/>
  <c r="H8570" i="28"/>
  <c r="H8566" i="28"/>
  <c r="H8562" i="28"/>
  <c r="H8558" i="28"/>
  <c r="H8554" i="28"/>
  <c r="H8550" i="28"/>
  <c r="H8546" i="28"/>
  <c r="H8542" i="28"/>
  <c r="H8538" i="28"/>
  <c r="H8534" i="28"/>
  <c r="H8530" i="28"/>
  <c r="H8526" i="28"/>
  <c r="H8522" i="28"/>
  <c r="H8518" i="28"/>
  <c r="H8514" i="28"/>
  <c r="H8510" i="28"/>
  <c r="H8506" i="28"/>
  <c r="H8502" i="28"/>
  <c r="H8498" i="28"/>
  <c r="H8494" i="28"/>
  <c r="H8490" i="28"/>
  <c r="H8486" i="28"/>
  <c r="H8482" i="28"/>
  <c r="H8478" i="28"/>
  <c r="H8474" i="28"/>
  <c r="H8470" i="28"/>
  <c r="H8466" i="28"/>
  <c r="H8462" i="28"/>
  <c r="H8458" i="28"/>
  <c r="H8454" i="28"/>
  <c r="H8450" i="28"/>
  <c r="H8446" i="28"/>
  <c r="H8442" i="28"/>
  <c r="H8438" i="28"/>
  <c r="H8434" i="28"/>
  <c r="H8430" i="28"/>
  <c r="H8426" i="28"/>
  <c r="H8422" i="28"/>
  <c r="H8418" i="28"/>
  <c r="H8414" i="28"/>
  <c r="H8410" i="28"/>
  <c r="H8406" i="28"/>
  <c r="H8402" i="28"/>
  <c r="H8398" i="28"/>
  <c r="H8394" i="28"/>
  <c r="H8390" i="28"/>
  <c r="H8386" i="28"/>
  <c r="H8382" i="28"/>
  <c r="H8378" i="28"/>
  <c r="H8374" i="28"/>
  <c r="H8370" i="28"/>
  <c r="H8366" i="28"/>
  <c r="H8362" i="28"/>
  <c r="H8358" i="28"/>
  <c r="H8354" i="28"/>
  <c r="H8350" i="28"/>
  <c r="H8346" i="28"/>
  <c r="H8342" i="28"/>
  <c r="H8338" i="28"/>
  <c r="H8334" i="28"/>
  <c r="H8330" i="28"/>
  <c r="H8326" i="28"/>
  <c r="H8322" i="28"/>
  <c r="H8318" i="28"/>
  <c r="H8314" i="28"/>
  <c r="H8310" i="28"/>
  <c r="H8306" i="28"/>
  <c r="H8302" i="28"/>
  <c r="H8298" i="28"/>
  <c r="H8294" i="28"/>
  <c r="H8290" i="28"/>
  <c r="H8286" i="28"/>
  <c r="H8282" i="28"/>
  <c r="H8278" i="28"/>
  <c r="H8274" i="28"/>
  <c r="H8270" i="28"/>
  <c r="H8266" i="28"/>
  <c r="H8262" i="28"/>
  <c r="H8258" i="28"/>
  <c r="H8254" i="28"/>
  <c r="H8250" i="28"/>
  <c r="H8246" i="28"/>
  <c r="H8242" i="28"/>
  <c r="H8238" i="28"/>
  <c r="H8234" i="28"/>
  <c r="H8230" i="28"/>
  <c r="H9751" i="28"/>
  <c r="H9547" i="28"/>
  <c r="H9476" i="28"/>
  <c r="H9412" i="28"/>
  <c r="H9359" i="28"/>
  <c r="H9327" i="28"/>
  <c r="H9300" i="28"/>
  <c r="H9281" i="28"/>
  <c r="H9265" i="28"/>
  <c r="H9249" i="28"/>
  <c r="H9233" i="28"/>
  <c r="H9217" i="28"/>
  <c r="H9201" i="28"/>
  <c r="H9185" i="28"/>
  <c r="H9169" i="28"/>
  <c r="H9153" i="28"/>
  <c r="H9137" i="28"/>
  <c r="H9121" i="28"/>
  <c r="H9105" i="28"/>
  <c r="H9089" i="28"/>
  <c r="H9073" i="28"/>
  <c r="H9057" i="28"/>
  <c r="H9041" i="28"/>
  <c r="H9025" i="28"/>
  <c r="H9009" i="28"/>
  <c r="H8993" i="28"/>
  <c r="H8977" i="28"/>
  <c r="H8961" i="28"/>
  <c r="H8945" i="28"/>
  <c r="H8929" i="28"/>
  <c r="H8913" i="28"/>
  <c r="H8897" i="28"/>
  <c r="H8881" i="28"/>
  <c r="H8865" i="28"/>
  <c r="H8849" i="28"/>
  <c r="H8833" i="28"/>
  <c r="H8817" i="28"/>
  <c r="H8801" i="28"/>
  <c r="H8785" i="28"/>
  <c r="H8769" i="28"/>
  <c r="H8757" i="28"/>
  <c r="H8749" i="28"/>
  <c r="H8741" i="28"/>
  <c r="H8735" i="28"/>
  <c r="H8730" i="28"/>
  <c r="H8725" i="28"/>
  <c r="H8721" i="28"/>
  <c r="H8717" i="28"/>
  <c r="H8713" i="28"/>
  <c r="H8709" i="28"/>
  <c r="H8705" i="28"/>
  <c r="H8701" i="28"/>
  <c r="H8697" i="28"/>
  <c r="H8693" i="28"/>
  <c r="H8689" i="28"/>
  <c r="H8685" i="28"/>
  <c r="H8681" i="28"/>
  <c r="H8677" i="28"/>
  <c r="H8673" i="28"/>
  <c r="H8669" i="28"/>
  <c r="H8665" i="28"/>
  <c r="H8661" i="28"/>
  <c r="H8657" i="28"/>
  <c r="H8653" i="28"/>
  <c r="H8649" i="28"/>
  <c r="H8645" i="28"/>
  <c r="H8641" i="28"/>
  <c r="H8637" i="28"/>
  <c r="H8633" i="28"/>
  <c r="H8629" i="28"/>
  <c r="H8625" i="28"/>
  <c r="H8621" i="28"/>
  <c r="H8617" i="28"/>
  <c r="H8613" i="28"/>
  <c r="H8609" i="28"/>
  <c r="H8605" i="28"/>
  <c r="H8601" i="28"/>
  <c r="H8597" i="28"/>
  <c r="H8593" i="28"/>
  <c r="H8589" i="28"/>
  <c r="H8585" i="28"/>
  <c r="H8581" i="28"/>
  <c r="H8577" i="28"/>
  <c r="H8573" i="28"/>
  <c r="H8569" i="28"/>
  <c r="H8565" i="28"/>
  <c r="H8561" i="28"/>
  <c r="H8557" i="28"/>
  <c r="H8553" i="28"/>
  <c r="H8549" i="28"/>
  <c r="H8545" i="28"/>
  <c r="H8541" i="28"/>
  <c r="H8537" i="28"/>
  <c r="H8533" i="28"/>
  <c r="H8529" i="28"/>
  <c r="H8525" i="28"/>
  <c r="H8521" i="28"/>
  <c r="H8517" i="28"/>
  <c r="H8513" i="28"/>
  <c r="H8509" i="28"/>
  <c r="H8505" i="28"/>
  <c r="H8501" i="28"/>
  <c r="H8497" i="28"/>
  <c r="H8493" i="28"/>
  <c r="H8489" i="28"/>
  <c r="H8485" i="28"/>
  <c r="H8481" i="28"/>
  <c r="H8477" i="28"/>
  <c r="H8473" i="28"/>
  <c r="H8469" i="28"/>
  <c r="H8465" i="28"/>
  <c r="H8461" i="28"/>
  <c r="H8457" i="28"/>
  <c r="H8453" i="28"/>
  <c r="H8449" i="28"/>
  <c r="H8445" i="28"/>
  <c r="H8441" i="28"/>
  <c r="H8437" i="28"/>
  <c r="H8433" i="28"/>
  <c r="H8429" i="28"/>
  <c r="H8425" i="28"/>
  <c r="H8421" i="28"/>
  <c r="H8417" i="28"/>
  <c r="H8413" i="28"/>
  <c r="H8409" i="28"/>
  <c r="H8405" i="28"/>
  <c r="H8401" i="28"/>
  <c r="H8397" i="28"/>
  <c r="H8393" i="28"/>
  <c r="H8389" i="28"/>
  <c r="H8385" i="28"/>
  <c r="H8381" i="28"/>
  <c r="H8377" i="28"/>
  <c r="H8373" i="28"/>
  <c r="H8369" i="28"/>
  <c r="H8365" i="28"/>
  <c r="H8361" i="28"/>
  <c r="H8357" i="28"/>
  <c r="H8353" i="28"/>
  <c r="H8349" i="28"/>
  <c r="H8345" i="28"/>
  <c r="H8341" i="28"/>
  <c r="H8337" i="28"/>
  <c r="H8333" i="28"/>
  <c r="H8329" i="28"/>
  <c r="H8325" i="28"/>
  <c r="H8321" i="28"/>
  <c r="H8317" i="28"/>
  <c r="H8313" i="28"/>
  <c r="H8309" i="28"/>
  <c r="H8305" i="28"/>
  <c r="H8301" i="28"/>
  <c r="H8297" i="28"/>
  <c r="H8293" i="28"/>
  <c r="H8289" i="28"/>
  <c r="H9666" i="28"/>
  <c r="H9351" i="28"/>
  <c r="H9261" i="28"/>
  <c r="H9197" i="28"/>
  <c r="H9133" i="28"/>
  <c r="H9069" i="28"/>
  <c r="H9005" i="28"/>
  <c r="H8941" i="28"/>
  <c r="H8877" i="28"/>
  <c r="H8813" i="28"/>
  <c r="H8754" i="28"/>
  <c r="H8729" i="28"/>
  <c r="H8712" i="28"/>
  <c r="H8696" i="28"/>
  <c r="H8680" i="28"/>
  <c r="H8664" i="28"/>
  <c r="H8648" i="28"/>
  <c r="H8632" i="28"/>
  <c r="H8616" i="28"/>
  <c r="H8600" i="28"/>
  <c r="H8584" i="28"/>
  <c r="H8568" i="28"/>
  <c r="H8552" i="28"/>
  <c r="H8536" i="28"/>
  <c r="H8520" i="28"/>
  <c r="H8504" i="28"/>
  <c r="H8488" i="28"/>
  <c r="H8472" i="28"/>
  <c r="H8456" i="28"/>
  <c r="H8440" i="28"/>
  <c r="H8424" i="28"/>
  <c r="H8408" i="28"/>
  <c r="H8392" i="28"/>
  <c r="H8376" i="28"/>
  <c r="H8360" i="28"/>
  <c r="H8344" i="28"/>
  <c r="H8328" i="28"/>
  <c r="H8312" i="28"/>
  <c r="H8296" i="28"/>
  <c r="H8284" i="28"/>
  <c r="H8276" i="28"/>
  <c r="H8268" i="28"/>
  <c r="H8260" i="28"/>
  <c r="H8252" i="28"/>
  <c r="H8244" i="28"/>
  <c r="H8236" i="28"/>
  <c r="H8231" i="28"/>
  <c r="H8226" i="28"/>
  <c r="H8222" i="28"/>
  <c r="H8218" i="28"/>
  <c r="H8214" i="28"/>
  <c r="H8210" i="28"/>
  <c r="H8206" i="28"/>
  <c r="H8202" i="28"/>
  <c r="H8198" i="28"/>
  <c r="H8194" i="28"/>
  <c r="H8190" i="28"/>
  <c r="H8186" i="28"/>
  <c r="H8182" i="28"/>
  <c r="H8178" i="28"/>
  <c r="H8174" i="28"/>
  <c r="H8170" i="28"/>
  <c r="H8166" i="28"/>
  <c r="H8162" i="28"/>
  <c r="H8158" i="28"/>
  <c r="H8154" i="28"/>
  <c r="H8150" i="28"/>
  <c r="H8146" i="28"/>
  <c r="H8142" i="28"/>
  <c r="H8138" i="28"/>
  <c r="H8134" i="28"/>
  <c r="H8130" i="28"/>
  <c r="H8126" i="28"/>
  <c r="H8122" i="28"/>
  <c r="H8118" i="28"/>
  <c r="H8114" i="28"/>
  <c r="H8110" i="28"/>
  <c r="H8106" i="28"/>
  <c r="H8102" i="28"/>
  <c r="H8098" i="28"/>
  <c r="H8094" i="28"/>
  <c r="H8090" i="28"/>
  <c r="H8086" i="28"/>
  <c r="H8082" i="28"/>
  <c r="H8078" i="28"/>
  <c r="H8074" i="28"/>
  <c r="H8070" i="28"/>
  <c r="H8066" i="28"/>
  <c r="H8062" i="28"/>
  <c r="H8058" i="28"/>
  <c r="H8054" i="28"/>
  <c r="H8050" i="28"/>
  <c r="H8046" i="28"/>
  <c r="H8042" i="28"/>
  <c r="H8038" i="28"/>
  <c r="H8034" i="28"/>
  <c r="H8030" i="28"/>
  <c r="H8026" i="28"/>
  <c r="H8022" i="28"/>
  <c r="H8018" i="28"/>
  <c r="H8014" i="28"/>
  <c r="H8010" i="28"/>
  <c r="H8006" i="28"/>
  <c r="H8002" i="28"/>
  <c r="H7998" i="28"/>
  <c r="H7994" i="28"/>
  <c r="H7990" i="28"/>
  <c r="H7986" i="28"/>
  <c r="H7982" i="28"/>
  <c r="H7978" i="28"/>
  <c r="H7974" i="28"/>
  <c r="H7970" i="28"/>
  <c r="H7966" i="28"/>
  <c r="H7962" i="28"/>
  <c r="H7958" i="28"/>
  <c r="H7954" i="28"/>
  <c r="H7950" i="28"/>
  <c r="H7946" i="28"/>
  <c r="H7942" i="28"/>
  <c r="H7938" i="28"/>
  <c r="H7934" i="28"/>
  <c r="H7930" i="28"/>
  <c r="H7926" i="28"/>
  <c r="H7922" i="28"/>
  <c r="H7918" i="28"/>
  <c r="H7914" i="28"/>
  <c r="H7910" i="28"/>
  <c r="H7906" i="28"/>
  <c r="H7902" i="28"/>
  <c r="H7898" i="28"/>
  <c r="H7894" i="28"/>
  <c r="H7890" i="28"/>
  <c r="H7886" i="28"/>
  <c r="H7882" i="28"/>
  <c r="H7878" i="28"/>
  <c r="H7874" i="28"/>
  <c r="H7870" i="28"/>
  <c r="H7866" i="28"/>
  <c r="H7862" i="28"/>
  <c r="H7858" i="28"/>
  <c r="H7854" i="28"/>
  <c r="H7850" i="28"/>
  <c r="H7846" i="28"/>
  <c r="H7842" i="28"/>
  <c r="H7838" i="28"/>
  <c r="H7834" i="28"/>
  <c r="H7830" i="28"/>
  <c r="H7826" i="28"/>
  <c r="H7822" i="28"/>
  <c r="H7818" i="28"/>
  <c r="H7814" i="28"/>
  <c r="H7810" i="28"/>
  <c r="H7806" i="28"/>
  <c r="H7802" i="28"/>
  <c r="H7798" i="28"/>
  <c r="H7794" i="28"/>
  <c r="H7790" i="28"/>
  <c r="H7786" i="28"/>
  <c r="H7782" i="28"/>
  <c r="H7778" i="28"/>
  <c r="H7774" i="28"/>
  <c r="H7770" i="28"/>
  <c r="H7766" i="28"/>
  <c r="H7762" i="28"/>
  <c r="H7758" i="28"/>
  <c r="H7754" i="28"/>
  <c r="H7750" i="28"/>
  <c r="H7746" i="28"/>
  <c r="H7742" i="28"/>
  <c r="H7738" i="28"/>
  <c r="H7734" i="28"/>
  <c r="H7730" i="28"/>
  <c r="H7726" i="28"/>
  <c r="H7722" i="28"/>
  <c r="H7718" i="28"/>
  <c r="H7714" i="28"/>
  <c r="H7710" i="28"/>
  <c r="H7706" i="28"/>
  <c r="H7702" i="28"/>
  <c r="H7698" i="28"/>
  <c r="H7694" i="28"/>
  <c r="H7690" i="28"/>
  <c r="H7686" i="28"/>
  <c r="H9526" i="28"/>
  <c r="H9319" i="28"/>
  <c r="H9245" i="28"/>
  <c r="H9181" i="28"/>
  <c r="H9117" i="28"/>
  <c r="H9053" i="28"/>
  <c r="H8989" i="28"/>
  <c r="H8925" i="28"/>
  <c r="H8861" i="28"/>
  <c r="H8797" i="28"/>
  <c r="H8746" i="28"/>
  <c r="H8724" i="28"/>
  <c r="H8708" i="28"/>
  <c r="H8692" i="28"/>
  <c r="H8676" i="28"/>
  <c r="H8660" i="28"/>
  <c r="H8644" i="28"/>
  <c r="H8628" i="28"/>
  <c r="H8612" i="28"/>
  <c r="H8596" i="28"/>
  <c r="H8580" i="28"/>
  <c r="H8564" i="28"/>
  <c r="H8548" i="28"/>
  <c r="H8532" i="28"/>
  <c r="H8516" i="28"/>
  <c r="H8500" i="28"/>
  <c r="H8484" i="28"/>
  <c r="H8468" i="28"/>
  <c r="H8452" i="28"/>
  <c r="H8436" i="28"/>
  <c r="H8420" i="28"/>
  <c r="H8404" i="28"/>
  <c r="H8388" i="28"/>
  <c r="H8372" i="28"/>
  <c r="H8356" i="28"/>
  <c r="H8340" i="28"/>
  <c r="H8324" i="28"/>
  <c r="H8308" i="28"/>
  <c r="H8292" i="28"/>
  <c r="H8281" i="28"/>
  <c r="H8273" i="28"/>
  <c r="H8265" i="28"/>
  <c r="H8257" i="28"/>
  <c r="H8249" i="28"/>
  <c r="H8241" i="28"/>
  <c r="H8235" i="28"/>
  <c r="H8229" i="28"/>
  <c r="H8225" i="28"/>
  <c r="H8221" i="28"/>
  <c r="H8217" i="28"/>
  <c r="H8213" i="28"/>
  <c r="H8209" i="28"/>
  <c r="H8205" i="28"/>
  <c r="H8201" i="28"/>
  <c r="H8197" i="28"/>
  <c r="H8193" i="28"/>
  <c r="H8189" i="28"/>
  <c r="H8185" i="28"/>
  <c r="H8181" i="28"/>
  <c r="H8177" i="28"/>
  <c r="H8173" i="28"/>
  <c r="H8169" i="28"/>
  <c r="H8165" i="28"/>
  <c r="H8161" i="28"/>
  <c r="H8157" i="28"/>
  <c r="H8153" i="28"/>
  <c r="H8149" i="28"/>
  <c r="H8145" i="28"/>
  <c r="H8141" i="28"/>
  <c r="H8137" i="28"/>
  <c r="H8133" i="28"/>
  <c r="H8129" i="28"/>
  <c r="H8125" i="28"/>
  <c r="H8121" i="28"/>
  <c r="H8117" i="28"/>
  <c r="H8113" i="28"/>
  <c r="H8109" i="28"/>
  <c r="H8105" i="28"/>
  <c r="H8101" i="28"/>
  <c r="H8097" i="28"/>
  <c r="H8093" i="28"/>
  <c r="H8089" i="28"/>
  <c r="H8085" i="28"/>
  <c r="H8081" i="28"/>
  <c r="H8077" i="28"/>
  <c r="H8073" i="28"/>
  <c r="H8069" i="28"/>
  <c r="H8065" i="28"/>
  <c r="H8061" i="28"/>
  <c r="H8057" i="28"/>
  <c r="H8053" i="28"/>
  <c r="H8049" i="28"/>
  <c r="H8045" i="28"/>
  <c r="H8041" i="28"/>
  <c r="H8037" i="28"/>
  <c r="H8033" i="28"/>
  <c r="H8029" i="28"/>
  <c r="H8025" i="28"/>
  <c r="H8021" i="28"/>
  <c r="H8017" i="28"/>
  <c r="H8013" i="28"/>
  <c r="H8009" i="28"/>
  <c r="H8005" i="28"/>
  <c r="H8001" i="28"/>
  <c r="H7997" i="28"/>
  <c r="H7993" i="28"/>
  <c r="H7989" i="28"/>
  <c r="H7985" i="28"/>
  <c r="H7981" i="28"/>
  <c r="H7977" i="28"/>
  <c r="H7973" i="28"/>
  <c r="H7969" i="28"/>
  <c r="H7965" i="28"/>
  <c r="H7961" i="28"/>
  <c r="H7957" i="28"/>
  <c r="H7953" i="28"/>
  <c r="H7949" i="28"/>
  <c r="H7945" i="28"/>
  <c r="H7941" i="28"/>
  <c r="H7937" i="28"/>
  <c r="H7933" i="28"/>
  <c r="H7929" i="28"/>
  <c r="H7925" i="28"/>
  <c r="H7921" i="28"/>
  <c r="H7917" i="28"/>
  <c r="H7913" i="28"/>
  <c r="H7909" i="28"/>
  <c r="H7905" i="28"/>
  <c r="H7901" i="28"/>
  <c r="H7897" i="28"/>
  <c r="H7893" i="28"/>
  <c r="H7889" i="28"/>
  <c r="H7885" i="28"/>
  <c r="H7881" i="28"/>
  <c r="H7877" i="28"/>
  <c r="H7873" i="28"/>
  <c r="H7869" i="28"/>
  <c r="H7865" i="28"/>
  <c r="H7861" i="28"/>
  <c r="H7857" i="28"/>
  <c r="H7853" i="28"/>
  <c r="H7849" i="28"/>
  <c r="H7845" i="28"/>
  <c r="H7841" i="28"/>
  <c r="H7837" i="28"/>
  <c r="H7833" i="28"/>
  <c r="H7829" i="28"/>
  <c r="H7825" i="28"/>
  <c r="H7821" i="28"/>
  <c r="H7817" i="28"/>
  <c r="H7813" i="28"/>
  <c r="H7809" i="28"/>
  <c r="H7805" i="28"/>
  <c r="H7801" i="28"/>
  <c r="H7797" i="28"/>
  <c r="H7793" i="28"/>
  <c r="H7789" i="28"/>
  <c r="H7785" i="28"/>
  <c r="H7781" i="28"/>
  <c r="H7777" i="28"/>
  <c r="H7773" i="28"/>
  <c r="H7769" i="28"/>
  <c r="H7765" i="28"/>
  <c r="H7761" i="28"/>
  <c r="H7757" i="28"/>
  <c r="H7753" i="28"/>
  <c r="H7749" i="28"/>
  <c r="H7745" i="28"/>
  <c r="H7741" i="28"/>
  <c r="H7737" i="28"/>
  <c r="H7733" i="28"/>
  <c r="H7729" i="28"/>
  <c r="H7725" i="28"/>
  <c r="H7721" i="28"/>
  <c r="H7717" i="28"/>
  <c r="H7713" i="28"/>
  <c r="H7709" i="28"/>
  <c r="H7705" i="28"/>
  <c r="H7701" i="28"/>
  <c r="H7697" i="28"/>
  <c r="H7693" i="28"/>
  <c r="H7689" i="28"/>
  <c r="H7685" i="28"/>
  <c r="H7681" i="28"/>
  <c r="H7677" i="28"/>
  <c r="H7673" i="28"/>
  <c r="H7669" i="28"/>
  <c r="H7665" i="28"/>
  <c r="H7661" i="28"/>
  <c r="H7657" i="28"/>
  <c r="H7653" i="28"/>
  <c r="H7649" i="28"/>
  <c r="H9460" i="28"/>
  <c r="H9295" i="28"/>
  <c r="H9229" i="28"/>
  <c r="H9165" i="28"/>
  <c r="H9101" i="28"/>
  <c r="H9037" i="28"/>
  <c r="H8973" i="28"/>
  <c r="H8909" i="28"/>
  <c r="H8845" i="28"/>
  <c r="H8781" i="28"/>
  <c r="H8739" i="28"/>
  <c r="H8720" i="28"/>
  <c r="H8704" i="28"/>
  <c r="H8688" i="28"/>
  <c r="H8672" i="28"/>
  <c r="H8656" i="28"/>
  <c r="H8640" i="28"/>
  <c r="H8624" i="28"/>
  <c r="H8608" i="28"/>
  <c r="H8592" i="28"/>
  <c r="H8576" i="28"/>
  <c r="H8560" i="28"/>
  <c r="H8544" i="28"/>
  <c r="H8528" i="28"/>
  <c r="H8512" i="28"/>
  <c r="H8496" i="28"/>
  <c r="H8480" i="28"/>
  <c r="H8464" i="28"/>
  <c r="H8448" i="28"/>
  <c r="H8432" i="28"/>
  <c r="H8416" i="28"/>
  <c r="H8400" i="28"/>
  <c r="H8384" i="28"/>
  <c r="H8368" i="28"/>
  <c r="H8352" i="28"/>
  <c r="H8336" i="28"/>
  <c r="H8320" i="28"/>
  <c r="H8304" i="28"/>
  <c r="H8288" i="28"/>
  <c r="H8280" i="28"/>
  <c r="H8272" i="28"/>
  <c r="H8264" i="28"/>
  <c r="H8256" i="28"/>
  <c r="H8248" i="28"/>
  <c r="H8240" i="28"/>
  <c r="H8233" i="28"/>
  <c r="H8228" i="28"/>
  <c r="H8224" i="28"/>
  <c r="H8220" i="28"/>
  <c r="H8216" i="28"/>
  <c r="H8212" i="28"/>
  <c r="H8208" i="28"/>
  <c r="H8204" i="28"/>
  <c r="H8200" i="28"/>
  <c r="H8196" i="28"/>
  <c r="H8192" i="28"/>
  <c r="H8188" i="28"/>
  <c r="H8184" i="28"/>
  <c r="H8180" i="28"/>
  <c r="H8176" i="28"/>
  <c r="H8172" i="28"/>
  <c r="H8168" i="28"/>
  <c r="H8164" i="28"/>
  <c r="H8160" i="28"/>
  <c r="H8156" i="28"/>
  <c r="H8152" i="28"/>
  <c r="H8148" i="28"/>
  <c r="H8144" i="28"/>
  <c r="H8140" i="28"/>
  <c r="H8136" i="28"/>
  <c r="H8132" i="28"/>
  <c r="H8128" i="28"/>
  <c r="H8124" i="28"/>
  <c r="H8120" i="28"/>
  <c r="H8116" i="28"/>
  <c r="H8112" i="28"/>
  <c r="H8108" i="28"/>
  <c r="H8104" i="28"/>
  <c r="H8100" i="28"/>
  <c r="H8096" i="28"/>
  <c r="H8092" i="28"/>
  <c r="H8088" i="28"/>
  <c r="H8084" i="28"/>
  <c r="H8080" i="28"/>
  <c r="H8076" i="28"/>
  <c r="H8072" i="28"/>
  <c r="H8068" i="28"/>
  <c r="H8064" i="28"/>
  <c r="H8060" i="28"/>
  <c r="H8056" i="28"/>
  <c r="H8052" i="28"/>
  <c r="H8048" i="28"/>
  <c r="H8044" i="28"/>
  <c r="H8040" i="28"/>
  <c r="H8036" i="28"/>
  <c r="H8032" i="28"/>
  <c r="H8028" i="28"/>
  <c r="H8024" i="28"/>
  <c r="H8020" i="28"/>
  <c r="H8016" i="28"/>
  <c r="H8012" i="28"/>
  <c r="H8008" i="28"/>
  <c r="H8004" i="28"/>
  <c r="H8000" i="28"/>
  <c r="H7996" i="28"/>
  <c r="H7992" i="28"/>
  <c r="H7988" i="28"/>
  <c r="H7984" i="28"/>
  <c r="H7980" i="28"/>
  <c r="H7976" i="28"/>
  <c r="H7972" i="28"/>
  <c r="H7968" i="28"/>
  <c r="H7964" i="28"/>
  <c r="H7960" i="28"/>
  <c r="H7956" i="28"/>
  <c r="H7952" i="28"/>
  <c r="H7948" i="28"/>
  <c r="H7944" i="28"/>
  <c r="H7940" i="28"/>
  <c r="H7936" i="28"/>
  <c r="H7932" i="28"/>
  <c r="H7928" i="28"/>
  <c r="H7924" i="28"/>
  <c r="H7920" i="28"/>
  <c r="H7916" i="28"/>
  <c r="H7912" i="28"/>
  <c r="H7908" i="28"/>
  <c r="H7904" i="28"/>
  <c r="H7900" i="28"/>
  <c r="H7896" i="28"/>
  <c r="H7892" i="28"/>
  <c r="H7888" i="28"/>
  <c r="H7884" i="28"/>
  <c r="H7880" i="28"/>
  <c r="H7876" i="28"/>
  <c r="H7872" i="28"/>
  <c r="H7868" i="28"/>
  <c r="H7864" i="28"/>
  <c r="H7860" i="28"/>
  <c r="H7856" i="28"/>
  <c r="H7852" i="28"/>
  <c r="H7848" i="28"/>
  <c r="H7844" i="28"/>
  <c r="H7840" i="28"/>
  <c r="H7836" i="28"/>
  <c r="H7832" i="28"/>
  <c r="H7828" i="28"/>
  <c r="H7824" i="28"/>
  <c r="H7820" i="28"/>
  <c r="H7816" i="28"/>
  <c r="H7812" i="28"/>
  <c r="H7808" i="28"/>
  <c r="H7804" i="28"/>
  <c r="H7800" i="28"/>
  <c r="H7796" i="28"/>
  <c r="H7792" i="28"/>
  <c r="H7788" i="28"/>
  <c r="H7784" i="28"/>
  <c r="H7780" i="28"/>
  <c r="H7776" i="28"/>
  <c r="H7772" i="28"/>
  <c r="H7768" i="28"/>
  <c r="H7764" i="28"/>
  <c r="H7760" i="28"/>
  <c r="H7756" i="28"/>
  <c r="H7752" i="28"/>
  <c r="H7748" i="28"/>
  <c r="H7744" i="28"/>
  <c r="H7740" i="28"/>
  <c r="H7736" i="28"/>
  <c r="H9396" i="28"/>
  <c r="H9085" i="28"/>
  <c r="H8829" i="28"/>
  <c r="H8700" i="28"/>
  <c r="H8636" i="28"/>
  <c r="H8572" i="28"/>
  <c r="H8508" i="28"/>
  <c r="H8444" i="28"/>
  <c r="H8380" i="28"/>
  <c r="H8316" i="28"/>
  <c r="H8269" i="28"/>
  <c r="H8237" i="28"/>
  <c r="H8219" i="28"/>
  <c r="H8203" i="28"/>
  <c r="H8187" i="28"/>
  <c r="H8171" i="28"/>
  <c r="H8155" i="28"/>
  <c r="H8139" i="28"/>
  <c r="H8123" i="28"/>
  <c r="H8107" i="28"/>
  <c r="H8091" i="28"/>
  <c r="H8075" i="28"/>
  <c r="H8059" i="28"/>
  <c r="H8043" i="28"/>
  <c r="H8027" i="28"/>
  <c r="H8011" i="28"/>
  <c r="H7995" i="28"/>
  <c r="H7979" i="28"/>
  <c r="H7963" i="28"/>
  <c r="H7947" i="28"/>
  <c r="H7931" i="28"/>
  <c r="H7915" i="28"/>
  <c r="H7899" i="28"/>
  <c r="H7883" i="28"/>
  <c r="H7867" i="28"/>
  <c r="H7851" i="28"/>
  <c r="H7835" i="28"/>
  <c r="H7819" i="28"/>
  <c r="H7803" i="28"/>
  <c r="H7787" i="28"/>
  <c r="H7771" i="28"/>
  <c r="H7755" i="28"/>
  <c r="H7739" i="28"/>
  <c r="H7728" i="28"/>
  <c r="H7720" i="28"/>
  <c r="H7712" i="28"/>
  <c r="H7704" i="28"/>
  <c r="H7696" i="28"/>
  <c r="H7688" i="28"/>
  <c r="H7682" i="28"/>
  <c r="H7676" i="28"/>
  <c r="H7671" i="28"/>
  <c r="H7666" i="28"/>
  <c r="H7660" i="28"/>
  <c r="H7655" i="28"/>
  <c r="H7650" i="28"/>
  <c r="H7645" i="28"/>
  <c r="H7641" i="28"/>
  <c r="H7637" i="28"/>
  <c r="H7633" i="28"/>
  <c r="H7629" i="28"/>
  <c r="H7625" i="28"/>
  <c r="H7621" i="28"/>
  <c r="H7617" i="28"/>
  <c r="H7613" i="28"/>
  <c r="H7609" i="28"/>
  <c r="H7605" i="28"/>
  <c r="H7601" i="28"/>
  <c r="H7597" i="28"/>
  <c r="H7593" i="28"/>
  <c r="H7589" i="28"/>
  <c r="H7585" i="28"/>
  <c r="H7581" i="28"/>
  <c r="H7577" i="28"/>
  <c r="H7573" i="28"/>
  <c r="H7569" i="28"/>
  <c r="H7565" i="28"/>
  <c r="H7561" i="28"/>
  <c r="H7557" i="28"/>
  <c r="H7553" i="28"/>
  <c r="H7549" i="28"/>
  <c r="H7545" i="28"/>
  <c r="H7541" i="28"/>
  <c r="H7537" i="28"/>
  <c r="H7533" i="28"/>
  <c r="H7529" i="28"/>
  <c r="H7525" i="28"/>
  <c r="H7521" i="28"/>
  <c r="H7517" i="28"/>
  <c r="H7513" i="28"/>
  <c r="H7509" i="28"/>
  <c r="H7505" i="28"/>
  <c r="H7501" i="28"/>
  <c r="H7497" i="28"/>
  <c r="H7493" i="28"/>
  <c r="H7489" i="28"/>
  <c r="H7485" i="28"/>
  <c r="H7481" i="28"/>
  <c r="H7477" i="28"/>
  <c r="H7473" i="28"/>
  <c r="H7469" i="28"/>
  <c r="H7465" i="28"/>
  <c r="H7461" i="28"/>
  <c r="H7457" i="28"/>
  <c r="H7453" i="28"/>
  <c r="H7449" i="28"/>
  <c r="H7445" i="28"/>
  <c r="H7441" i="28"/>
  <c r="H7437" i="28"/>
  <c r="H7433" i="28"/>
  <c r="H7429" i="28"/>
  <c r="H7425" i="28"/>
  <c r="H7421" i="28"/>
  <c r="H7417" i="28"/>
  <c r="H7413" i="28"/>
  <c r="H7409" i="28"/>
  <c r="H7405" i="28"/>
  <c r="H7401" i="28"/>
  <c r="H7397" i="28"/>
  <c r="H7393" i="28"/>
  <c r="H7389" i="28"/>
  <c r="H7385" i="28"/>
  <c r="H7381" i="28"/>
  <c r="H7377" i="28"/>
  <c r="H7373" i="28"/>
  <c r="H7369" i="28"/>
  <c r="H7365" i="28"/>
  <c r="H7361" i="28"/>
  <c r="H7357" i="28"/>
  <c r="H7353" i="28"/>
  <c r="H7349" i="28"/>
  <c r="H7345" i="28"/>
  <c r="H7341" i="28"/>
  <c r="H7337" i="28"/>
  <c r="H7333" i="28"/>
  <c r="H7329" i="28"/>
  <c r="H7325" i="28"/>
  <c r="H7321" i="28"/>
  <c r="H7317" i="28"/>
  <c r="H7313" i="28"/>
  <c r="H7309" i="28"/>
  <c r="H7305" i="28"/>
  <c r="H7301" i="28"/>
  <c r="H7297" i="28"/>
  <c r="H7293" i="28"/>
  <c r="H7289" i="28"/>
  <c r="H7285" i="28"/>
  <c r="H7281" i="28"/>
  <c r="H7277" i="28"/>
  <c r="H7273" i="28"/>
  <c r="H7269" i="28"/>
  <c r="H7265" i="28"/>
  <c r="H7261" i="28"/>
  <c r="H7257" i="28"/>
  <c r="H7253" i="28"/>
  <c r="H7249" i="28"/>
  <c r="H7245" i="28"/>
  <c r="H7241" i="28"/>
  <c r="H7237" i="28"/>
  <c r="H7233" i="28"/>
  <c r="H7229" i="28"/>
  <c r="H7225" i="28"/>
  <c r="H7221" i="28"/>
  <c r="H7217" i="28"/>
  <c r="H7213" i="28"/>
  <c r="H7209" i="28"/>
  <c r="H7205" i="28"/>
  <c r="H7201" i="28"/>
  <c r="H7197" i="28"/>
  <c r="H7193" i="28"/>
  <c r="H7189" i="28"/>
  <c r="H7185" i="28"/>
  <c r="H7181" i="28"/>
  <c r="H7177" i="28"/>
  <c r="H7173" i="28"/>
  <c r="H7169" i="28"/>
  <c r="H7165" i="28"/>
  <c r="H7161" i="28"/>
  <c r="H7157" i="28"/>
  <c r="H7153" i="28"/>
  <c r="H7149" i="28"/>
  <c r="H7145" i="28"/>
  <c r="H7141" i="28"/>
  <c r="H7137" i="28"/>
  <c r="H7133" i="28"/>
  <c r="H7129" i="28"/>
  <c r="H7125" i="28"/>
  <c r="H7121" i="28"/>
  <c r="H7117" i="28"/>
  <c r="H7113" i="28"/>
  <c r="H7109" i="28"/>
  <c r="H7105" i="28"/>
  <c r="H7101" i="28"/>
  <c r="H7097" i="28"/>
  <c r="H7093" i="28"/>
  <c r="H7089" i="28"/>
  <c r="H7085" i="28"/>
  <c r="H7081" i="28"/>
  <c r="H7077" i="28"/>
  <c r="H7073" i="28"/>
  <c r="H7069" i="28"/>
  <c r="H7065" i="28"/>
  <c r="H7061" i="28"/>
  <c r="H7057" i="28"/>
  <c r="H7053" i="28"/>
  <c r="H7049" i="28"/>
  <c r="H7045" i="28"/>
  <c r="H7041" i="28"/>
  <c r="H7037" i="28"/>
  <c r="H7033" i="28"/>
  <c r="H7029" i="28"/>
  <c r="H7025" i="28"/>
  <c r="H7021" i="28"/>
  <c r="H7017" i="28"/>
  <c r="H7013" i="28"/>
  <c r="H7009" i="28"/>
  <c r="H7005" i="28"/>
  <c r="H7001" i="28"/>
  <c r="H6997" i="28"/>
  <c r="H6993" i="28"/>
  <c r="H6989" i="28"/>
  <c r="H6985" i="28"/>
  <c r="H6981" i="28"/>
  <c r="H6977" i="28"/>
  <c r="H6973" i="28"/>
  <c r="H6969" i="28"/>
  <c r="H6965" i="28"/>
  <c r="H6961" i="28"/>
  <c r="H6957" i="28"/>
  <c r="H6953" i="28"/>
  <c r="H6949" i="28"/>
  <c r="H6945" i="28"/>
  <c r="H6941" i="28"/>
  <c r="H6937" i="28"/>
  <c r="H6933" i="28"/>
  <c r="H6929" i="28"/>
  <c r="H6925" i="28"/>
  <c r="H6921" i="28"/>
  <c r="H6917" i="28"/>
  <c r="H6913" i="28"/>
  <c r="H6909" i="28"/>
  <c r="H6905" i="28"/>
  <c r="H6901" i="28"/>
  <c r="H6897" i="28"/>
  <c r="H6893" i="28"/>
  <c r="H6889" i="28"/>
  <c r="H6885" i="28"/>
  <c r="H6881" i="28"/>
  <c r="H6877" i="28"/>
  <c r="H6873" i="28"/>
  <c r="H6869" i="28"/>
  <c r="H6865" i="28"/>
  <c r="H6861" i="28"/>
  <c r="H6857" i="28"/>
  <c r="H6853" i="28"/>
  <c r="H6849" i="28"/>
  <c r="H6845" i="28"/>
  <c r="H6841" i="28"/>
  <c r="H6837" i="28"/>
  <c r="H6833" i="28"/>
  <c r="H6829" i="28"/>
  <c r="H6825" i="28"/>
  <c r="H6821" i="28"/>
  <c r="H6817" i="28"/>
  <c r="H6813" i="28"/>
  <c r="H6809" i="28"/>
  <c r="H6805" i="28"/>
  <c r="H6801" i="28"/>
  <c r="H6797" i="28"/>
  <c r="H6793" i="28"/>
  <c r="H6789" i="28"/>
  <c r="H6785" i="28"/>
  <c r="H6781" i="28"/>
  <c r="H6777" i="28"/>
  <c r="H6773" i="28"/>
  <c r="H6769" i="28"/>
  <c r="H6765" i="28"/>
  <c r="H6761" i="28"/>
  <c r="H6757" i="28"/>
  <c r="H6753" i="28"/>
  <c r="H6749" i="28"/>
  <c r="H6745" i="28"/>
  <c r="H6741" i="28"/>
  <c r="H6737" i="28"/>
  <c r="H6733" i="28"/>
  <c r="H6729" i="28"/>
  <c r="H6725" i="28"/>
  <c r="H6721" i="28"/>
  <c r="H6717" i="28"/>
  <c r="H6713" i="28"/>
  <c r="H6709" i="28"/>
  <c r="H6705" i="28"/>
  <c r="H6701" i="28"/>
  <c r="H6697" i="28"/>
  <c r="H6693" i="28"/>
  <c r="H6689" i="28"/>
  <c r="H6685" i="28"/>
  <c r="H6681" i="28"/>
  <c r="H6677" i="28"/>
  <c r="H6673" i="28"/>
  <c r="H6669" i="28"/>
  <c r="H6665" i="28"/>
  <c r="H6661" i="28"/>
  <c r="H6657" i="28"/>
  <c r="H6653" i="28"/>
  <c r="H6649" i="28"/>
  <c r="H6645" i="28"/>
  <c r="H6641" i="28"/>
  <c r="H6637" i="28"/>
  <c r="H6633" i="28"/>
  <c r="H6629" i="28"/>
  <c r="H6625" i="28"/>
  <c r="H6621" i="28"/>
  <c r="H6617" i="28"/>
  <c r="H6613" i="28"/>
  <c r="H6609" i="28"/>
  <c r="H6605" i="28"/>
  <c r="H6601" i="28"/>
  <c r="H6597" i="28"/>
  <c r="H6593" i="28"/>
  <c r="H6589" i="28"/>
  <c r="H6585" i="28"/>
  <c r="H6581" i="28"/>
  <c r="H9277" i="28"/>
  <c r="H9021" i="28"/>
  <c r="H8765" i="28"/>
  <c r="H8684" i="28"/>
  <c r="H8620" i="28"/>
  <c r="H8556" i="28"/>
  <c r="H8492" i="28"/>
  <c r="H8428" i="28"/>
  <c r="H8364" i="28"/>
  <c r="H8300" i="28"/>
  <c r="H8261" i="28"/>
  <c r="H8232" i="28"/>
  <c r="H8215" i="28"/>
  <c r="H8199" i="28"/>
  <c r="H8183" i="28"/>
  <c r="H8167" i="28"/>
  <c r="H8151" i="28"/>
  <c r="H8135" i="28"/>
  <c r="H8119" i="28"/>
  <c r="H8103" i="28"/>
  <c r="H8087" i="28"/>
  <c r="H8071" i="28"/>
  <c r="H8055" i="28"/>
  <c r="H8039" i="28"/>
  <c r="H8023" i="28"/>
  <c r="H8007" i="28"/>
  <c r="H7991" i="28"/>
  <c r="H7975" i="28"/>
  <c r="H7959" i="28"/>
  <c r="H7943" i="28"/>
  <c r="H7927" i="28"/>
  <c r="H7911" i="28"/>
  <c r="H7895" i="28"/>
  <c r="H7879" i="28"/>
  <c r="H7863" i="28"/>
  <c r="H7847" i="28"/>
  <c r="H7831" i="28"/>
  <c r="H7815" i="28"/>
  <c r="H7799" i="28"/>
  <c r="H7783" i="28"/>
  <c r="H7767" i="28"/>
  <c r="H7751" i="28"/>
  <c r="H7735" i="28"/>
  <c r="H7727" i="28"/>
  <c r="H7719" i="28"/>
  <c r="H7711" i="28"/>
  <c r="H7703" i="28"/>
  <c r="H7695" i="28"/>
  <c r="H7687" i="28"/>
  <c r="H7680" i="28"/>
  <c r="H7675" i="28"/>
  <c r="H7670" i="28"/>
  <c r="H7664" i="28"/>
  <c r="H7659" i="28"/>
  <c r="H7654" i="28"/>
  <c r="H7648" i="28"/>
  <c r="H7644" i="28"/>
  <c r="H7640" i="28"/>
  <c r="H7636" i="28"/>
  <c r="H7632" i="28"/>
  <c r="H7628" i="28"/>
  <c r="H7624" i="28"/>
  <c r="H7620" i="28"/>
  <c r="H7616" i="28"/>
  <c r="H7612" i="28"/>
  <c r="H7608" i="28"/>
  <c r="H7604" i="28"/>
  <c r="H7600" i="28"/>
  <c r="H7596" i="28"/>
  <c r="H7592" i="28"/>
  <c r="H7588" i="28"/>
  <c r="H7584" i="28"/>
  <c r="H7580" i="28"/>
  <c r="H7576" i="28"/>
  <c r="H7572" i="28"/>
  <c r="H7568" i="28"/>
  <c r="H7564" i="28"/>
  <c r="H7560" i="28"/>
  <c r="H7556" i="28"/>
  <c r="H7552" i="28"/>
  <c r="H7548" i="28"/>
  <c r="H7544" i="28"/>
  <c r="H7540" i="28"/>
  <c r="H7536" i="28"/>
  <c r="H7532" i="28"/>
  <c r="H7528" i="28"/>
  <c r="H7524" i="28"/>
  <c r="H7520" i="28"/>
  <c r="H7516" i="28"/>
  <c r="H7512" i="28"/>
  <c r="H7508" i="28"/>
  <c r="H7504" i="28"/>
  <c r="H7500" i="28"/>
  <c r="H7496" i="28"/>
  <c r="H7492" i="28"/>
  <c r="H7488" i="28"/>
  <c r="H7484" i="28"/>
  <c r="H7480" i="28"/>
  <c r="H7476" i="28"/>
  <c r="H7472" i="28"/>
  <c r="H7468" i="28"/>
  <c r="H7464" i="28"/>
  <c r="H7460" i="28"/>
  <c r="H7456" i="28"/>
  <c r="H7452" i="28"/>
  <c r="H7448" i="28"/>
  <c r="H7444" i="28"/>
  <c r="H7440" i="28"/>
  <c r="H7436" i="28"/>
  <c r="H7432" i="28"/>
  <c r="H7428" i="28"/>
  <c r="H7424" i="28"/>
  <c r="H7420" i="28"/>
  <c r="H7416" i="28"/>
  <c r="H7412" i="28"/>
  <c r="H7408" i="28"/>
  <c r="H7404" i="28"/>
  <c r="H7400" i="28"/>
  <c r="H7396" i="28"/>
  <c r="H7392" i="28"/>
  <c r="H7388" i="28"/>
  <c r="H7384" i="28"/>
  <c r="H7380" i="28"/>
  <c r="H7376" i="28"/>
  <c r="H7372" i="28"/>
  <c r="H7368" i="28"/>
  <c r="H7364" i="28"/>
  <c r="H7360" i="28"/>
  <c r="H7356" i="28"/>
  <c r="H7352" i="28"/>
  <c r="H7348" i="28"/>
  <c r="H7344" i="28"/>
  <c r="H7340" i="28"/>
  <c r="H7336" i="28"/>
  <c r="H7332" i="28"/>
  <c r="H7328" i="28"/>
  <c r="H7324" i="28"/>
  <c r="H7320" i="28"/>
  <c r="H7316" i="28"/>
  <c r="H7312" i="28"/>
  <c r="H7308" i="28"/>
  <c r="H7304" i="28"/>
  <c r="H7300" i="28"/>
  <c r="H7296" i="28"/>
  <c r="H7292" i="28"/>
  <c r="H7288" i="28"/>
  <c r="H7284" i="28"/>
  <c r="H7280" i="28"/>
  <c r="H7276" i="28"/>
  <c r="H7272" i="28"/>
  <c r="H7268" i="28"/>
  <c r="H7264" i="28"/>
  <c r="H7260" i="28"/>
  <c r="H7256" i="28"/>
  <c r="H7252" i="28"/>
  <c r="H7248" i="28"/>
  <c r="H7244" i="28"/>
  <c r="H7240" i="28"/>
  <c r="H7236" i="28"/>
  <c r="H7232" i="28"/>
  <c r="H7228" i="28"/>
  <c r="H7224" i="28"/>
  <c r="H7220" i="28"/>
  <c r="H7216" i="28"/>
  <c r="H7212" i="28"/>
  <c r="H7208" i="28"/>
  <c r="H7204" i="28"/>
  <c r="H7200" i="28"/>
  <c r="H7196" i="28"/>
  <c r="H7192" i="28"/>
  <c r="H7188" i="28"/>
  <c r="H7184" i="28"/>
  <c r="H7180" i="28"/>
  <c r="H7176" i="28"/>
  <c r="H7172" i="28"/>
  <c r="H7168" i="28"/>
  <c r="H7164" i="28"/>
  <c r="H7160" i="28"/>
  <c r="H7156" i="28"/>
  <c r="H7152" i="28"/>
  <c r="H7148" i="28"/>
  <c r="H7144" i="28"/>
  <c r="H7140" i="28"/>
  <c r="H7136" i="28"/>
  <c r="H7132" i="28"/>
  <c r="H7128" i="28"/>
  <c r="H7124" i="28"/>
  <c r="H7120" i="28"/>
  <c r="H7116" i="28"/>
  <c r="H7112" i="28"/>
  <c r="H7108" i="28"/>
  <c r="H7104" i="28"/>
  <c r="H7100" i="28"/>
  <c r="H7096" i="28"/>
  <c r="H7092" i="28"/>
  <c r="H7088" i="28"/>
  <c r="H7084" i="28"/>
  <c r="H7080" i="28"/>
  <c r="H7076" i="28"/>
  <c r="H7072" i="28"/>
  <c r="H7068" i="28"/>
  <c r="H7064" i="28"/>
  <c r="H7060" i="28"/>
  <c r="H7056" i="28"/>
  <c r="H7052" i="28"/>
  <c r="H7048" i="28"/>
  <c r="H7044" i="28"/>
  <c r="H7040" i="28"/>
  <c r="H7036" i="28"/>
  <c r="H7032" i="28"/>
  <c r="H7028" i="28"/>
  <c r="H7024" i="28"/>
  <c r="H7020" i="28"/>
  <c r="H7016" i="28"/>
  <c r="H7012" i="28"/>
  <c r="H7008" i="28"/>
  <c r="H7004" i="28"/>
  <c r="H7000" i="28"/>
  <c r="H6996" i="28"/>
  <c r="H6992" i="28"/>
  <c r="H6988" i="28"/>
  <c r="H6984" i="28"/>
  <c r="H6980" i="28"/>
  <c r="H6976" i="28"/>
  <c r="H6972" i="28"/>
  <c r="H6968" i="28"/>
  <c r="H6964" i="28"/>
  <c r="H6960" i="28"/>
  <c r="H6956" i="28"/>
  <c r="H6952" i="28"/>
  <c r="H6948" i="28"/>
  <c r="H6944" i="28"/>
  <c r="H6940" i="28"/>
  <c r="H6936" i="28"/>
  <c r="H6932" i="28"/>
  <c r="H6928" i="28"/>
  <c r="H6924" i="28"/>
  <c r="H6920" i="28"/>
  <c r="H6916" i="28"/>
  <c r="H6912" i="28"/>
  <c r="H6908" i="28"/>
  <c r="H6904" i="28"/>
  <c r="H6900" i="28"/>
  <c r="H6896" i="28"/>
  <c r="H6892" i="28"/>
  <c r="H6888" i="28"/>
  <c r="H6884" i="28"/>
  <c r="H6880" i="28"/>
  <c r="H6876" i="28"/>
  <c r="H6872" i="28"/>
  <c r="H6868" i="28"/>
  <c r="H6864" i="28"/>
  <c r="H6860" i="28"/>
  <c r="H6856" i="28"/>
  <c r="H6852" i="28"/>
  <c r="H6848" i="28"/>
  <c r="H6844" i="28"/>
  <c r="H6840" i="28"/>
  <c r="H6836" i="28"/>
  <c r="H6832" i="28"/>
  <c r="H6828" i="28"/>
  <c r="H6824" i="28"/>
  <c r="H6820" i="28"/>
  <c r="H6816" i="28"/>
  <c r="H6812" i="28"/>
  <c r="H6808" i="28"/>
  <c r="H6804" i="28"/>
  <c r="H6800" i="28"/>
  <c r="H6796" i="28"/>
  <c r="H6792" i="28"/>
  <c r="H6788" i="28"/>
  <c r="H6784" i="28"/>
  <c r="H6780" i="28"/>
  <c r="H6776" i="28"/>
  <c r="H6772" i="28"/>
  <c r="H6768" i="28"/>
  <c r="H6764" i="28"/>
  <c r="H6760" i="28"/>
  <c r="H6756" i="28"/>
  <c r="H6752" i="28"/>
  <c r="H6748" i="28"/>
  <c r="H6744" i="28"/>
  <c r="H6740" i="28"/>
  <c r="H6736" i="28"/>
  <c r="H6732" i="28"/>
  <c r="H6728" i="28"/>
  <c r="H6724" i="28"/>
  <c r="H6720" i="28"/>
  <c r="H6716" i="28"/>
  <c r="H6712" i="28"/>
  <c r="H6708" i="28"/>
  <c r="H6704" i="28"/>
  <c r="H6700" i="28"/>
  <c r="H6696" i="28"/>
  <c r="H6692" i="28"/>
  <c r="H6688" i="28"/>
  <c r="H6684" i="28"/>
  <c r="H6680" i="28"/>
  <c r="H6676" i="28"/>
  <c r="H6672" i="28"/>
  <c r="H6668" i="28"/>
  <c r="H6664" i="28"/>
  <c r="H6660" i="28"/>
  <c r="H6656" i="28"/>
  <c r="H6652" i="28"/>
  <c r="H6648" i="28"/>
  <c r="H6644" i="28"/>
  <c r="H6640" i="28"/>
  <c r="H6636" i="28"/>
  <c r="H6632" i="28"/>
  <c r="H6628" i="28"/>
  <c r="H6624" i="28"/>
  <c r="H6620" i="28"/>
  <c r="H6616" i="28"/>
  <c r="H6612" i="28"/>
  <c r="H6608" i="28"/>
  <c r="H6604" i="28"/>
  <c r="H6600" i="28"/>
  <c r="H9213" i="28"/>
  <c r="H8957" i="28"/>
  <c r="H8734" i="28"/>
  <c r="H8668" i="28"/>
  <c r="H8604" i="28"/>
  <c r="H8540" i="28"/>
  <c r="H8476" i="28"/>
  <c r="H8412" i="28"/>
  <c r="H8348" i="28"/>
  <c r="H8285" i="28"/>
  <c r="H8253" i="28"/>
  <c r="H8227" i="28"/>
  <c r="H8211" i="28"/>
  <c r="H8195" i="28"/>
  <c r="H8179" i="28"/>
  <c r="H8163" i="28"/>
  <c r="H8147" i="28"/>
  <c r="H8131" i="28"/>
  <c r="H8115" i="28"/>
  <c r="H8099" i="28"/>
  <c r="H8083" i="28"/>
  <c r="H8067" i="28"/>
  <c r="H8051" i="28"/>
  <c r="H8035" i="28"/>
  <c r="H8019" i="28"/>
  <c r="H8003" i="28"/>
  <c r="H7987" i="28"/>
  <c r="H7971" i="28"/>
  <c r="H7955" i="28"/>
  <c r="H7939" i="28"/>
  <c r="H7923" i="28"/>
  <c r="H7907" i="28"/>
  <c r="H7891" i="28"/>
  <c r="H7875" i="28"/>
  <c r="H7859" i="28"/>
  <c r="H7843" i="28"/>
  <c r="H7827" i="28"/>
  <c r="H7811" i="28"/>
  <c r="H7795" i="28"/>
  <c r="H7779" i="28"/>
  <c r="H7763" i="28"/>
  <c r="H7747" i="28"/>
  <c r="H7732" i="28"/>
  <c r="H7724" i="28"/>
  <c r="H7716" i="28"/>
  <c r="H7708" i="28"/>
  <c r="H7700" i="28"/>
  <c r="H7692" i="28"/>
  <c r="H7684" i="28"/>
  <c r="H7679" i="28"/>
  <c r="H7674" i="28"/>
  <c r="H7668" i="28"/>
  <c r="H7663" i="28"/>
  <c r="H7658" i="28"/>
  <c r="H7652" i="28"/>
  <c r="H7647" i="28"/>
  <c r="H7643" i="28"/>
  <c r="H7639" i="28"/>
  <c r="H7635" i="28"/>
  <c r="H7631" i="28"/>
  <c r="H7627" i="28"/>
  <c r="H7623" i="28"/>
  <c r="H7619" i="28"/>
  <c r="H7615" i="28"/>
  <c r="H7611" i="28"/>
  <c r="H7607" i="28"/>
  <c r="H7603" i="28"/>
  <c r="H7599" i="28"/>
  <c r="H7595" i="28"/>
  <c r="H7591" i="28"/>
  <c r="H7587" i="28"/>
  <c r="H7583" i="28"/>
  <c r="H7579" i="28"/>
  <c r="H7575" i="28"/>
  <c r="H7571" i="28"/>
  <c r="H7567" i="28"/>
  <c r="H7563" i="28"/>
  <c r="H7559" i="28"/>
  <c r="H7555" i="28"/>
  <c r="H7551" i="28"/>
  <c r="H7547" i="28"/>
  <c r="H7543" i="28"/>
  <c r="H7539" i="28"/>
  <c r="H7535" i="28"/>
  <c r="H7531" i="28"/>
  <c r="H7527" i="28"/>
  <c r="H7523" i="28"/>
  <c r="H7519" i="28"/>
  <c r="H7515" i="28"/>
  <c r="H7511" i="28"/>
  <c r="H7507" i="28"/>
  <c r="H7503" i="28"/>
  <c r="H7499" i="28"/>
  <c r="H7495" i="28"/>
  <c r="H7491" i="28"/>
  <c r="H7487" i="28"/>
  <c r="H7483" i="28"/>
  <c r="H7479" i="28"/>
  <c r="H7475" i="28"/>
  <c r="H7471" i="28"/>
  <c r="H7467" i="28"/>
  <c r="H7463" i="28"/>
  <c r="H7459" i="28"/>
  <c r="H7455" i="28"/>
  <c r="H7451" i="28"/>
  <c r="H7447" i="28"/>
  <c r="H7443" i="28"/>
  <c r="H7439" i="28"/>
  <c r="H7435" i="28"/>
  <c r="H7431" i="28"/>
  <c r="H7427" i="28"/>
  <c r="H7423" i="28"/>
  <c r="H7419" i="28"/>
  <c r="H7415" i="28"/>
  <c r="H7411" i="28"/>
  <c r="H7407" i="28"/>
  <c r="H7403" i="28"/>
  <c r="H7399" i="28"/>
  <c r="H7395" i="28"/>
  <c r="H7391" i="28"/>
  <c r="H7387" i="28"/>
  <c r="H7383" i="28"/>
  <c r="H7379" i="28"/>
  <c r="H7375" i="28"/>
  <c r="H7371" i="28"/>
  <c r="H7367" i="28"/>
  <c r="H7363" i="28"/>
  <c r="H7359" i="28"/>
  <c r="H7355" i="28"/>
  <c r="H7351" i="28"/>
  <c r="H7347" i="28"/>
  <c r="H7343" i="28"/>
  <c r="H7339" i="28"/>
  <c r="H7335" i="28"/>
  <c r="H7331" i="28"/>
  <c r="H7327" i="28"/>
  <c r="H7323" i="28"/>
  <c r="H7319" i="28"/>
  <c r="H7315" i="28"/>
  <c r="H7311" i="28"/>
  <c r="H7307" i="28"/>
  <c r="H7303" i="28"/>
  <c r="H7299" i="28"/>
  <c r="H7295" i="28"/>
  <c r="H7291" i="28"/>
  <c r="H7287" i="28"/>
  <c r="H7283" i="28"/>
  <c r="H7279" i="28"/>
  <c r="H7275" i="28"/>
  <c r="H7271" i="28"/>
  <c r="H7267" i="28"/>
  <c r="H7263" i="28"/>
  <c r="H7259" i="28"/>
  <c r="H7255" i="28"/>
  <c r="H7251" i="28"/>
  <c r="H7247" i="28"/>
  <c r="H7243" i="28"/>
  <c r="H7239" i="28"/>
  <c r="H7235" i="28"/>
  <c r="H7231" i="28"/>
  <c r="H7227" i="28"/>
  <c r="H7223" i="28"/>
  <c r="H7219" i="28"/>
  <c r="H7215" i="28"/>
  <c r="H7211" i="28"/>
  <c r="H7207" i="28"/>
  <c r="H7203" i="28"/>
  <c r="H7199" i="28"/>
  <c r="H7195" i="28"/>
  <c r="H7191" i="28"/>
  <c r="H7187" i="28"/>
  <c r="H7183" i="28"/>
  <c r="H7179" i="28"/>
  <c r="H7175" i="28"/>
  <c r="H7171" i="28"/>
  <c r="H7167" i="28"/>
  <c r="H7163" i="28"/>
  <c r="H7159" i="28"/>
  <c r="H7155" i="28"/>
  <c r="H7151" i="28"/>
  <c r="H7147" i="28"/>
  <c r="H7143" i="28"/>
  <c r="H7139" i="28"/>
  <c r="H7135" i="28"/>
  <c r="H7131" i="28"/>
  <c r="H7127" i="28"/>
  <c r="H7123" i="28"/>
  <c r="H7119" i="28"/>
  <c r="H7115" i="28"/>
  <c r="H7111" i="28"/>
  <c r="H7107" i="28"/>
  <c r="H7103" i="28"/>
  <c r="H7099" i="28"/>
  <c r="H7095" i="28"/>
  <c r="H7091" i="28"/>
  <c r="H7087" i="28"/>
  <c r="H7083" i="28"/>
  <c r="H7079" i="28"/>
  <c r="H7075" i="28"/>
  <c r="H7071" i="28"/>
  <c r="H7067" i="28"/>
  <c r="H7063" i="28"/>
  <c r="H7059" i="28"/>
  <c r="H7055" i="28"/>
  <c r="H7051" i="28"/>
  <c r="H7047" i="28"/>
  <c r="H7043" i="28"/>
  <c r="H7039" i="28"/>
  <c r="H7035" i="28"/>
  <c r="H7031" i="28"/>
  <c r="H7027" i="28"/>
  <c r="H7023" i="28"/>
  <c r="H7019" i="28"/>
  <c r="H7015" i="28"/>
  <c r="H7011" i="28"/>
  <c r="H7007" i="28"/>
  <c r="H7003" i="28"/>
  <c r="H6999" i="28"/>
  <c r="H6995" i="28"/>
  <c r="H6991" i="28"/>
  <c r="H6987" i="28"/>
  <c r="H6983" i="28"/>
  <c r="H6979" i="28"/>
  <c r="H6975" i="28"/>
  <c r="H6971" i="28"/>
  <c r="H6967" i="28"/>
  <c r="H6963" i="28"/>
  <c r="H6959" i="28"/>
  <c r="H6955" i="28"/>
  <c r="H6951" i="28"/>
  <c r="H6947" i="28"/>
  <c r="H6943" i="28"/>
  <c r="H6939" i="28"/>
  <c r="H6935" i="28"/>
  <c r="H6931" i="28"/>
  <c r="H6927" i="28"/>
  <c r="H6923" i="28"/>
  <c r="H6919" i="28"/>
  <c r="H6915" i="28"/>
  <c r="H6911" i="28"/>
  <c r="H6907" i="28"/>
  <c r="H6903" i="28"/>
  <c r="H6899" i="28"/>
  <c r="H6895" i="28"/>
  <c r="H6891" i="28"/>
  <c r="H6887" i="28"/>
  <c r="H6883" i="28"/>
  <c r="H6879" i="28"/>
  <c r="H6875" i="28"/>
  <c r="H6871" i="28"/>
  <c r="H6867" i="28"/>
  <c r="H6863" i="28"/>
  <c r="H6859" i="28"/>
  <c r="H6855" i="28"/>
  <c r="H6851" i="28"/>
  <c r="H6847" i="28"/>
  <c r="H6843" i="28"/>
  <c r="H6839" i="28"/>
  <c r="H6835" i="28"/>
  <c r="H6831" i="28"/>
  <c r="H6827" i="28"/>
  <c r="H6823" i="28"/>
  <c r="H6819" i="28"/>
  <c r="H6815" i="28"/>
  <c r="H6811" i="28"/>
  <c r="H6807" i="28"/>
  <c r="H6803" i="28"/>
  <c r="H6799" i="28"/>
  <c r="H6795" i="28"/>
  <c r="H6791" i="28"/>
  <c r="H6787" i="28"/>
  <c r="H6783" i="28"/>
  <c r="H6779" i="28"/>
  <c r="H6775" i="28"/>
  <c r="H6771" i="28"/>
  <c r="H6767" i="28"/>
  <c r="H6763" i="28"/>
  <c r="H6759" i="28"/>
  <c r="H6755" i="28"/>
  <c r="H6751" i="28"/>
  <c r="H6747" i="28"/>
  <c r="H6743" i="28"/>
  <c r="H6739" i="28"/>
  <c r="H6735" i="28"/>
  <c r="H6731" i="28"/>
  <c r="H6727" i="28"/>
  <c r="H6723" i="28"/>
  <c r="H6719" i="28"/>
  <c r="H6715" i="28"/>
  <c r="H6711" i="28"/>
  <c r="H6707" i="28"/>
  <c r="H6703" i="28"/>
  <c r="H6699" i="28"/>
  <c r="H6695" i="28"/>
  <c r="H6691" i="28"/>
  <c r="H6687" i="28"/>
  <c r="H6683" i="28"/>
  <c r="H6679" i="28"/>
  <c r="H6675" i="28"/>
  <c r="H6671" i="28"/>
  <c r="H6667" i="28"/>
  <c r="H6663" i="28"/>
  <c r="H6659" i="28"/>
  <c r="H6655" i="28"/>
  <c r="H6651" i="28"/>
  <c r="H6647" i="28"/>
  <c r="H6643" i="28"/>
  <c r="H6639" i="28"/>
  <c r="H6635" i="28"/>
  <c r="H6631" i="28"/>
  <c r="H6627" i="28"/>
  <c r="H6623" i="28"/>
  <c r="H6619" i="28"/>
  <c r="H6615" i="28"/>
  <c r="H6611" i="28"/>
  <c r="H6607" i="28"/>
  <c r="H6603" i="28"/>
  <c r="H6599" i="28"/>
  <c r="H6595" i="28"/>
  <c r="H6591" i="28"/>
  <c r="H6587" i="28"/>
  <c r="H6583" i="28"/>
  <c r="H6579" i="28"/>
  <c r="H6575" i="28"/>
  <c r="H6571" i="28"/>
  <c r="H6567" i="28"/>
  <c r="H6563" i="28"/>
  <c r="H6559" i="28"/>
  <c r="H6555" i="28"/>
  <c r="H6551" i="28"/>
  <c r="H6547" i="28"/>
  <c r="H6543" i="28"/>
  <c r="H6539" i="28"/>
  <c r="H6535" i="28"/>
  <c r="H6531" i="28"/>
  <c r="H6527" i="28"/>
  <c r="H6523" i="28"/>
  <c r="H6519" i="28"/>
  <c r="H6515" i="28"/>
  <c r="H6511" i="28"/>
  <c r="H6507" i="28"/>
  <c r="H9149" i="28"/>
  <c r="H8588" i="28"/>
  <c r="H8332" i="28"/>
  <c r="H8207" i="28"/>
  <c r="H8143" i="28"/>
  <c r="H8079" i="28"/>
  <c r="H8015" i="28"/>
  <c r="H7951" i="28"/>
  <c r="H7887" i="28"/>
  <c r="H7823" i="28"/>
  <c r="H7759" i="28"/>
  <c r="H7715" i="28"/>
  <c r="H7683" i="28"/>
  <c r="H7662" i="28"/>
  <c r="H7642" i="28"/>
  <c r="H7626" i="28"/>
  <c r="H7610" i="28"/>
  <c r="H7594" i="28"/>
  <c r="H7578" i="28"/>
  <c r="H7562" i="28"/>
  <c r="H7546" i="28"/>
  <c r="H7530" i="28"/>
  <c r="H7514" i="28"/>
  <c r="H7498" i="28"/>
  <c r="H7482" i="28"/>
  <c r="H7466" i="28"/>
  <c r="H7450" i="28"/>
  <c r="H7434" i="28"/>
  <c r="H7418" i="28"/>
  <c r="H7402" i="28"/>
  <c r="H7386" i="28"/>
  <c r="H7370" i="28"/>
  <c r="H7354" i="28"/>
  <c r="H7338" i="28"/>
  <c r="H7322" i="28"/>
  <c r="H7306" i="28"/>
  <c r="H7290" i="28"/>
  <c r="H7274" i="28"/>
  <c r="H7258" i="28"/>
  <c r="H7242" i="28"/>
  <c r="H7226" i="28"/>
  <c r="H7210" i="28"/>
  <c r="H7194" i="28"/>
  <c r="H7178" i="28"/>
  <c r="H7162" i="28"/>
  <c r="H7146" i="28"/>
  <c r="H7130" i="28"/>
  <c r="H7114" i="28"/>
  <c r="H7098" i="28"/>
  <c r="H7082" i="28"/>
  <c r="H7066" i="28"/>
  <c r="H7050" i="28"/>
  <c r="H7034" i="28"/>
  <c r="H7018" i="28"/>
  <c r="H7002" i="28"/>
  <c r="H6986" i="28"/>
  <c r="H6970" i="28"/>
  <c r="H6954" i="28"/>
  <c r="H6938" i="28"/>
  <c r="H6922" i="28"/>
  <c r="H6906" i="28"/>
  <c r="H6890" i="28"/>
  <c r="H6874" i="28"/>
  <c r="H6858" i="28"/>
  <c r="H6842" i="28"/>
  <c r="H6826" i="28"/>
  <c r="H6810" i="28"/>
  <c r="H6794" i="28"/>
  <c r="H6778" i="28"/>
  <c r="H6762" i="28"/>
  <c r="H6746" i="28"/>
  <c r="H6730" i="28"/>
  <c r="H6714" i="28"/>
  <c r="H6698" i="28"/>
  <c r="H6682" i="28"/>
  <c r="H6666" i="28"/>
  <c r="H6650" i="28"/>
  <c r="H6634" i="28"/>
  <c r="H6618" i="28"/>
  <c r="H6602" i="28"/>
  <c r="H6592" i="28"/>
  <c r="H6584" i="28"/>
  <c r="H6577" i="28"/>
  <c r="H6572" i="28"/>
  <c r="H6566" i="28"/>
  <c r="H6561" i="28"/>
  <c r="H6556" i="28"/>
  <c r="H6550" i="28"/>
  <c r="H6545" i="28"/>
  <c r="H6540" i="28"/>
  <c r="H6534" i="28"/>
  <c r="H6529" i="28"/>
  <c r="H6524" i="28"/>
  <c r="H6518" i="28"/>
  <c r="H6513" i="28"/>
  <c r="H6508" i="28"/>
  <c r="H6503" i="28"/>
  <c r="H6499" i="28"/>
  <c r="H6495" i="28"/>
  <c r="H6491" i="28"/>
  <c r="H6487" i="28"/>
  <c r="H6483" i="28"/>
  <c r="H6479" i="28"/>
  <c r="H6475" i="28"/>
  <c r="H6471" i="28"/>
  <c r="H6467" i="28"/>
  <c r="H6463" i="28"/>
  <c r="H6459" i="28"/>
  <c r="H6455" i="28"/>
  <c r="H6451" i="28"/>
  <c r="H6447" i="28"/>
  <c r="H6443" i="28"/>
  <c r="H6439" i="28"/>
  <c r="H6435" i="28"/>
  <c r="H6431" i="28"/>
  <c r="H6427" i="28"/>
  <c r="H6423" i="28"/>
  <c r="H6419" i="28"/>
  <c r="H6415" i="28"/>
  <c r="H6411" i="28"/>
  <c r="H6407" i="28"/>
  <c r="H6403" i="28"/>
  <c r="H6399" i="28"/>
  <c r="H6395" i="28"/>
  <c r="H6391" i="28"/>
  <c r="H6387" i="28"/>
  <c r="H6383" i="28"/>
  <c r="H6379" i="28"/>
  <c r="H6375" i="28"/>
  <c r="H6371" i="28"/>
  <c r="H6367" i="28"/>
  <c r="H6363" i="28"/>
  <c r="H6359" i="28"/>
  <c r="H6355" i="28"/>
  <c r="H6351" i="28"/>
  <c r="H6347" i="28"/>
  <c r="H6343" i="28"/>
  <c r="H6339" i="28"/>
  <c r="H6335" i="28"/>
  <c r="H6331" i="28"/>
  <c r="H6327" i="28"/>
  <c r="H6323" i="28"/>
  <c r="H6319" i="28"/>
  <c r="H6315" i="28"/>
  <c r="H6311" i="28"/>
  <c r="H6307" i="28"/>
  <c r="H6303" i="28"/>
  <c r="H6299" i="28"/>
  <c r="H6295" i="28"/>
  <c r="H6291" i="28"/>
  <c r="H6287" i="28"/>
  <c r="H6283" i="28"/>
  <c r="H6279" i="28"/>
  <c r="H6275" i="28"/>
  <c r="H6271" i="28"/>
  <c r="H6267" i="28"/>
  <c r="H6263" i="28"/>
  <c r="H6259" i="28"/>
  <c r="H6255" i="28"/>
  <c r="H6251" i="28"/>
  <c r="H6247" i="28"/>
  <c r="H6243" i="28"/>
  <c r="H6239" i="28"/>
  <c r="H6235" i="28"/>
  <c r="H6231" i="28"/>
  <c r="H6227" i="28"/>
  <c r="H6223" i="28"/>
  <c r="H6219" i="28"/>
  <c r="H6215" i="28"/>
  <c r="H6211" i="28"/>
  <c r="H6207" i="28"/>
  <c r="H6203" i="28"/>
  <c r="H6199" i="28"/>
  <c r="H6195" i="28"/>
  <c r="H6191" i="28"/>
  <c r="H6187" i="28"/>
  <c r="H6183" i="28"/>
  <c r="H6179" i="28"/>
  <c r="H6175" i="28"/>
  <c r="H6171" i="28"/>
  <c r="H6167" i="28"/>
  <c r="H6163" i="28"/>
  <c r="H6159" i="28"/>
  <c r="H6155" i="28"/>
  <c r="H6151" i="28"/>
  <c r="H6147" i="28"/>
  <c r="H6143" i="28"/>
  <c r="H6139" i="28"/>
  <c r="H6135" i="28"/>
  <c r="H6131" i="28"/>
  <c r="H6127" i="28"/>
  <c r="H6123" i="28"/>
  <c r="H6119" i="28"/>
  <c r="H6115" i="28"/>
  <c r="H6111" i="28"/>
  <c r="H6107" i="28"/>
  <c r="H6103" i="28"/>
  <c r="H6099" i="28"/>
  <c r="H6095" i="28"/>
  <c r="H6091" i="28"/>
  <c r="H6087" i="28"/>
  <c r="H6083" i="28"/>
  <c r="H6079" i="28"/>
  <c r="H6075" i="28"/>
  <c r="H6071" i="28"/>
  <c r="H6067" i="28"/>
  <c r="H6063" i="28"/>
  <c r="H6059" i="28"/>
  <c r="H6055" i="28"/>
  <c r="H6051" i="28"/>
  <c r="H6047" i="28"/>
  <c r="H6043" i="28"/>
  <c r="H6039" i="28"/>
  <c r="H6035" i="28"/>
  <c r="H6031" i="28"/>
  <c r="H6027" i="28"/>
  <c r="H6023" i="28"/>
  <c r="H6019" i="28"/>
  <c r="H6015" i="28"/>
  <c r="H6011" i="28"/>
  <c r="H6007" i="28"/>
  <c r="H6003" i="28"/>
  <c r="H5999" i="28"/>
  <c r="H5995" i="28"/>
  <c r="H5991" i="28"/>
  <c r="H5987" i="28"/>
  <c r="H5983" i="28"/>
  <c r="H5979" i="28"/>
  <c r="H5975" i="28"/>
  <c r="H5971" i="28"/>
  <c r="H5967" i="28"/>
  <c r="H5963" i="28"/>
  <c r="H5959" i="28"/>
  <c r="H5955" i="28"/>
  <c r="H5951" i="28"/>
  <c r="H5947" i="28"/>
  <c r="H5943" i="28"/>
  <c r="H5939" i="28"/>
  <c r="H5935" i="28"/>
  <c r="H5931" i="28"/>
  <c r="H5927" i="28"/>
  <c r="H5923" i="28"/>
  <c r="H5919" i="28"/>
  <c r="H5915" i="28"/>
  <c r="H5911" i="28"/>
  <c r="H5907" i="28"/>
  <c r="H5903" i="28"/>
  <c r="H5899" i="28"/>
  <c r="H5895" i="28"/>
  <c r="H5891" i="28"/>
  <c r="H5887" i="28"/>
  <c r="H5883" i="28"/>
  <c r="H5879" i="28"/>
  <c r="H5875" i="28"/>
  <c r="H5871" i="28"/>
  <c r="H5867" i="28"/>
  <c r="H5863" i="28"/>
  <c r="H5859" i="28"/>
  <c r="H5855" i="28"/>
  <c r="H5851" i="28"/>
  <c r="H5847" i="28"/>
  <c r="H5843" i="28"/>
  <c r="H5839" i="28"/>
  <c r="H5835" i="28"/>
  <c r="H5831" i="28"/>
  <c r="H5827" i="28"/>
  <c r="H5823" i="28"/>
  <c r="H5819" i="28"/>
  <c r="H5815" i="28"/>
  <c r="H5811" i="28"/>
  <c r="H5807" i="28"/>
  <c r="H5803" i="28"/>
  <c r="H5799" i="28"/>
  <c r="H5795" i="28"/>
  <c r="H5791" i="28"/>
  <c r="H5787" i="28"/>
  <c r="H5783" i="28"/>
  <c r="H5779" i="28"/>
  <c r="H5775" i="28"/>
  <c r="H5771" i="28"/>
  <c r="H5767" i="28"/>
  <c r="H5763" i="28"/>
  <c r="H5759" i="28"/>
  <c r="H5755" i="28"/>
  <c r="H5751" i="28"/>
  <c r="H5747" i="28"/>
  <c r="H5743" i="28"/>
  <c r="H5739" i="28"/>
  <c r="H5735" i="28"/>
  <c r="H5731" i="28"/>
  <c r="H5727" i="28"/>
  <c r="H5723" i="28"/>
  <c r="H5719" i="28"/>
  <c r="H5715" i="28"/>
  <c r="H5711" i="28"/>
  <c r="H5707" i="28"/>
  <c r="H5703" i="28"/>
  <c r="H5699" i="28"/>
  <c r="H5695" i="28"/>
  <c r="H5691" i="28"/>
  <c r="H5687" i="28"/>
  <c r="H5683" i="28"/>
  <c r="H5679" i="28"/>
  <c r="H5675" i="28"/>
  <c r="H5671" i="28"/>
  <c r="H5667" i="28"/>
  <c r="H5663" i="28"/>
  <c r="H5659" i="28"/>
  <c r="H5655" i="28"/>
  <c r="H5651" i="28"/>
  <c r="H5647" i="28"/>
  <c r="H5643" i="28"/>
  <c r="H5639" i="28"/>
  <c r="H5635" i="28"/>
  <c r="H5631" i="28"/>
  <c r="H5627" i="28"/>
  <c r="H5623" i="28"/>
  <c r="H5619" i="28"/>
  <c r="H5615" i="28"/>
  <c r="H5611" i="28"/>
  <c r="H5607" i="28"/>
  <c r="H5603" i="28"/>
  <c r="H5599" i="28"/>
  <c r="H5595" i="28"/>
  <c r="H5591" i="28"/>
  <c r="H5587" i="28"/>
  <c r="H5583" i="28"/>
  <c r="H5579" i="28"/>
  <c r="H5575" i="28"/>
  <c r="H5571" i="28"/>
  <c r="H5567" i="28"/>
  <c r="H5563" i="28"/>
  <c r="H5559" i="28"/>
  <c r="H5555" i="28"/>
  <c r="H5551" i="28"/>
  <c r="H5547" i="28"/>
  <c r="H5543" i="28"/>
  <c r="H5539" i="28"/>
  <c r="H5535" i="28"/>
  <c r="H5531" i="28"/>
  <c r="H5527" i="28"/>
  <c r="H8893" i="28"/>
  <c r="H8524" i="28"/>
  <c r="H8277" i="28"/>
  <c r="H8191" i="28"/>
  <c r="H8127" i="28"/>
  <c r="H8063" i="28"/>
  <c r="H7999" i="28"/>
  <c r="H7935" i="28"/>
  <c r="H7871" i="28"/>
  <c r="H7807" i="28"/>
  <c r="H7743" i="28"/>
  <c r="H7707" i="28"/>
  <c r="H7678" i="28"/>
  <c r="H7656" i="28"/>
  <c r="H7638" i="28"/>
  <c r="H7622" i="28"/>
  <c r="H7606" i="28"/>
  <c r="H7590" i="28"/>
  <c r="H7574" i="28"/>
  <c r="H7558" i="28"/>
  <c r="H7542" i="28"/>
  <c r="H7526" i="28"/>
  <c r="H7510" i="28"/>
  <c r="H7494" i="28"/>
  <c r="H7478" i="28"/>
  <c r="H7462" i="28"/>
  <c r="H7446" i="28"/>
  <c r="H7430" i="28"/>
  <c r="H7414" i="28"/>
  <c r="H7398" i="28"/>
  <c r="H7382" i="28"/>
  <c r="H7366" i="28"/>
  <c r="H7350" i="28"/>
  <c r="H7334" i="28"/>
  <c r="H7318" i="28"/>
  <c r="H7302" i="28"/>
  <c r="H7286" i="28"/>
  <c r="H7270" i="28"/>
  <c r="H7254" i="28"/>
  <c r="H7238" i="28"/>
  <c r="H7222" i="28"/>
  <c r="H7206" i="28"/>
  <c r="H7190" i="28"/>
  <c r="H7174" i="28"/>
  <c r="H7158" i="28"/>
  <c r="H7142" i="28"/>
  <c r="H7126" i="28"/>
  <c r="H7110" i="28"/>
  <c r="H7094" i="28"/>
  <c r="H7078" i="28"/>
  <c r="H7062" i="28"/>
  <c r="H7046" i="28"/>
  <c r="H7030" i="28"/>
  <c r="H7014" i="28"/>
  <c r="H6998" i="28"/>
  <c r="H6982" i="28"/>
  <c r="H6966" i="28"/>
  <c r="H6950" i="28"/>
  <c r="H6934" i="28"/>
  <c r="H6918" i="28"/>
  <c r="H6902" i="28"/>
  <c r="H6886" i="28"/>
  <c r="H6870" i="28"/>
  <c r="H6854" i="28"/>
  <c r="H6838" i="28"/>
  <c r="H6822" i="28"/>
  <c r="H6806" i="28"/>
  <c r="H6790" i="28"/>
  <c r="H6774" i="28"/>
  <c r="H6758" i="28"/>
  <c r="H6742" i="28"/>
  <c r="H6726" i="28"/>
  <c r="H6710" i="28"/>
  <c r="H6694" i="28"/>
  <c r="H6678" i="28"/>
  <c r="H6662" i="28"/>
  <c r="H6646" i="28"/>
  <c r="H6630" i="28"/>
  <c r="H6614" i="28"/>
  <c r="H6598" i="28"/>
  <c r="H6590" i="28"/>
  <c r="H6582" i="28"/>
  <c r="H6576" i="28"/>
  <c r="H6570" i="28"/>
  <c r="H6565" i="28"/>
  <c r="H6560" i="28"/>
  <c r="H6554" i="28"/>
  <c r="H6549" i="28"/>
  <c r="H6544" i="28"/>
  <c r="H6538" i="28"/>
  <c r="H6533" i="28"/>
  <c r="H6528" i="28"/>
  <c r="H6522" i="28"/>
  <c r="H6517" i="28"/>
  <c r="H6512" i="28"/>
  <c r="H6506" i="28"/>
  <c r="H6502" i="28"/>
  <c r="H6498" i="28"/>
  <c r="H6494" i="28"/>
  <c r="H6490" i="28"/>
  <c r="H6486" i="28"/>
  <c r="H6482" i="28"/>
  <c r="H6478" i="28"/>
  <c r="H6474" i="28"/>
  <c r="H6470" i="28"/>
  <c r="H6466" i="28"/>
  <c r="H6462" i="28"/>
  <c r="H6458" i="28"/>
  <c r="H6454" i="28"/>
  <c r="H6450" i="28"/>
  <c r="H6446" i="28"/>
  <c r="H6442" i="28"/>
  <c r="H6438" i="28"/>
  <c r="H6434" i="28"/>
  <c r="H6430" i="28"/>
  <c r="H6426" i="28"/>
  <c r="H6422" i="28"/>
  <c r="H6418" i="28"/>
  <c r="H6414" i="28"/>
  <c r="H6410" i="28"/>
  <c r="H6406" i="28"/>
  <c r="H6402" i="28"/>
  <c r="H6398" i="28"/>
  <c r="H6394" i="28"/>
  <c r="H6390" i="28"/>
  <c r="H6386" i="28"/>
  <c r="H6382" i="28"/>
  <c r="H6378" i="28"/>
  <c r="H6374" i="28"/>
  <c r="H6370" i="28"/>
  <c r="H6366" i="28"/>
  <c r="H6362" i="28"/>
  <c r="H6358" i="28"/>
  <c r="H6354" i="28"/>
  <c r="H6350" i="28"/>
  <c r="H6346" i="28"/>
  <c r="H6342" i="28"/>
  <c r="H6338" i="28"/>
  <c r="H6334" i="28"/>
  <c r="H6330" i="28"/>
  <c r="H6326" i="28"/>
  <c r="H6322" i="28"/>
  <c r="H6318" i="28"/>
  <c r="H6314" i="28"/>
  <c r="H6310" i="28"/>
  <c r="H6306" i="28"/>
  <c r="H6302" i="28"/>
  <c r="H6298" i="28"/>
  <c r="H6294" i="28"/>
  <c r="H6290" i="28"/>
  <c r="H6286" i="28"/>
  <c r="H6282" i="28"/>
  <c r="H6278" i="28"/>
  <c r="H6274" i="28"/>
  <c r="H6270" i="28"/>
  <c r="H6266" i="28"/>
  <c r="H6262" i="28"/>
  <c r="H6258" i="28"/>
  <c r="H6254" i="28"/>
  <c r="H6250" i="28"/>
  <c r="H6246" i="28"/>
  <c r="H6242" i="28"/>
  <c r="H6238" i="28"/>
  <c r="H6234" i="28"/>
  <c r="H6230" i="28"/>
  <c r="H6226" i="28"/>
  <c r="H6222" i="28"/>
  <c r="H6218" i="28"/>
  <c r="H6214" i="28"/>
  <c r="H6210" i="28"/>
  <c r="H6206" i="28"/>
  <c r="H6202" i="28"/>
  <c r="H6198" i="28"/>
  <c r="H6194" i="28"/>
  <c r="H6190" i="28"/>
  <c r="H6186" i="28"/>
  <c r="H6182" i="28"/>
  <c r="H6178" i="28"/>
  <c r="H6174" i="28"/>
  <c r="H6170" i="28"/>
  <c r="H6166" i="28"/>
  <c r="H6162" i="28"/>
  <c r="H6158" i="28"/>
  <c r="H6154" i="28"/>
  <c r="H6150" i="28"/>
  <c r="H6146" i="28"/>
  <c r="H6142" i="28"/>
  <c r="H6138" i="28"/>
  <c r="H6134" i="28"/>
  <c r="H6130" i="28"/>
  <c r="H6126" i="28"/>
  <c r="H6122" i="28"/>
  <c r="H6118" i="28"/>
  <c r="H6114" i="28"/>
  <c r="H6110" i="28"/>
  <c r="H6106" i="28"/>
  <c r="H6102" i="28"/>
  <c r="H6098" i="28"/>
  <c r="H6094" i="28"/>
  <c r="H6090" i="28"/>
  <c r="H6086" i="28"/>
  <c r="H6082" i="28"/>
  <c r="H6078" i="28"/>
  <c r="H6074" i="28"/>
  <c r="H6070" i="28"/>
  <c r="H6066" i="28"/>
  <c r="H6062" i="28"/>
  <c r="H6058" i="28"/>
  <c r="H6054" i="28"/>
  <c r="H6050" i="28"/>
  <c r="H6046" i="28"/>
  <c r="H6042" i="28"/>
  <c r="H6038" i="28"/>
  <c r="H6034" i="28"/>
  <c r="H6030" i="28"/>
  <c r="H6026" i="28"/>
  <c r="H6022" i="28"/>
  <c r="H6018" i="28"/>
  <c r="H6014" i="28"/>
  <c r="H6010" i="28"/>
  <c r="H6006" i="28"/>
  <c r="H6002" i="28"/>
  <c r="H5998" i="28"/>
  <c r="H5994" i="28"/>
  <c r="H5990" i="28"/>
  <c r="H5986" i="28"/>
  <c r="H5982" i="28"/>
  <c r="H5978" i="28"/>
  <c r="H5974" i="28"/>
  <c r="H5970" i="28"/>
  <c r="H5966" i="28"/>
  <c r="H5962" i="28"/>
  <c r="H5958" i="28"/>
  <c r="H5954" i="28"/>
  <c r="H5950" i="28"/>
  <c r="H5946" i="28"/>
  <c r="H5942" i="28"/>
  <c r="H5938" i="28"/>
  <c r="H5934" i="28"/>
  <c r="H5930" i="28"/>
  <c r="H5926" i="28"/>
  <c r="H5922" i="28"/>
  <c r="H5918" i="28"/>
  <c r="H5914" i="28"/>
  <c r="H5910" i="28"/>
  <c r="H5906" i="28"/>
  <c r="H5902" i="28"/>
  <c r="H5898" i="28"/>
  <c r="H5894" i="28"/>
  <c r="H5890" i="28"/>
  <c r="H5886" i="28"/>
  <c r="H5882" i="28"/>
  <c r="H5878" i="28"/>
  <c r="H5874" i="28"/>
  <c r="H5870" i="28"/>
  <c r="H5866" i="28"/>
  <c r="H5862" i="28"/>
  <c r="H5858" i="28"/>
  <c r="H5854" i="28"/>
  <c r="H5850" i="28"/>
  <c r="H5846" i="28"/>
  <c r="H5842" i="28"/>
  <c r="H5838" i="28"/>
  <c r="H5834" i="28"/>
  <c r="H5830" i="28"/>
  <c r="H5826" i="28"/>
  <c r="H5822" i="28"/>
  <c r="H5818" i="28"/>
  <c r="H5814" i="28"/>
  <c r="H5810" i="28"/>
  <c r="H5806" i="28"/>
  <c r="H5802" i="28"/>
  <c r="H5798" i="28"/>
  <c r="H5794" i="28"/>
  <c r="H5790" i="28"/>
  <c r="H5786" i="28"/>
  <c r="H5782" i="28"/>
  <c r="H5778" i="28"/>
  <c r="H5774" i="28"/>
  <c r="H5770" i="28"/>
  <c r="H5766" i="28"/>
  <c r="H5762" i="28"/>
  <c r="H5758" i="28"/>
  <c r="H5754" i="28"/>
  <c r="H5750" i="28"/>
  <c r="H5746" i="28"/>
  <c r="H5742" i="28"/>
  <c r="H5738" i="28"/>
  <c r="H5734" i="28"/>
  <c r="H5730" i="28"/>
  <c r="H5726" i="28"/>
  <c r="H5722" i="28"/>
  <c r="H5718" i="28"/>
  <c r="H5714" i="28"/>
  <c r="H5710" i="28"/>
  <c r="H5706" i="28"/>
  <c r="H5702" i="28"/>
  <c r="H5698" i="28"/>
  <c r="H5694" i="28"/>
  <c r="H5690" i="28"/>
  <c r="H5686" i="28"/>
  <c r="H5682" i="28"/>
  <c r="H5678" i="28"/>
  <c r="H5674" i="28"/>
  <c r="H5670" i="28"/>
  <c r="H5666" i="28"/>
  <c r="H5662" i="28"/>
  <c r="H5658" i="28"/>
  <c r="H5654" i="28"/>
  <c r="H5650" i="28"/>
  <c r="H5646" i="28"/>
  <c r="H5642" i="28"/>
  <c r="H5638" i="28"/>
  <c r="H5634" i="28"/>
  <c r="H5630" i="28"/>
  <c r="H5626" i="28"/>
  <c r="H5622" i="28"/>
  <c r="H5618" i="28"/>
  <c r="H5614" i="28"/>
  <c r="H5610" i="28"/>
  <c r="H5606" i="28"/>
  <c r="H5602" i="28"/>
  <c r="H5598" i="28"/>
  <c r="H5594" i="28"/>
  <c r="H5590" i="28"/>
  <c r="H5586" i="28"/>
  <c r="H5582" i="28"/>
  <c r="H5578" i="28"/>
  <c r="H5574" i="28"/>
  <c r="H5570" i="28"/>
  <c r="H5566" i="28"/>
  <c r="H5562" i="28"/>
  <c r="H5558" i="28"/>
  <c r="H5554" i="28"/>
  <c r="H5550" i="28"/>
  <c r="H5546" i="28"/>
  <c r="H5542" i="28"/>
  <c r="H5538" i="28"/>
  <c r="H5534" i="28"/>
  <c r="H8716" i="28"/>
  <c r="H8460" i="28"/>
  <c r="H8245" i="28"/>
  <c r="H8175" i="28"/>
  <c r="H8111" i="28"/>
  <c r="H8047" i="28"/>
  <c r="H7983" i="28"/>
  <c r="H7919" i="28"/>
  <c r="H7855" i="28"/>
  <c r="H7791" i="28"/>
  <c r="H7731" i="28"/>
  <c r="H7699" i="28"/>
  <c r="H7672" i="28"/>
  <c r="H7651" i="28"/>
  <c r="H7634" i="28"/>
  <c r="H7618" i="28"/>
  <c r="H7602" i="28"/>
  <c r="H7586" i="28"/>
  <c r="H7570" i="28"/>
  <c r="H7554" i="28"/>
  <c r="H7538" i="28"/>
  <c r="H7522" i="28"/>
  <c r="H7506" i="28"/>
  <c r="H7490" i="28"/>
  <c r="H7474" i="28"/>
  <c r="H7458" i="28"/>
  <c r="H7442" i="28"/>
  <c r="H7426" i="28"/>
  <c r="H7410" i="28"/>
  <c r="H7394" i="28"/>
  <c r="H7378" i="28"/>
  <c r="H7362" i="28"/>
  <c r="H7346" i="28"/>
  <c r="H7330" i="28"/>
  <c r="H7314" i="28"/>
  <c r="H7298" i="28"/>
  <c r="H7282" i="28"/>
  <c r="H7266" i="28"/>
  <c r="H7250" i="28"/>
  <c r="H7234" i="28"/>
  <c r="H7218" i="28"/>
  <c r="H7202" i="28"/>
  <c r="H7186" i="28"/>
  <c r="H7170" i="28"/>
  <c r="H7154" i="28"/>
  <c r="H7138" i="28"/>
  <c r="H7122" i="28"/>
  <c r="H7106" i="28"/>
  <c r="H7090" i="28"/>
  <c r="H7074" i="28"/>
  <c r="H7058" i="28"/>
  <c r="H7042" i="28"/>
  <c r="H7026" i="28"/>
  <c r="H7010" i="28"/>
  <c r="H6994" i="28"/>
  <c r="H6978" i="28"/>
  <c r="H6962" i="28"/>
  <c r="H6946" i="28"/>
  <c r="H6930" i="28"/>
  <c r="H6914" i="28"/>
  <c r="H6898" i="28"/>
  <c r="H6882" i="28"/>
  <c r="H6866" i="28"/>
  <c r="H6850" i="28"/>
  <c r="H6834" i="28"/>
  <c r="H6818" i="28"/>
  <c r="H6802" i="28"/>
  <c r="H6786" i="28"/>
  <c r="H6770" i="28"/>
  <c r="H6754" i="28"/>
  <c r="H6738" i="28"/>
  <c r="H6722" i="28"/>
  <c r="H6706" i="28"/>
  <c r="H6690" i="28"/>
  <c r="H6674" i="28"/>
  <c r="H6658" i="28"/>
  <c r="H6642" i="28"/>
  <c r="H6626" i="28"/>
  <c r="H6610" i="28"/>
  <c r="H6596" i="28"/>
  <c r="H6588" i="28"/>
  <c r="H6580" i="28"/>
  <c r="H6574" i="28"/>
  <c r="H6569" i="28"/>
  <c r="H6564" i="28"/>
  <c r="H6558" i="28"/>
  <c r="H6553" i="28"/>
  <c r="H6548" i="28"/>
  <c r="H6542" i="28"/>
  <c r="H6537" i="28"/>
  <c r="H6532" i="28"/>
  <c r="H6526" i="28"/>
  <c r="H6521" i="28"/>
  <c r="H6516" i="28"/>
  <c r="H6510" i="28"/>
  <c r="H6505" i="28"/>
  <c r="H6501" i="28"/>
  <c r="H6497" i="28"/>
  <c r="H6493" i="28"/>
  <c r="H6489" i="28"/>
  <c r="H6485" i="28"/>
  <c r="H6481" i="28"/>
  <c r="H6477" i="28"/>
  <c r="H6473" i="28"/>
  <c r="H6469" i="28"/>
  <c r="H6465" i="28"/>
  <c r="H6461" i="28"/>
  <c r="H6457" i="28"/>
  <c r="H6453" i="28"/>
  <c r="H6449" i="28"/>
  <c r="H6445" i="28"/>
  <c r="H6441" i="28"/>
  <c r="H6437" i="28"/>
  <c r="H6433" i="28"/>
  <c r="H6429" i="28"/>
  <c r="H6425" i="28"/>
  <c r="H6421" i="28"/>
  <c r="H6417" i="28"/>
  <c r="H6413" i="28"/>
  <c r="H6409" i="28"/>
  <c r="H6405" i="28"/>
  <c r="H6401" i="28"/>
  <c r="H6397" i="28"/>
  <c r="H6393" i="28"/>
  <c r="H6389" i="28"/>
  <c r="H6385" i="28"/>
  <c r="H6381" i="28"/>
  <c r="H6377" i="28"/>
  <c r="H6373" i="28"/>
  <c r="H6369" i="28"/>
  <c r="H6365" i="28"/>
  <c r="H6361" i="28"/>
  <c r="H6357" i="28"/>
  <c r="H6353" i="28"/>
  <c r="H6349" i="28"/>
  <c r="H6345" i="28"/>
  <c r="H6341" i="28"/>
  <c r="H6337" i="28"/>
  <c r="H6333" i="28"/>
  <c r="H6329" i="28"/>
  <c r="H6325" i="28"/>
  <c r="H6321" i="28"/>
  <c r="H6317" i="28"/>
  <c r="H6313" i="28"/>
  <c r="H6309" i="28"/>
  <c r="H6305" i="28"/>
  <c r="H6301" i="28"/>
  <c r="H6297" i="28"/>
  <c r="H6293" i="28"/>
  <c r="H6289" i="28"/>
  <c r="H6285" i="28"/>
  <c r="H6281" i="28"/>
  <c r="H6277" i="28"/>
  <c r="H6273" i="28"/>
  <c r="H6269" i="28"/>
  <c r="H6265" i="28"/>
  <c r="H6261" i="28"/>
  <c r="H6257" i="28"/>
  <c r="H6253" i="28"/>
  <c r="H6249" i="28"/>
  <c r="H6245" i="28"/>
  <c r="H6241" i="28"/>
  <c r="H6237" i="28"/>
  <c r="H6233" i="28"/>
  <c r="H6229" i="28"/>
  <c r="H6225" i="28"/>
  <c r="H6221" i="28"/>
  <c r="H6217" i="28"/>
  <c r="H6213" i="28"/>
  <c r="H6209" i="28"/>
  <c r="H6205" i="28"/>
  <c r="H6201" i="28"/>
  <c r="H6197" i="28"/>
  <c r="H6193" i="28"/>
  <c r="H6189" i="28"/>
  <c r="H6185" i="28"/>
  <c r="H6181" i="28"/>
  <c r="H6177" i="28"/>
  <c r="H6173" i="28"/>
  <c r="H6169" i="28"/>
  <c r="H6165" i="28"/>
  <c r="H6161" i="28"/>
  <c r="H6157" i="28"/>
  <c r="H6153" i="28"/>
  <c r="H6149" i="28"/>
  <c r="H6145" i="28"/>
  <c r="H6141" i="28"/>
  <c r="H6137" i="28"/>
  <c r="H6133" i="28"/>
  <c r="H6129" i="28"/>
  <c r="H6125" i="28"/>
  <c r="H6121" i="28"/>
  <c r="H6117" i="28"/>
  <c r="H6113" i="28"/>
  <c r="H6109" i="28"/>
  <c r="H6105" i="28"/>
  <c r="H6101" i="28"/>
  <c r="H6097" i="28"/>
  <c r="H6093" i="28"/>
  <c r="H6089" i="28"/>
  <c r="H6085" i="28"/>
  <c r="H6081" i="28"/>
  <c r="H6077" i="28"/>
  <c r="H6073" i="28"/>
  <c r="H6069" i="28"/>
  <c r="H6065" i="28"/>
  <c r="H6061" i="28"/>
  <c r="H6057" i="28"/>
  <c r="H6053" i="28"/>
  <c r="H6049" i="28"/>
  <c r="H6045" i="28"/>
  <c r="H6041" i="28"/>
  <c r="H6037" i="28"/>
  <c r="H6033" i="28"/>
  <c r="H6029" i="28"/>
  <c r="H6025" i="28"/>
  <c r="H6021" i="28"/>
  <c r="H6017" i="28"/>
  <c r="H6013" i="28"/>
  <c r="H6009" i="28"/>
  <c r="H6005" i="28"/>
  <c r="H6001" i="28"/>
  <c r="H5997" i="28"/>
  <c r="H5993" i="28"/>
  <c r="H5989" i="28"/>
  <c r="H5985" i="28"/>
  <c r="H5981" i="28"/>
  <c r="H5977" i="28"/>
  <c r="H5973" i="28"/>
  <c r="H5969" i="28"/>
  <c r="H5965" i="28"/>
  <c r="H5961" i="28"/>
  <c r="H5957" i="28"/>
  <c r="H5953" i="28"/>
  <c r="H5949" i="28"/>
  <c r="H5945" i="28"/>
  <c r="H5941" i="28"/>
  <c r="H5937" i="28"/>
  <c r="H5933" i="28"/>
  <c r="H5929" i="28"/>
  <c r="H5925" i="28"/>
  <c r="H5921" i="28"/>
  <c r="H5917" i="28"/>
  <c r="H5913" i="28"/>
  <c r="H5909" i="28"/>
  <c r="H5905" i="28"/>
  <c r="H5901" i="28"/>
  <c r="H5897" i="28"/>
  <c r="H5893" i="28"/>
  <c r="H5889" i="28"/>
  <c r="H5885" i="28"/>
  <c r="H5881" i="28"/>
  <c r="H5877" i="28"/>
  <c r="H5873" i="28"/>
  <c r="H5869" i="28"/>
  <c r="H5865" i="28"/>
  <c r="H5861" i="28"/>
  <c r="H5857" i="28"/>
  <c r="H5853" i="28"/>
  <c r="H5849" i="28"/>
  <c r="H5845" i="28"/>
  <c r="H5841" i="28"/>
  <c r="H5837" i="28"/>
  <c r="H5833" i="28"/>
  <c r="H5829" i="28"/>
  <c r="H5825" i="28"/>
  <c r="H5821" i="28"/>
  <c r="H5817" i="28"/>
  <c r="H5813" i="28"/>
  <c r="H5809" i="28"/>
  <c r="H5805" i="28"/>
  <c r="H5801" i="28"/>
  <c r="H5797" i="28"/>
  <c r="H5793" i="28"/>
  <c r="H5789" i="28"/>
  <c r="H5785" i="28"/>
  <c r="H5781" i="28"/>
  <c r="H5777" i="28"/>
  <c r="H5773" i="28"/>
  <c r="H5769" i="28"/>
  <c r="H5765" i="28"/>
  <c r="H5761" i="28"/>
  <c r="H5757" i="28"/>
  <c r="H5753" i="28"/>
  <c r="H5749" i="28"/>
  <c r="H5745" i="28"/>
  <c r="H5741" i="28"/>
  <c r="H5737" i="28"/>
  <c r="H5733" i="28"/>
  <c r="H5729" i="28"/>
  <c r="H5725" i="28"/>
  <c r="H5721" i="28"/>
  <c r="H5717" i="28"/>
  <c r="H5713" i="28"/>
  <c r="H5709" i="28"/>
  <c r="H5705" i="28"/>
  <c r="H5701" i="28"/>
  <c r="H5697" i="28"/>
  <c r="H5693" i="28"/>
  <c r="H5689" i="28"/>
  <c r="H5685" i="28"/>
  <c r="H5681" i="28"/>
  <c r="H5677" i="28"/>
  <c r="H5673" i="28"/>
  <c r="H5669" i="28"/>
  <c r="H5665" i="28"/>
  <c r="H5661" i="28"/>
  <c r="H5657" i="28"/>
  <c r="H5653" i="28"/>
  <c r="H5649" i="28"/>
  <c r="H5645" i="28"/>
  <c r="H5641" i="28"/>
  <c r="H5637" i="28"/>
  <c r="H5633" i="28"/>
  <c r="H5629" i="28"/>
  <c r="H5625" i="28"/>
  <c r="H5621" i="28"/>
  <c r="H5617" i="28"/>
  <c r="H5613" i="28"/>
  <c r="H5609" i="28"/>
  <c r="H5605" i="28"/>
  <c r="H5601" i="28"/>
  <c r="H5597" i="28"/>
  <c r="H5593" i="28"/>
  <c r="H5589" i="28"/>
  <c r="H5585" i="28"/>
  <c r="H5581" i="28"/>
  <c r="H5577" i="28"/>
  <c r="H5573" i="28"/>
  <c r="H5569" i="28"/>
  <c r="H5565" i="28"/>
  <c r="H5561" i="28"/>
  <c r="H5557" i="28"/>
  <c r="H5553" i="28"/>
  <c r="H5549" i="28"/>
  <c r="H5545" i="28"/>
  <c r="H5541" i="28"/>
  <c r="H5537" i="28"/>
  <c r="H5533" i="28"/>
  <c r="H8652" i="28"/>
  <c r="H8095" i="28"/>
  <c r="H7839" i="28"/>
  <c r="H7667" i="28"/>
  <c r="H7598" i="28"/>
  <c r="H7534" i="28"/>
  <c r="H7470" i="28"/>
  <c r="H7406" i="28"/>
  <c r="H7342" i="28"/>
  <c r="H7278" i="28"/>
  <c r="H7214" i="28"/>
  <c r="H7150" i="28"/>
  <c r="H7086" i="28"/>
  <c r="H7022" i="28"/>
  <c r="H6958" i="28"/>
  <c r="H6894" i="28"/>
  <c r="H6830" i="28"/>
  <c r="H6766" i="28"/>
  <c r="H6702" i="28"/>
  <c r="H6638" i="28"/>
  <c r="H6586" i="28"/>
  <c r="H6562" i="28"/>
  <c r="H6541" i="28"/>
  <c r="H6520" i="28"/>
  <c r="H6500" i="28"/>
  <c r="H6484" i="28"/>
  <c r="H6468" i="28"/>
  <c r="H6452" i="28"/>
  <c r="H6436" i="28"/>
  <c r="H6420" i="28"/>
  <c r="H6404" i="28"/>
  <c r="H6388" i="28"/>
  <c r="H6372" i="28"/>
  <c r="H6356" i="28"/>
  <c r="H6340" i="28"/>
  <c r="H6324" i="28"/>
  <c r="H6308" i="28"/>
  <c r="H6292" i="28"/>
  <c r="H6276" i="28"/>
  <c r="H6260" i="28"/>
  <c r="H6244" i="28"/>
  <c r="H6228" i="28"/>
  <c r="H6212" i="28"/>
  <c r="H6196" i="28"/>
  <c r="H6180" i="28"/>
  <c r="H6164" i="28"/>
  <c r="H6148" i="28"/>
  <c r="H6132" i="28"/>
  <c r="H6116" i="28"/>
  <c r="H6100" i="28"/>
  <c r="H6084" i="28"/>
  <c r="H6068" i="28"/>
  <c r="H6052" i="28"/>
  <c r="H6036" i="28"/>
  <c r="H6020" i="28"/>
  <c r="H6004" i="28"/>
  <c r="H5988" i="28"/>
  <c r="H5972" i="28"/>
  <c r="H5956" i="28"/>
  <c r="H5940" i="28"/>
  <c r="H5924" i="28"/>
  <c r="H5908" i="28"/>
  <c r="H5892" i="28"/>
  <c r="H5876" i="28"/>
  <c r="H5860" i="28"/>
  <c r="H5844" i="28"/>
  <c r="H5828" i="28"/>
  <c r="H5812" i="28"/>
  <c r="H5796" i="28"/>
  <c r="H5780" i="28"/>
  <c r="H5764" i="28"/>
  <c r="H5748" i="28"/>
  <c r="H5732" i="28"/>
  <c r="H5716" i="28"/>
  <c r="H5700" i="28"/>
  <c r="H5684" i="28"/>
  <c r="H5668" i="28"/>
  <c r="H5652" i="28"/>
  <c r="H5636" i="28"/>
  <c r="H5620" i="28"/>
  <c r="H5604" i="28"/>
  <c r="H5588" i="28"/>
  <c r="H5572" i="28"/>
  <c r="H5556" i="28"/>
  <c r="H5540" i="28"/>
  <c r="H5529" i="28"/>
  <c r="H5524" i="28"/>
  <c r="H5520" i="28"/>
  <c r="H5516" i="28"/>
  <c r="H5512" i="28"/>
  <c r="H5508" i="28"/>
  <c r="H5504" i="28"/>
  <c r="H5500" i="28"/>
  <c r="H5496" i="28"/>
  <c r="H5492" i="28"/>
  <c r="H5488" i="28"/>
  <c r="H5484" i="28"/>
  <c r="H5480" i="28"/>
  <c r="H5476" i="28"/>
  <c r="H5472" i="28"/>
  <c r="H5468" i="28"/>
  <c r="H5464" i="28"/>
  <c r="H5460" i="28"/>
  <c r="H5456" i="28"/>
  <c r="H5452" i="28"/>
  <c r="H5448" i="28"/>
  <c r="H5444" i="28"/>
  <c r="H5440" i="28"/>
  <c r="H5436" i="28"/>
  <c r="H5432" i="28"/>
  <c r="H5428" i="28"/>
  <c r="H5424" i="28"/>
  <c r="H5420" i="28"/>
  <c r="H5416" i="28"/>
  <c r="H5412" i="28"/>
  <c r="H5408" i="28"/>
  <c r="H5404" i="28"/>
  <c r="H5400" i="28"/>
  <c r="H5396" i="28"/>
  <c r="H5392" i="28"/>
  <c r="H5388" i="28"/>
  <c r="H5384" i="28"/>
  <c r="H5380" i="28"/>
  <c r="H5376" i="28"/>
  <c r="H5372" i="28"/>
  <c r="H5368" i="28"/>
  <c r="H5364" i="28"/>
  <c r="H5360" i="28"/>
  <c r="H5356" i="28"/>
  <c r="H5352" i="28"/>
  <c r="H5348" i="28"/>
  <c r="H5344" i="28"/>
  <c r="H5340" i="28"/>
  <c r="H5336" i="28"/>
  <c r="H5332" i="28"/>
  <c r="H5328" i="28"/>
  <c r="H5324" i="28"/>
  <c r="H5320" i="28"/>
  <c r="H5316" i="28"/>
  <c r="H5312" i="28"/>
  <c r="H5308" i="28"/>
  <c r="H5304" i="28"/>
  <c r="H5300" i="28"/>
  <c r="H5296" i="28"/>
  <c r="H5292" i="28"/>
  <c r="H5288" i="28"/>
  <c r="H5284" i="28"/>
  <c r="H5280" i="28"/>
  <c r="H5276" i="28"/>
  <c r="H5272" i="28"/>
  <c r="H5268" i="28"/>
  <c r="H5264" i="28"/>
  <c r="H5260" i="28"/>
  <c r="H5256" i="28"/>
  <c r="H5252" i="28"/>
  <c r="H5248" i="28"/>
  <c r="H5244" i="28"/>
  <c r="H5240" i="28"/>
  <c r="H5236" i="28"/>
  <c r="H5232" i="28"/>
  <c r="H5228" i="28"/>
  <c r="H5224" i="28"/>
  <c r="H5220" i="28"/>
  <c r="H5216" i="28"/>
  <c r="H5212" i="28"/>
  <c r="H5208" i="28"/>
  <c r="H5204" i="28"/>
  <c r="H5200" i="28"/>
  <c r="H5196" i="28"/>
  <c r="H5192" i="28"/>
  <c r="H5188" i="28"/>
  <c r="H5184" i="28"/>
  <c r="H5180" i="28"/>
  <c r="H5176" i="28"/>
  <c r="H5172" i="28"/>
  <c r="H5168" i="28"/>
  <c r="H5164" i="28"/>
  <c r="H5160" i="28"/>
  <c r="H5156" i="28"/>
  <c r="H5152" i="28"/>
  <c r="H5148" i="28"/>
  <c r="H5144" i="28"/>
  <c r="H5140" i="28"/>
  <c r="H5136" i="28"/>
  <c r="H5132" i="28"/>
  <c r="H5128" i="28"/>
  <c r="H5124" i="28"/>
  <c r="H5120" i="28"/>
  <c r="H5116" i="28"/>
  <c r="H5112" i="28"/>
  <c r="H5108" i="28"/>
  <c r="H5104" i="28"/>
  <c r="H5100" i="28"/>
  <c r="H5096" i="28"/>
  <c r="H5092" i="28"/>
  <c r="H5088" i="28"/>
  <c r="H5084" i="28"/>
  <c r="H5080" i="28"/>
  <c r="H5076" i="28"/>
  <c r="H5072" i="28"/>
  <c r="H5068" i="28"/>
  <c r="H5064" i="28"/>
  <c r="H5060" i="28"/>
  <c r="H5056" i="28"/>
  <c r="H5052" i="28"/>
  <c r="H5048" i="28"/>
  <c r="H5044" i="28"/>
  <c r="H5040" i="28"/>
  <c r="H5036" i="28"/>
  <c r="H5032" i="28"/>
  <c r="H5028" i="28"/>
  <c r="H5024" i="28"/>
  <c r="H5020" i="28"/>
  <c r="H5016" i="28"/>
  <c r="H5012" i="28"/>
  <c r="H5008" i="28"/>
  <c r="H5004" i="28"/>
  <c r="H5000" i="28"/>
  <c r="H4996" i="28"/>
  <c r="H4992" i="28"/>
  <c r="H4988" i="28"/>
  <c r="H4984" i="28"/>
  <c r="H4980" i="28"/>
  <c r="H4976" i="28"/>
  <c r="H4972" i="28"/>
  <c r="H4968" i="28"/>
  <c r="H4964" i="28"/>
  <c r="H4960" i="28"/>
  <c r="H4956" i="28"/>
  <c r="H4952" i="28"/>
  <c r="H4948" i="28"/>
  <c r="H4944" i="28"/>
  <c r="H4940" i="28"/>
  <c r="H4936" i="28"/>
  <c r="H4932" i="28"/>
  <c r="H4928" i="28"/>
  <c r="H4924" i="28"/>
  <c r="H4920" i="28"/>
  <c r="H4916" i="28"/>
  <c r="H4912" i="28"/>
  <c r="H4908" i="28"/>
  <c r="H4904" i="28"/>
  <c r="H4900" i="28"/>
  <c r="H4896" i="28"/>
  <c r="H4892" i="28"/>
  <c r="H4888" i="28"/>
  <c r="H4884" i="28"/>
  <c r="H4880" i="28"/>
  <c r="H4876" i="28"/>
  <c r="H4872" i="28"/>
  <c r="H4868" i="28"/>
  <c r="H4864" i="28"/>
  <c r="H4860" i="28"/>
  <c r="H4856" i="28"/>
  <c r="H4852" i="28"/>
  <c r="H4848" i="28"/>
  <c r="H4844" i="28"/>
  <c r="H4840" i="28"/>
  <c r="H4836" i="28"/>
  <c r="H4832" i="28"/>
  <c r="H4828" i="28"/>
  <c r="H4824" i="28"/>
  <c r="H4820" i="28"/>
  <c r="H4816" i="28"/>
  <c r="H4812" i="28"/>
  <c r="H4808" i="28"/>
  <c r="H4804" i="28"/>
  <c r="H4800" i="28"/>
  <c r="H4796" i="28"/>
  <c r="H4792" i="28"/>
  <c r="H4788" i="28"/>
  <c r="H4784" i="28"/>
  <c r="H4780" i="28"/>
  <c r="H4776" i="28"/>
  <c r="H4772" i="28"/>
  <c r="H4768" i="28"/>
  <c r="H4764" i="28"/>
  <c r="H4760" i="28"/>
  <c r="H4756" i="28"/>
  <c r="H4752" i="28"/>
  <c r="H4748" i="28"/>
  <c r="H4744" i="28"/>
  <c r="H4740" i="28"/>
  <c r="H4736" i="28"/>
  <c r="H4732" i="28"/>
  <c r="H4728" i="28"/>
  <c r="H4724" i="28"/>
  <c r="H4720" i="28"/>
  <c r="H4716" i="28"/>
  <c r="H4712" i="28"/>
  <c r="H4708" i="28"/>
  <c r="H4704" i="28"/>
  <c r="H4700" i="28"/>
  <c r="H4696" i="28"/>
  <c r="H4692" i="28"/>
  <c r="H4688" i="28"/>
  <c r="H4684" i="28"/>
  <c r="H4680" i="28"/>
  <c r="H4676" i="28"/>
  <c r="H4672" i="28"/>
  <c r="H4668" i="28"/>
  <c r="H4664" i="28"/>
  <c r="H4660" i="28"/>
  <c r="H4656" i="28"/>
  <c r="H4652" i="28"/>
  <c r="H4648" i="28"/>
  <c r="H4644" i="28"/>
  <c r="H4640" i="28"/>
  <c r="H4636" i="28"/>
  <c r="H4632" i="28"/>
  <c r="H4628" i="28"/>
  <c r="H4624" i="28"/>
  <c r="H4620" i="28"/>
  <c r="H4616" i="28"/>
  <c r="H4612" i="28"/>
  <c r="H4608" i="28"/>
  <c r="H4604" i="28"/>
  <c r="H4600" i="28"/>
  <c r="H4596" i="28"/>
  <c r="H4592" i="28"/>
  <c r="H4588" i="28"/>
  <c r="H4584" i="28"/>
  <c r="H4580" i="28"/>
  <c r="H4576" i="28"/>
  <c r="H4572" i="28"/>
  <c r="H4568" i="28"/>
  <c r="H4564" i="28"/>
  <c r="H4560" i="28"/>
  <c r="H4556" i="28"/>
  <c r="H4552" i="28"/>
  <c r="H4548" i="28"/>
  <c r="H4544" i="28"/>
  <c r="H4540" i="28"/>
  <c r="H4536" i="28"/>
  <c r="H4532" i="28"/>
  <c r="H4528" i="28"/>
  <c r="H4524" i="28"/>
  <c r="H4520" i="28"/>
  <c r="H4516" i="28"/>
  <c r="H4512" i="28"/>
  <c r="H8396" i="28"/>
  <c r="H8031" i="28"/>
  <c r="H7775" i="28"/>
  <c r="H7646" i="28"/>
  <c r="H7582" i="28"/>
  <c r="H7518" i="28"/>
  <c r="H7454" i="28"/>
  <c r="H7390" i="28"/>
  <c r="H7326" i="28"/>
  <c r="H7262" i="28"/>
  <c r="H7198" i="28"/>
  <c r="H7134" i="28"/>
  <c r="H7070" i="28"/>
  <c r="H7006" i="28"/>
  <c r="H6942" i="28"/>
  <c r="H6878" i="28"/>
  <c r="H6814" i="28"/>
  <c r="H6750" i="28"/>
  <c r="H6686" i="28"/>
  <c r="H6622" i="28"/>
  <c r="H6578" i="28"/>
  <c r="H6557" i="28"/>
  <c r="H6536" i="28"/>
  <c r="H6514" i="28"/>
  <c r="H6496" i="28"/>
  <c r="H6480" i="28"/>
  <c r="H6464" i="28"/>
  <c r="H6448" i="28"/>
  <c r="H6432" i="28"/>
  <c r="H6416" i="28"/>
  <c r="H6400" i="28"/>
  <c r="H6384" i="28"/>
  <c r="H6368" i="28"/>
  <c r="H6352" i="28"/>
  <c r="H6336" i="28"/>
  <c r="H6320" i="28"/>
  <c r="H6304" i="28"/>
  <c r="H6288" i="28"/>
  <c r="H6272" i="28"/>
  <c r="H6256" i="28"/>
  <c r="H6240" i="28"/>
  <c r="H6224" i="28"/>
  <c r="H6208" i="28"/>
  <c r="H6192" i="28"/>
  <c r="H6176" i="28"/>
  <c r="H6160" i="28"/>
  <c r="H6144" i="28"/>
  <c r="H6128" i="28"/>
  <c r="H6112" i="28"/>
  <c r="H6096" i="28"/>
  <c r="H6080" i="28"/>
  <c r="H6064" i="28"/>
  <c r="H6048" i="28"/>
  <c r="H6032" i="28"/>
  <c r="H6016" i="28"/>
  <c r="H6000" i="28"/>
  <c r="H5984" i="28"/>
  <c r="H5968" i="28"/>
  <c r="H5952" i="28"/>
  <c r="H5936" i="28"/>
  <c r="H5920" i="28"/>
  <c r="H5904" i="28"/>
  <c r="H5888" i="28"/>
  <c r="H5872" i="28"/>
  <c r="H5856" i="28"/>
  <c r="H5840" i="28"/>
  <c r="H5824" i="28"/>
  <c r="H5808" i="28"/>
  <c r="H5792" i="28"/>
  <c r="H5776" i="28"/>
  <c r="H5760" i="28"/>
  <c r="H5744" i="28"/>
  <c r="H5728" i="28"/>
  <c r="H5712" i="28"/>
  <c r="H5696" i="28"/>
  <c r="H5680" i="28"/>
  <c r="H5664" i="28"/>
  <c r="H5648" i="28"/>
  <c r="H5632" i="28"/>
  <c r="H5616" i="28"/>
  <c r="H5600" i="28"/>
  <c r="H5584" i="28"/>
  <c r="H5568" i="28"/>
  <c r="H5552" i="28"/>
  <c r="H5536" i="28"/>
  <c r="H5528" i="28"/>
  <c r="H5523" i="28"/>
  <c r="H5519" i="28"/>
  <c r="H5515" i="28"/>
  <c r="H5511" i="28"/>
  <c r="H5507" i="28"/>
  <c r="H5503" i="28"/>
  <c r="H5499" i="28"/>
  <c r="H5495" i="28"/>
  <c r="H5491" i="28"/>
  <c r="H5487" i="28"/>
  <c r="H5483" i="28"/>
  <c r="H5479" i="28"/>
  <c r="H5475" i="28"/>
  <c r="H5471" i="28"/>
  <c r="H5467" i="28"/>
  <c r="H5463" i="28"/>
  <c r="H5459" i="28"/>
  <c r="H5455" i="28"/>
  <c r="H5451" i="28"/>
  <c r="H5447" i="28"/>
  <c r="H5443" i="28"/>
  <c r="H5439" i="28"/>
  <c r="H5435" i="28"/>
  <c r="H5431" i="28"/>
  <c r="H5427" i="28"/>
  <c r="H5423" i="28"/>
  <c r="H5419" i="28"/>
  <c r="H5415" i="28"/>
  <c r="H5411" i="28"/>
  <c r="H5407" i="28"/>
  <c r="H5403" i="28"/>
  <c r="H5399" i="28"/>
  <c r="H5395" i="28"/>
  <c r="H5391" i="28"/>
  <c r="H5387" i="28"/>
  <c r="H5383" i="28"/>
  <c r="H5379" i="28"/>
  <c r="H5375" i="28"/>
  <c r="H5371" i="28"/>
  <c r="H5367" i="28"/>
  <c r="H5363" i="28"/>
  <c r="H5359" i="28"/>
  <c r="H5355" i="28"/>
  <c r="H5351" i="28"/>
  <c r="H5347" i="28"/>
  <c r="H5343" i="28"/>
  <c r="H5339" i="28"/>
  <c r="H5335" i="28"/>
  <c r="H5331" i="28"/>
  <c r="H5327" i="28"/>
  <c r="H5323" i="28"/>
  <c r="H5319" i="28"/>
  <c r="H5315" i="28"/>
  <c r="H5311" i="28"/>
  <c r="H5307" i="28"/>
  <c r="H5303" i="28"/>
  <c r="H5299" i="28"/>
  <c r="H5295" i="28"/>
  <c r="H5291" i="28"/>
  <c r="H5287" i="28"/>
  <c r="H5283" i="28"/>
  <c r="H5279" i="28"/>
  <c r="H5275" i="28"/>
  <c r="H5271" i="28"/>
  <c r="H5267" i="28"/>
  <c r="H5263" i="28"/>
  <c r="H5259" i="28"/>
  <c r="H5255" i="28"/>
  <c r="H5251" i="28"/>
  <c r="H5247" i="28"/>
  <c r="H5243" i="28"/>
  <c r="H5239" i="28"/>
  <c r="H5235" i="28"/>
  <c r="H5231" i="28"/>
  <c r="H5227" i="28"/>
  <c r="H5223" i="28"/>
  <c r="H5219" i="28"/>
  <c r="H5215" i="28"/>
  <c r="H5211" i="28"/>
  <c r="H5207" i="28"/>
  <c r="H5203" i="28"/>
  <c r="H5199" i="28"/>
  <c r="H5195" i="28"/>
  <c r="H5191" i="28"/>
  <c r="H5187" i="28"/>
  <c r="H5183" i="28"/>
  <c r="H5179" i="28"/>
  <c r="H5175" i="28"/>
  <c r="H5171" i="28"/>
  <c r="H5167" i="28"/>
  <c r="H5163" i="28"/>
  <c r="H5159" i="28"/>
  <c r="H5155" i="28"/>
  <c r="H5151" i="28"/>
  <c r="H5147" i="28"/>
  <c r="H5143" i="28"/>
  <c r="H5139" i="28"/>
  <c r="H5135" i="28"/>
  <c r="H5131" i="28"/>
  <c r="H5127" i="28"/>
  <c r="H5123" i="28"/>
  <c r="H5119" i="28"/>
  <c r="H5115" i="28"/>
  <c r="H5111" i="28"/>
  <c r="H5107" i="28"/>
  <c r="H5103" i="28"/>
  <c r="H5099" i="28"/>
  <c r="H5095" i="28"/>
  <c r="H5091" i="28"/>
  <c r="H5087" i="28"/>
  <c r="H5083" i="28"/>
  <c r="H5079" i="28"/>
  <c r="H5075" i="28"/>
  <c r="H5071" i="28"/>
  <c r="H5067" i="28"/>
  <c r="H5063" i="28"/>
  <c r="H5059" i="28"/>
  <c r="H5055" i="28"/>
  <c r="H5051" i="28"/>
  <c r="H5047" i="28"/>
  <c r="H5043" i="28"/>
  <c r="H5039" i="28"/>
  <c r="H5035" i="28"/>
  <c r="H5031" i="28"/>
  <c r="H5027" i="28"/>
  <c r="H5023" i="28"/>
  <c r="H5019" i="28"/>
  <c r="H5015" i="28"/>
  <c r="H5011" i="28"/>
  <c r="H5007" i="28"/>
  <c r="H5003" i="28"/>
  <c r="H4999" i="28"/>
  <c r="H4995" i="28"/>
  <c r="H4991" i="28"/>
  <c r="H4987" i="28"/>
  <c r="H4983" i="28"/>
  <c r="H4979" i="28"/>
  <c r="H4975" i="28"/>
  <c r="H4971" i="28"/>
  <c r="H4967" i="28"/>
  <c r="H4963" i="28"/>
  <c r="H4959" i="28"/>
  <c r="H4955" i="28"/>
  <c r="H4951" i="28"/>
  <c r="H4947" i="28"/>
  <c r="H4943" i="28"/>
  <c r="H4939" i="28"/>
  <c r="H4935" i="28"/>
  <c r="H4931" i="28"/>
  <c r="H4927" i="28"/>
  <c r="H4923" i="28"/>
  <c r="H4919" i="28"/>
  <c r="H4915" i="28"/>
  <c r="H4911" i="28"/>
  <c r="H4907" i="28"/>
  <c r="H4903" i="28"/>
  <c r="H4899" i="28"/>
  <c r="H4895" i="28"/>
  <c r="H4891" i="28"/>
  <c r="H4887" i="28"/>
  <c r="H4883" i="28"/>
  <c r="H4879" i="28"/>
  <c r="H4875" i="28"/>
  <c r="H4871" i="28"/>
  <c r="H4867" i="28"/>
  <c r="H4863" i="28"/>
  <c r="H4859" i="28"/>
  <c r="H4855" i="28"/>
  <c r="H4851" i="28"/>
  <c r="H4847" i="28"/>
  <c r="H4843" i="28"/>
  <c r="H4839" i="28"/>
  <c r="H4835" i="28"/>
  <c r="H4831" i="28"/>
  <c r="H4827" i="28"/>
  <c r="H4823" i="28"/>
  <c r="H4819" i="28"/>
  <c r="H4815" i="28"/>
  <c r="H4811" i="28"/>
  <c r="H4807" i="28"/>
  <c r="H4803" i="28"/>
  <c r="H4799" i="28"/>
  <c r="H4795" i="28"/>
  <c r="H4791" i="28"/>
  <c r="H4787" i="28"/>
  <c r="H4783" i="28"/>
  <c r="H4779" i="28"/>
  <c r="H4775" i="28"/>
  <c r="H4771" i="28"/>
  <c r="H4767" i="28"/>
  <c r="H4763" i="28"/>
  <c r="H4759" i="28"/>
  <c r="H4755" i="28"/>
  <c r="H4751" i="28"/>
  <c r="H4747" i="28"/>
  <c r="H4743" i="28"/>
  <c r="H4739" i="28"/>
  <c r="H4735" i="28"/>
  <c r="H4731" i="28"/>
  <c r="H4727" i="28"/>
  <c r="H4723" i="28"/>
  <c r="H4719" i="28"/>
  <c r="H4715" i="28"/>
  <c r="H4711" i="28"/>
  <c r="H4707" i="28"/>
  <c r="H4703" i="28"/>
  <c r="H4699" i="28"/>
  <c r="H4695" i="28"/>
  <c r="H4691" i="28"/>
  <c r="H4687" i="28"/>
  <c r="H4683" i="28"/>
  <c r="H4679" i="28"/>
  <c r="H4675" i="28"/>
  <c r="H4671" i="28"/>
  <c r="H4667" i="28"/>
  <c r="H4663" i="28"/>
  <c r="H4659" i="28"/>
  <c r="H4655" i="28"/>
  <c r="H4651" i="28"/>
  <c r="H4647" i="28"/>
  <c r="H4643" i="28"/>
  <c r="H4639" i="28"/>
  <c r="H4635" i="28"/>
  <c r="H4631" i="28"/>
  <c r="H4627" i="28"/>
  <c r="H4623" i="28"/>
  <c r="H4619" i="28"/>
  <c r="H4615" i="28"/>
  <c r="H4611" i="28"/>
  <c r="H4607" i="28"/>
  <c r="H4603" i="28"/>
  <c r="H4599" i="28"/>
  <c r="H4595" i="28"/>
  <c r="H4591" i="28"/>
  <c r="H4587" i="28"/>
  <c r="H4583" i="28"/>
  <c r="H4579" i="28"/>
  <c r="H4575" i="28"/>
  <c r="H4571" i="28"/>
  <c r="H4567" i="28"/>
  <c r="H4563" i="28"/>
  <c r="H4559" i="28"/>
  <c r="H4555" i="28"/>
  <c r="H4551" i="28"/>
  <c r="H4547" i="28"/>
  <c r="H4543" i="28"/>
  <c r="H4539" i="28"/>
  <c r="H4535" i="28"/>
  <c r="H4531" i="28"/>
  <c r="H4527" i="28"/>
  <c r="H4523" i="28"/>
  <c r="H4519" i="28"/>
  <c r="H4515" i="28"/>
  <c r="H4511" i="28"/>
  <c r="H4507" i="28"/>
  <c r="H8223" i="28"/>
  <c r="H7967" i="28"/>
  <c r="H7723" i="28"/>
  <c r="H7630" i="28"/>
  <c r="H7566" i="28"/>
  <c r="H7502" i="28"/>
  <c r="H7438" i="28"/>
  <c r="H7374" i="28"/>
  <c r="H7310" i="28"/>
  <c r="H7246" i="28"/>
  <c r="H7182" i="28"/>
  <c r="H7118" i="28"/>
  <c r="H7054" i="28"/>
  <c r="H6990" i="28"/>
  <c r="H6926" i="28"/>
  <c r="H6862" i="28"/>
  <c r="H6798" i="28"/>
  <c r="H6734" i="28"/>
  <c r="H6670" i="28"/>
  <c r="H6606" i="28"/>
  <c r="H6573" i="28"/>
  <c r="H6552" i="28"/>
  <c r="H6530" i="28"/>
  <c r="H6509" i="28"/>
  <c r="H6492" i="28"/>
  <c r="H6476" i="28"/>
  <c r="H6460" i="28"/>
  <c r="H6444" i="28"/>
  <c r="H6428" i="28"/>
  <c r="H6412" i="28"/>
  <c r="H6396" i="28"/>
  <c r="H6380" i="28"/>
  <c r="H6364" i="28"/>
  <c r="H6348" i="28"/>
  <c r="H6332" i="28"/>
  <c r="H6316" i="28"/>
  <c r="H6300" i="28"/>
  <c r="H6284" i="28"/>
  <c r="H6268" i="28"/>
  <c r="H6252" i="28"/>
  <c r="H6236" i="28"/>
  <c r="H6220" i="28"/>
  <c r="H6204" i="28"/>
  <c r="H6188" i="28"/>
  <c r="H6172" i="28"/>
  <c r="H6156" i="28"/>
  <c r="H6140" i="28"/>
  <c r="H6124" i="28"/>
  <c r="H6108" i="28"/>
  <c r="H6092" i="28"/>
  <c r="H6076" i="28"/>
  <c r="H6060" i="28"/>
  <c r="H6044" i="28"/>
  <c r="H6028" i="28"/>
  <c r="H6012" i="28"/>
  <c r="H5996" i="28"/>
  <c r="H5980" i="28"/>
  <c r="H5964" i="28"/>
  <c r="H5948" i="28"/>
  <c r="H5932" i="28"/>
  <c r="H5916" i="28"/>
  <c r="H5900" i="28"/>
  <c r="H5884" i="28"/>
  <c r="H5868" i="28"/>
  <c r="H5852" i="28"/>
  <c r="H5836" i="28"/>
  <c r="H5820" i="28"/>
  <c r="H5804" i="28"/>
  <c r="H5788" i="28"/>
  <c r="H5772" i="28"/>
  <c r="H5756" i="28"/>
  <c r="H5740" i="28"/>
  <c r="H5724" i="28"/>
  <c r="H5708" i="28"/>
  <c r="H5692" i="28"/>
  <c r="H5676" i="28"/>
  <c r="H5660" i="28"/>
  <c r="H5644" i="28"/>
  <c r="H5628" i="28"/>
  <c r="H5612" i="28"/>
  <c r="H5596" i="28"/>
  <c r="H5580" i="28"/>
  <c r="H5564" i="28"/>
  <c r="H5548" i="28"/>
  <c r="H5532" i="28"/>
  <c r="H5526" i="28"/>
  <c r="H5522" i="28"/>
  <c r="H5518" i="28"/>
  <c r="H5514" i="28"/>
  <c r="H5510" i="28"/>
  <c r="H5506" i="28"/>
  <c r="H5502" i="28"/>
  <c r="H5498" i="28"/>
  <c r="H5494" i="28"/>
  <c r="H5490" i="28"/>
  <c r="H5486" i="28"/>
  <c r="H5482" i="28"/>
  <c r="H5478" i="28"/>
  <c r="H5474" i="28"/>
  <c r="H5470" i="28"/>
  <c r="H5466" i="28"/>
  <c r="H5462" i="28"/>
  <c r="H5458" i="28"/>
  <c r="H5454" i="28"/>
  <c r="H5450" i="28"/>
  <c r="H5446" i="28"/>
  <c r="H5442" i="28"/>
  <c r="H5438" i="28"/>
  <c r="H5434" i="28"/>
  <c r="H5430" i="28"/>
  <c r="H5426" i="28"/>
  <c r="H5422" i="28"/>
  <c r="H5418" i="28"/>
  <c r="H5414" i="28"/>
  <c r="H5410" i="28"/>
  <c r="H5406" i="28"/>
  <c r="H5402" i="28"/>
  <c r="H5398" i="28"/>
  <c r="H5394" i="28"/>
  <c r="H5390" i="28"/>
  <c r="H5386" i="28"/>
  <c r="H5382" i="28"/>
  <c r="H5378" i="28"/>
  <c r="H5374" i="28"/>
  <c r="H5370" i="28"/>
  <c r="H5366" i="28"/>
  <c r="H5362" i="28"/>
  <c r="H5358" i="28"/>
  <c r="H5354" i="28"/>
  <c r="H5350" i="28"/>
  <c r="H5346" i="28"/>
  <c r="H5342" i="28"/>
  <c r="H5338" i="28"/>
  <c r="H5334" i="28"/>
  <c r="H5330" i="28"/>
  <c r="H5326" i="28"/>
  <c r="H5322" i="28"/>
  <c r="H5318" i="28"/>
  <c r="H5314" i="28"/>
  <c r="H5310" i="28"/>
  <c r="H5306" i="28"/>
  <c r="H5302" i="28"/>
  <c r="H5298" i="28"/>
  <c r="H5294" i="28"/>
  <c r="H5290" i="28"/>
  <c r="H5286" i="28"/>
  <c r="H5282" i="28"/>
  <c r="H5278" i="28"/>
  <c r="H5274" i="28"/>
  <c r="H5270" i="28"/>
  <c r="H5266" i="28"/>
  <c r="H5262" i="28"/>
  <c r="H5258" i="28"/>
  <c r="H5254" i="28"/>
  <c r="H5250" i="28"/>
  <c r="H5246" i="28"/>
  <c r="H5242" i="28"/>
  <c r="H5238" i="28"/>
  <c r="H5234" i="28"/>
  <c r="H5230" i="28"/>
  <c r="H5226" i="28"/>
  <c r="H5222" i="28"/>
  <c r="H5218" i="28"/>
  <c r="H5214" i="28"/>
  <c r="H5210" i="28"/>
  <c r="H5206" i="28"/>
  <c r="H5202" i="28"/>
  <c r="H5198" i="28"/>
  <c r="H5194" i="28"/>
  <c r="H5190" i="28"/>
  <c r="H5186" i="28"/>
  <c r="H5182" i="28"/>
  <c r="H5178" i="28"/>
  <c r="H5174" i="28"/>
  <c r="H5170" i="28"/>
  <c r="H5166" i="28"/>
  <c r="H5162" i="28"/>
  <c r="H5158" i="28"/>
  <c r="H5154" i="28"/>
  <c r="H5150" i="28"/>
  <c r="H5146" i="28"/>
  <c r="H5142" i="28"/>
  <c r="H5138" i="28"/>
  <c r="H5134" i="28"/>
  <c r="H5130" i="28"/>
  <c r="H5126" i="28"/>
  <c r="H5122" i="28"/>
  <c r="H5118" i="28"/>
  <c r="H5114" i="28"/>
  <c r="H5110" i="28"/>
  <c r="H5106" i="28"/>
  <c r="H5102" i="28"/>
  <c r="H5098" i="28"/>
  <c r="H5094" i="28"/>
  <c r="H5090" i="28"/>
  <c r="H5086" i="28"/>
  <c r="H5082" i="28"/>
  <c r="H5078" i="28"/>
  <c r="H5074" i="28"/>
  <c r="H5070" i="28"/>
  <c r="H5066" i="28"/>
  <c r="H5062" i="28"/>
  <c r="H5058" i="28"/>
  <c r="H5054" i="28"/>
  <c r="H5050" i="28"/>
  <c r="H5046" i="28"/>
  <c r="H5042" i="28"/>
  <c r="H5038" i="28"/>
  <c r="H5034" i="28"/>
  <c r="H5030" i="28"/>
  <c r="H5026" i="28"/>
  <c r="H5022" i="28"/>
  <c r="H5018" i="28"/>
  <c r="H5014" i="28"/>
  <c r="H5010" i="28"/>
  <c r="H5006" i="28"/>
  <c r="H5002" i="28"/>
  <c r="H4998" i="28"/>
  <c r="H4994" i="28"/>
  <c r="H4990" i="28"/>
  <c r="H4986" i="28"/>
  <c r="H4982" i="28"/>
  <c r="H4978" i="28"/>
  <c r="H4974" i="28"/>
  <c r="H4970" i="28"/>
  <c r="H4966" i="28"/>
  <c r="H4962" i="28"/>
  <c r="H4958" i="28"/>
  <c r="H4954" i="28"/>
  <c r="H4950" i="28"/>
  <c r="H4946" i="28"/>
  <c r="H4942" i="28"/>
  <c r="H4938" i="28"/>
  <c r="H4934" i="28"/>
  <c r="H4930" i="28"/>
  <c r="H4926" i="28"/>
  <c r="H4922" i="28"/>
  <c r="H4918" i="28"/>
  <c r="H4914" i="28"/>
  <c r="H4910" i="28"/>
  <c r="H4906" i="28"/>
  <c r="H4902" i="28"/>
  <c r="H4898" i="28"/>
  <c r="H4894" i="28"/>
  <c r="H4890" i="28"/>
  <c r="H4886" i="28"/>
  <c r="H4882" i="28"/>
  <c r="H4878" i="28"/>
  <c r="H4874" i="28"/>
  <c r="H4870" i="28"/>
  <c r="H4866" i="28"/>
  <c r="H4862" i="28"/>
  <c r="H4858" i="28"/>
  <c r="H4854" i="28"/>
  <c r="H4850" i="28"/>
  <c r="H4846" i="28"/>
  <c r="H4842" i="28"/>
  <c r="H4838" i="28"/>
  <c r="H4834" i="28"/>
  <c r="H4830" i="28"/>
  <c r="H4826" i="28"/>
  <c r="H4822" i="28"/>
  <c r="H4818" i="28"/>
  <c r="H4814" i="28"/>
  <c r="H4810" i="28"/>
  <c r="H4806" i="28"/>
  <c r="H4802" i="28"/>
  <c r="H4798" i="28"/>
  <c r="H4794" i="28"/>
  <c r="H4790" i="28"/>
  <c r="H4786" i="28"/>
  <c r="H4782" i="28"/>
  <c r="H4778" i="28"/>
  <c r="H4774" i="28"/>
  <c r="H4770" i="28"/>
  <c r="H4766" i="28"/>
  <c r="H4762" i="28"/>
  <c r="H4758" i="28"/>
  <c r="H4754" i="28"/>
  <c r="H4750" i="28"/>
  <c r="H4746" i="28"/>
  <c r="H4742" i="28"/>
  <c r="H4738" i="28"/>
  <c r="H4734" i="28"/>
  <c r="H4730" i="28"/>
  <c r="H4726" i="28"/>
  <c r="H4722" i="28"/>
  <c r="H4718" i="28"/>
  <c r="H4714" i="28"/>
  <c r="H4710" i="28"/>
  <c r="H4706" i="28"/>
  <c r="H4702" i="28"/>
  <c r="H4698" i="28"/>
  <c r="H4694" i="28"/>
  <c r="H4690" i="28"/>
  <c r="H4686" i="28"/>
  <c r="H4682" i="28"/>
  <c r="H4678" i="28"/>
  <c r="H4674" i="28"/>
  <c r="H4670" i="28"/>
  <c r="H4666" i="28"/>
  <c r="H4662" i="28"/>
  <c r="H4658" i="28"/>
  <c r="H4654" i="28"/>
  <c r="H4650" i="28"/>
  <c r="H4646" i="28"/>
  <c r="H4642" i="28"/>
  <c r="H4638" i="28"/>
  <c r="H4634" i="28"/>
  <c r="H4630" i="28"/>
  <c r="H4626" i="28"/>
  <c r="H4622" i="28"/>
  <c r="H4618" i="28"/>
  <c r="H4614" i="28"/>
  <c r="H4610" i="28"/>
  <c r="H4606" i="28"/>
  <c r="H4602" i="28"/>
  <c r="H4598" i="28"/>
  <c r="H4594" i="28"/>
  <c r="H4590" i="28"/>
  <c r="H4586" i="28"/>
  <c r="H4582" i="28"/>
  <c r="H4578" i="28"/>
  <c r="H4574" i="28"/>
  <c r="H4570" i="28"/>
  <c r="H4566" i="28"/>
  <c r="H4562" i="28"/>
  <c r="H4558" i="28"/>
  <c r="H4554" i="28"/>
  <c r="H4550" i="28"/>
  <c r="H4546" i="28"/>
  <c r="H4542" i="28"/>
  <c r="H4538" i="28"/>
  <c r="H4534" i="28"/>
  <c r="H4530" i="28"/>
  <c r="H8159" i="28"/>
  <c r="H7550" i="28"/>
  <c r="H7294" i="28"/>
  <c r="H7038" i="28"/>
  <c r="H6782" i="28"/>
  <c r="H6568" i="28"/>
  <c r="H6488" i="28"/>
  <c r="H6424" i="28"/>
  <c r="H6360" i="28"/>
  <c r="H6296" i="28"/>
  <c r="H6232" i="28"/>
  <c r="H6168" i="28"/>
  <c r="H6104" i="28"/>
  <c r="H6040" i="28"/>
  <c r="H5976" i="28"/>
  <c r="H5912" i="28"/>
  <c r="H5848" i="28"/>
  <c r="H5784" i="28"/>
  <c r="H5720" i="28"/>
  <c r="H5656" i="28"/>
  <c r="H5592" i="28"/>
  <c r="H5530" i="28"/>
  <c r="H5513" i="28"/>
  <c r="H5497" i="28"/>
  <c r="H5481" i="28"/>
  <c r="H5465" i="28"/>
  <c r="H5449" i="28"/>
  <c r="H5433" i="28"/>
  <c r="H5417" i="28"/>
  <c r="H5401" i="28"/>
  <c r="H5385" i="28"/>
  <c r="H5369" i="28"/>
  <c r="H5353" i="28"/>
  <c r="H5337" i="28"/>
  <c r="H5321" i="28"/>
  <c r="H5305" i="28"/>
  <c r="H5289" i="28"/>
  <c r="H5273" i="28"/>
  <c r="H5257" i="28"/>
  <c r="H5241" i="28"/>
  <c r="H5225" i="28"/>
  <c r="H5209" i="28"/>
  <c r="H5193" i="28"/>
  <c r="H5177" i="28"/>
  <c r="H5161" i="28"/>
  <c r="H5145" i="28"/>
  <c r="H5129" i="28"/>
  <c r="H5113" i="28"/>
  <c r="H5097" i="28"/>
  <c r="H5081" i="28"/>
  <c r="H5065" i="28"/>
  <c r="H5049" i="28"/>
  <c r="H5033" i="28"/>
  <c r="H5017" i="28"/>
  <c r="H5001" i="28"/>
  <c r="H4985" i="28"/>
  <c r="H4969" i="28"/>
  <c r="H4953" i="28"/>
  <c r="H4937" i="28"/>
  <c r="H4921" i="28"/>
  <c r="H4905" i="28"/>
  <c r="H4889" i="28"/>
  <c r="H4873" i="28"/>
  <c r="H4857" i="28"/>
  <c r="H4841" i="28"/>
  <c r="H4825" i="28"/>
  <c r="H4809" i="28"/>
  <c r="H4793" i="28"/>
  <c r="H4777" i="28"/>
  <c r="H4761" i="28"/>
  <c r="H4745" i="28"/>
  <c r="H4729" i="28"/>
  <c r="H4713" i="28"/>
  <c r="H4697" i="28"/>
  <c r="H4681" i="28"/>
  <c r="H4665" i="28"/>
  <c r="H4649" i="28"/>
  <c r="H4633" i="28"/>
  <c r="H4617" i="28"/>
  <c r="H4601" i="28"/>
  <c r="H4585" i="28"/>
  <c r="H4569" i="28"/>
  <c r="H4553" i="28"/>
  <c r="H4537" i="28"/>
  <c r="H4525" i="28"/>
  <c r="H4517" i="28"/>
  <c r="H4509" i="28"/>
  <c r="H4504" i="28"/>
  <c r="H4500" i="28"/>
  <c r="H4496" i="28"/>
  <c r="H4492" i="28"/>
  <c r="H4488" i="28"/>
  <c r="H4484" i="28"/>
  <c r="H4480" i="28"/>
  <c r="H4476" i="28"/>
  <c r="H4472" i="28"/>
  <c r="H4468" i="28"/>
  <c r="H4464" i="28"/>
  <c r="H4460" i="28"/>
  <c r="H4456" i="28"/>
  <c r="H4452" i="28"/>
  <c r="H4448" i="28"/>
  <c r="H4444" i="28"/>
  <c r="H4440" i="28"/>
  <c r="H4436" i="28"/>
  <c r="H4432" i="28"/>
  <c r="H4428" i="28"/>
  <c r="H4424" i="28"/>
  <c r="H4420" i="28"/>
  <c r="H4416" i="28"/>
  <c r="H4412" i="28"/>
  <c r="H4408" i="28"/>
  <c r="H4404" i="28"/>
  <c r="H4400" i="28"/>
  <c r="H4396" i="28"/>
  <c r="H4392" i="28"/>
  <c r="H4388" i="28"/>
  <c r="H4384" i="28"/>
  <c r="H4380" i="28"/>
  <c r="H4376" i="28"/>
  <c r="H4372" i="28"/>
  <c r="H4368" i="28"/>
  <c r="H4364" i="28"/>
  <c r="H4360" i="28"/>
  <c r="H4356" i="28"/>
  <c r="H4352" i="28"/>
  <c r="H4348" i="28"/>
  <c r="H4344" i="28"/>
  <c r="H4340" i="28"/>
  <c r="H4336" i="28"/>
  <c r="H4332" i="28"/>
  <c r="H4328" i="28"/>
  <c r="H4324" i="28"/>
  <c r="H4320" i="28"/>
  <c r="H4316" i="28"/>
  <c r="H4312" i="28"/>
  <c r="H4308" i="28"/>
  <c r="H4304" i="28"/>
  <c r="H4300" i="28"/>
  <c r="H4296" i="28"/>
  <c r="H4292" i="28"/>
  <c r="H4288" i="28"/>
  <c r="H4284" i="28"/>
  <c r="H4280" i="28"/>
  <c r="H4276" i="28"/>
  <c r="H4272" i="28"/>
  <c r="H4268" i="28"/>
  <c r="H4264" i="28"/>
  <c r="H4260" i="28"/>
  <c r="H4256" i="28"/>
  <c r="H4252" i="28"/>
  <c r="H4248" i="28"/>
  <c r="H4244" i="28"/>
  <c r="H4240" i="28"/>
  <c r="H4236" i="28"/>
  <c r="H4232" i="28"/>
  <c r="H4228" i="28"/>
  <c r="H4224" i="28"/>
  <c r="H4220" i="28"/>
  <c r="H4216" i="28"/>
  <c r="H4212" i="28"/>
  <c r="H4208" i="28"/>
  <c r="H4204" i="28"/>
  <c r="H4200" i="28"/>
  <c r="H4196" i="28"/>
  <c r="H4192" i="28"/>
  <c r="H4188" i="28"/>
  <c r="H4184" i="28"/>
  <c r="H4180" i="28"/>
  <c r="H4176" i="28"/>
  <c r="H4172" i="28"/>
  <c r="H4168" i="28"/>
  <c r="H4164" i="28"/>
  <c r="H4160" i="28"/>
  <c r="H4156" i="28"/>
  <c r="H4152" i="28"/>
  <c r="H4148" i="28"/>
  <c r="H4144" i="28"/>
  <c r="H4140" i="28"/>
  <c r="H4136" i="28"/>
  <c r="H4132" i="28"/>
  <c r="H4128" i="28"/>
  <c r="H4124" i="28"/>
  <c r="H4120" i="28"/>
  <c r="H4116" i="28"/>
  <c r="H4112" i="28"/>
  <c r="H4108" i="28"/>
  <c r="H4104" i="28"/>
  <c r="H4100" i="28"/>
  <c r="H4096" i="28"/>
  <c r="H4092" i="28"/>
  <c r="H4088" i="28"/>
  <c r="H4084" i="28"/>
  <c r="H4080" i="28"/>
  <c r="H4076" i="28"/>
  <c r="H4072" i="28"/>
  <c r="H4068" i="28"/>
  <c r="H4064" i="28"/>
  <c r="H4060" i="28"/>
  <c r="H4056" i="28"/>
  <c r="H4052" i="28"/>
  <c r="H4048" i="28"/>
  <c r="H4044" i="28"/>
  <c r="H4040" i="28"/>
  <c r="H4036" i="28"/>
  <c r="H4032" i="28"/>
  <c r="H4028" i="28"/>
  <c r="H4024" i="28"/>
  <c r="H4020" i="28"/>
  <c r="H4016" i="28"/>
  <c r="H4012" i="28"/>
  <c r="H4008" i="28"/>
  <c r="H4004" i="28"/>
  <c r="H4000" i="28"/>
  <c r="H3996" i="28"/>
  <c r="H3992" i="28"/>
  <c r="H3988" i="28"/>
  <c r="H3984" i="28"/>
  <c r="H3980" i="28"/>
  <c r="H3976" i="28"/>
  <c r="H3972" i="28"/>
  <c r="H3968" i="28"/>
  <c r="H3964" i="28"/>
  <c r="H3960" i="28"/>
  <c r="H3956" i="28"/>
  <c r="H3952" i="28"/>
  <c r="H3948" i="28"/>
  <c r="H3944" i="28"/>
  <c r="H3940" i="28"/>
  <c r="H3936" i="28"/>
  <c r="H3932" i="28"/>
  <c r="H3928" i="28"/>
  <c r="H3924" i="28"/>
  <c r="H3920" i="28"/>
  <c r="H3916" i="28"/>
  <c r="H3912" i="28"/>
  <c r="H3908" i="28"/>
  <c r="H3904" i="28"/>
  <c r="H3900" i="28"/>
  <c r="H3896" i="28"/>
  <c r="H3892" i="28"/>
  <c r="H3888" i="28"/>
  <c r="H3884" i="28"/>
  <c r="H3880" i="28"/>
  <c r="H3876" i="28"/>
  <c r="H3872" i="28"/>
  <c r="H3868" i="28"/>
  <c r="H3864" i="28"/>
  <c r="H3860" i="28"/>
  <c r="H3856" i="28"/>
  <c r="H3852" i="28"/>
  <c r="H3848" i="28"/>
  <c r="H3844" i="28"/>
  <c r="H3840" i="28"/>
  <c r="H3836" i="28"/>
  <c r="H3832" i="28"/>
  <c r="H3828" i="28"/>
  <c r="H3824" i="28"/>
  <c r="H3820" i="28"/>
  <c r="H3816" i="28"/>
  <c r="H3812" i="28"/>
  <c r="H3808" i="28"/>
  <c r="H3804" i="28"/>
  <c r="H3800" i="28"/>
  <c r="H3796" i="28"/>
  <c r="H3792" i="28"/>
  <c r="H3788" i="28"/>
  <c r="H3784" i="28"/>
  <c r="H3780" i="28"/>
  <c r="H3776" i="28"/>
  <c r="H3772" i="28"/>
  <c r="H3768" i="28"/>
  <c r="H3764" i="28"/>
  <c r="H3760" i="28"/>
  <c r="H3756" i="28"/>
  <c r="H3752" i="28"/>
  <c r="H3748" i="28"/>
  <c r="H3744" i="28"/>
  <c r="H3740" i="28"/>
  <c r="H3736" i="28"/>
  <c r="H3732" i="28"/>
  <c r="H3728" i="28"/>
  <c r="H3724" i="28"/>
  <c r="H3720" i="28"/>
  <c r="H3716" i="28"/>
  <c r="H3712" i="28"/>
  <c r="H3708" i="28"/>
  <c r="H3704" i="28"/>
  <c r="H3700" i="28"/>
  <c r="H3696" i="28"/>
  <c r="H3692" i="28"/>
  <c r="H3688" i="28"/>
  <c r="H3684" i="28"/>
  <c r="H3680" i="28"/>
  <c r="H3676" i="28"/>
  <c r="H3672" i="28"/>
  <c r="H3668" i="28"/>
  <c r="H3664" i="28"/>
  <c r="H3660" i="28"/>
  <c r="H3656" i="28"/>
  <c r="H3652" i="28"/>
  <c r="H3648" i="28"/>
  <c r="H3644" i="28"/>
  <c r="H3640" i="28"/>
  <c r="H3636" i="28"/>
  <c r="H3632" i="28"/>
  <c r="H3628" i="28"/>
  <c r="H3624" i="28"/>
  <c r="H3620" i="28"/>
  <c r="H3616" i="28"/>
  <c r="H3612" i="28"/>
  <c r="H3608" i="28"/>
  <c r="H3604" i="28"/>
  <c r="H3600" i="28"/>
  <c r="H3596" i="28"/>
  <c r="H3592" i="28"/>
  <c r="H3588" i="28"/>
  <c r="H3584" i="28"/>
  <c r="H3580" i="28"/>
  <c r="H3576" i="28"/>
  <c r="H3572" i="28"/>
  <c r="H3568" i="28"/>
  <c r="H3564" i="28"/>
  <c r="H3560" i="28"/>
  <c r="H3556" i="28"/>
  <c r="H3552" i="28"/>
  <c r="H3548" i="28"/>
  <c r="H3544" i="28"/>
  <c r="H3540" i="28"/>
  <c r="H3536" i="28"/>
  <c r="H3532" i="28"/>
  <c r="H3528" i="28"/>
  <c r="H3524" i="28"/>
  <c r="H3520" i="28"/>
  <c r="H3516" i="28"/>
  <c r="H3512" i="28"/>
  <c r="H3508" i="28"/>
  <c r="H3504" i="28"/>
  <c r="H3500" i="28"/>
  <c r="H3496" i="28"/>
  <c r="H3492" i="28"/>
  <c r="H3488" i="28"/>
  <c r="H3484" i="28"/>
  <c r="H3480" i="28"/>
  <c r="H3476" i="28"/>
  <c r="H3472" i="28"/>
  <c r="H3468" i="28"/>
  <c r="H3464" i="28"/>
  <c r="H3460" i="28"/>
  <c r="H3456" i="28"/>
  <c r="H3452" i="28"/>
  <c r="H3448" i="28"/>
  <c r="H3444" i="28"/>
  <c r="H3440" i="28"/>
  <c r="H3436" i="28"/>
  <c r="H3432" i="28"/>
  <c r="H3428" i="28"/>
  <c r="H3424" i="28"/>
  <c r="H3420" i="28"/>
  <c r="H3416" i="28"/>
  <c r="H3412" i="28"/>
  <c r="H3408" i="28"/>
  <c r="H3404" i="28"/>
  <c r="H3400" i="28"/>
  <c r="H3396" i="28"/>
  <c r="H3392" i="28"/>
  <c r="H3388" i="28"/>
  <c r="H3384" i="28"/>
  <c r="H3380" i="28"/>
  <c r="H3376" i="28"/>
  <c r="H3372" i="28"/>
  <c r="H3368" i="28"/>
  <c r="H3364" i="28"/>
  <c r="H3360" i="28"/>
  <c r="H3356" i="28"/>
  <c r="H3352" i="28"/>
  <c r="H3348" i="28"/>
  <c r="H3344" i="28"/>
  <c r="H3340" i="28"/>
  <c r="H3336" i="28"/>
  <c r="H3332" i="28"/>
  <c r="H3328" i="28"/>
  <c r="H3324" i="28"/>
  <c r="H3320" i="28"/>
  <c r="H3316" i="28"/>
  <c r="H3312" i="28"/>
  <c r="H3308" i="28"/>
  <c r="H3304" i="28"/>
  <c r="H3300" i="28"/>
  <c r="H3296" i="28"/>
  <c r="H3292" i="28"/>
  <c r="H3288" i="28"/>
  <c r="H3284" i="28"/>
  <c r="H3280" i="28"/>
  <c r="H3276" i="28"/>
  <c r="H3272" i="28"/>
  <c r="H3268" i="28"/>
  <c r="H3264" i="28"/>
  <c r="H3260" i="28"/>
  <c r="H3256" i="28"/>
  <c r="H3252" i="28"/>
  <c r="H3248" i="28"/>
  <c r="H3244" i="28"/>
  <c r="H3240" i="28"/>
  <c r="H3236" i="28"/>
  <c r="H3232" i="28"/>
  <c r="H3228" i="28"/>
  <c r="H3224" i="28"/>
  <c r="H3220" i="28"/>
  <c r="H3216" i="28"/>
  <c r="H3212" i="28"/>
  <c r="H3208" i="28"/>
  <c r="H3204" i="28"/>
  <c r="H3200" i="28"/>
  <c r="H3196" i="28"/>
  <c r="H3192" i="28"/>
  <c r="H3188" i="28"/>
  <c r="H3184" i="28"/>
  <c r="H3180" i="28"/>
  <c r="H3176" i="28"/>
  <c r="H3172" i="28"/>
  <c r="H3168" i="28"/>
  <c r="H3164" i="28"/>
  <c r="H3160" i="28"/>
  <c r="H3156" i="28"/>
  <c r="H3152" i="28"/>
  <c r="H3148" i="28"/>
  <c r="H3144" i="28"/>
  <c r="H3140" i="28"/>
  <c r="H3136" i="28"/>
  <c r="H3132" i="28"/>
  <c r="H3128" i="28"/>
  <c r="H3124" i="28"/>
  <c r="H3120" i="28"/>
  <c r="H3116" i="28"/>
  <c r="H3112" i="28"/>
  <c r="H3108" i="28"/>
  <c r="H3104" i="28"/>
  <c r="H3100" i="28"/>
  <c r="H3096" i="28"/>
  <c r="H3092" i="28"/>
  <c r="H3088" i="28"/>
  <c r="H3084" i="28"/>
  <c r="H3080" i="28"/>
  <c r="H3076" i="28"/>
  <c r="H3072" i="28"/>
  <c r="H3068" i="28"/>
  <c r="H3064" i="28"/>
  <c r="H3060" i="28"/>
  <c r="H3056" i="28"/>
  <c r="H3052" i="28"/>
  <c r="H3048" i="28"/>
  <c r="H3044" i="28"/>
  <c r="H3040" i="28"/>
  <c r="H3036" i="28"/>
  <c r="H3032" i="28"/>
  <c r="H3028" i="28"/>
  <c r="H3024" i="28"/>
  <c r="H3020" i="28"/>
  <c r="H3016" i="28"/>
  <c r="H3012" i="28"/>
  <c r="H3008" i="28"/>
  <c r="H3004" i="28"/>
  <c r="H3000" i="28"/>
  <c r="H2996" i="28"/>
  <c r="H2992" i="28"/>
  <c r="H2988" i="28"/>
  <c r="H2984" i="28"/>
  <c r="H2980" i="28"/>
  <c r="H2976" i="28"/>
  <c r="H2972" i="28"/>
  <c r="H2968" i="28"/>
  <c r="H2964" i="28"/>
  <c r="H2960" i="28"/>
  <c r="H2956" i="28"/>
  <c r="H2952" i="28"/>
  <c r="H2948" i="28"/>
  <c r="H2944" i="28"/>
  <c r="H2940" i="28"/>
  <c r="H2936" i="28"/>
  <c r="H2932" i="28"/>
  <c r="H2928" i="28"/>
  <c r="H2924" i="28"/>
  <c r="H2920" i="28"/>
  <c r="H2916" i="28"/>
  <c r="H2912" i="28"/>
  <c r="H2908" i="28"/>
  <c r="H2904" i="28"/>
  <c r="H2900" i="28"/>
  <c r="H2896" i="28"/>
  <c r="H2892" i="28"/>
  <c r="H2888" i="28"/>
  <c r="H2884" i="28"/>
  <c r="H2880" i="28"/>
  <c r="H2876" i="28"/>
  <c r="H2872" i="28"/>
  <c r="H2868" i="28"/>
  <c r="H2864" i="28"/>
  <c r="H2860" i="28"/>
  <c r="H2856" i="28"/>
  <c r="H2852" i="28"/>
  <c r="H2848" i="28"/>
  <c r="H2844" i="28"/>
  <c r="H2840" i="28"/>
  <c r="H2836" i="28"/>
  <c r="H2832" i="28"/>
  <c r="H2828" i="28"/>
  <c r="H2824" i="28"/>
  <c r="H2820" i="28"/>
  <c r="H2816" i="28"/>
  <c r="H2812" i="28"/>
  <c r="H2808" i="28"/>
  <c r="H2804" i="28"/>
  <c r="H2800" i="28"/>
  <c r="H2796" i="28"/>
  <c r="H2792" i="28"/>
  <c r="H2788" i="28"/>
  <c r="H2784" i="28"/>
  <c r="H2780" i="28"/>
  <c r="H2776" i="28"/>
  <c r="H2772" i="28"/>
  <c r="H2768" i="28"/>
  <c r="H2764" i="28"/>
  <c r="H2760" i="28"/>
  <c r="H2756" i="28"/>
  <c r="H2752" i="28"/>
  <c r="H2748" i="28"/>
  <c r="H2744" i="28"/>
  <c r="H2740" i="28"/>
  <c r="H2736" i="28"/>
  <c r="H2732" i="28"/>
  <c r="H2728" i="28"/>
  <c r="H2724" i="28"/>
  <c r="H2720" i="28"/>
  <c r="H2716" i="28"/>
  <c r="H2712" i="28"/>
  <c r="H2708" i="28"/>
  <c r="H2704" i="28"/>
  <c r="H2700" i="28"/>
  <c r="H2696" i="28"/>
  <c r="H2692" i="28"/>
  <c r="H2688" i="28"/>
  <c r="H2684" i="28"/>
  <c r="H2680" i="28"/>
  <c r="H2676" i="28"/>
  <c r="H2672" i="28"/>
  <c r="H2668" i="28"/>
  <c r="H2664" i="28"/>
  <c r="H2660" i="28"/>
  <c r="H2656" i="28"/>
  <c r="H2652" i="28"/>
  <c r="H2648" i="28"/>
  <c r="H2644" i="28"/>
  <c r="H2640" i="28"/>
  <c r="H2636" i="28"/>
  <c r="H2632" i="28"/>
  <c r="H2628" i="28"/>
  <c r="H2624" i="28"/>
  <c r="H2620" i="28"/>
  <c r="H2616" i="28"/>
  <c r="H2612" i="28"/>
  <c r="H2608" i="28"/>
  <c r="H2604" i="28"/>
  <c r="H2600" i="28"/>
  <c r="H2596" i="28"/>
  <c r="H2592" i="28"/>
  <c r="H2588" i="28"/>
  <c r="H2584" i="28"/>
  <c r="H2580" i="28"/>
  <c r="H2576" i="28"/>
  <c r="H2572" i="28"/>
  <c r="H2568" i="28"/>
  <c r="H2564" i="28"/>
  <c r="H2560" i="28"/>
  <c r="H2556" i="28"/>
  <c r="H2552" i="28"/>
  <c r="H2548" i="28"/>
  <c r="H2544" i="28"/>
  <c r="H2540" i="28"/>
  <c r="H2536" i="28"/>
  <c r="H2532" i="28"/>
  <c r="H2528" i="28"/>
  <c r="H2524" i="28"/>
  <c r="H2520" i="28"/>
  <c r="H2516" i="28"/>
  <c r="H2512" i="28"/>
  <c r="H2508" i="28"/>
  <c r="H2504" i="28"/>
  <c r="H2500" i="28"/>
  <c r="H2496" i="28"/>
  <c r="H2492" i="28"/>
  <c r="H2488" i="28"/>
  <c r="H2484" i="28"/>
  <c r="H2480" i="28"/>
  <c r="H2476" i="28"/>
  <c r="H2472" i="28"/>
  <c r="H2468" i="28"/>
  <c r="H2464" i="28"/>
  <c r="H2460" i="28"/>
  <c r="H2456" i="28"/>
  <c r="H2452" i="28"/>
  <c r="H2448" i="28"/>
  <c r="H2444" i="28"/>
  <c r="H2440" i="28"/>
  <c r="H2436" i="28"/>
  <c r="H2432" i="28"/>
  <c r="H2428" i="28"/>
  <c r="H2424" i="28"/>
  <c r="H2420" i="28"/>
  <c r="H2416" i="28"/>
  <c r="H2412" i="28"/>
  <c r="H2408" i="28"/>
  <c r="H2404" i="28"/>
  <c r="H2400" i="28"/>
  <c r="H2396" i="28"/>
  <c r="H2392" i="28"/>
  <c r="H2388" i="28"/>
  <c r="H2384" i="28"/>
  <c r="H2380" i="28"/>
  <c r="H2376" i="28"/>
  <c r="H2372" i="28"/>
  <c r="H2368" i="28"/>
  <c r="H2364" i="28"/>
  <c r="H2360" i="28"/>
  <c r="H2356" i="28"/>
  <c r="H2352" i="28"/>
  <c r="H2348" i="28"/>
  <c r="H2344" i="28"/>
  <c r="H2340" i="28"/>
  <c r="H2336" i="28"/>
  <c r="H2332" i="28"/>
  <c r="H2328" i="28"/>
  <c r="H2324" i="28"/>
  <c r="H2320" i="28"/>
  <c r="H2316" i="28"/>
  <c r="H2312" i="28"/>
  <c r="H2308" i="28"/>
  <c r="H2304" i="28"/>
  <c r="H2300" i="28"/>
  <c r="H2296" i="28"/>
  <c r="H2292" i="28"/>
  <c r="H2288" i="28"/>
  <c r="H2284" i="28"/>
  <c r="H2280" i="28"/>
  <c r="H2276" i="28"/>
  <c r="H2272" i="28"/>
  <c r="H2268" i="28"/>
  <c r="H2264" i="28"/>
  <c r="H2260" i="28"/>
  <c r="H2256" i="28"/>
  <c r="H2252" i="28"/>
  <c r="H2248" i="28"/>
  <c r="H2244" i="28"/>
  <c r="H2240" i="28"/>
  <c r="H2236" i="28"/>
  <c r="H2232" i="28"/>
  <c r="H2228" i="28"/>
  <c r="H2224" i="28"/>
  <c r="H2220" i="28"/>
  <c r="H2216" i="28"/>
  <c r="H2212" i="28"/>
  <c r="H2208" i="28"/>
  <c r="H2204" i="28"/>
  <c r="H2200" i="28"/>
  <c r="H2196" i="28"/>
  <c r="H2192" i="28"/>
  <c r="H2188" i="28"/>
  <c r="H2184" i="28"/>
  <c r="H2180" i="28"/>
  <c r="H2176" i="28"/>
  <c r="H2172" i="28"/>
  <c r="H2168" i="28"/>
  <c r="H2164" i="28"/>
  <c r="H2160" i="28"/>
  <c r="H2156" i="28"/>
  <c r="H2152" i="28"/>
  <c r="H2148" i="28"/>
  <c r="H2144" i="28"/>
  <c r="H2140" i="28"/>
  <c r="H2136" i="28"/>
  <c r="H2132" i="28"/>
  <c r="H2128" i="28"/>
  <c r="H7903" i="28"/>
  <c r="H7486" i="28"/>
  <c r="H7230" i="28"/>
  <c r="H6974" i="28"/>
  <c r="H6718" i="28"/>
  <c r="H6546" i="28"/>
  <c r="H6472" i="28"/>
  <c r="H6408" i="28"/>
  <c r="H6344" i="28"/>
  <c r="H6280" i="28"/>
  <c r="H6216" i="28"/>
  <c r="H6152" i="28"/>
  <c r="H6088" i="28"/>
  <c r="H6024" i="28"/>
  <c r="H5960" i="28"/>
  <c r="H5896" i="28"/>
  <c r="H5832" i="28"/>
  <c r="H5768" i="28"/>
  <c r="H5704" i="28"/>
  <c r="H5640" i="28"/>
  <c r="H5576" i="28"/>
  <c r="H5525" i="28"/>
  <c r="H5509" i="28"/>
  <c r="H5493" i="28"/>
  <c r="H5477" i="28"/>
  <c r="H5461" i="28"/>
  <c r="H5445" i="28"/>
  <c r="H5429" i="28"/>
  <c r="H5413" i="28"/>
  <c r="H5397" i="28"/>
  <c r="H5381" i="28"/>
  <c r="H5365" i="28"/>
  <c r="H5349" i="28"/>
  <c r="H5333" i="28"/>
  <c r="H5317" i="28"/>
  <c r="H5301" i="28"/>
  <c r="H5285" i="28"/>
  <c r="H5269" i="28"/>
  <c r="H5253" i="28"/>
  <c r="H5237" i="28"/>
  <c r="H5221" i="28"/>
  <c r="H5205" i="28"/>
  <c r="H5189" i="28"/>
  <c r="H5173" i="28"/>
  <c r="H5157" i="28"/>
  <c r="H5141" i="28"/>
  <c r="H5125" i="28"/>
  <c r="H5109" i="28"/>
  <c r="H5093" i="28"/>
  <c r="H5077" i="28"/>
  <c r="H5061" i="28"/>
  <c r="H5045" i="28"/>
  <c r="H5029" i="28"/>
  <c r="H5013" i="28"/>
  <c r="H4997" i="28"/>
  <c r="H4981" i="28"/>
  <c r="H4965" i="28"/>
  <c r="H4949" i="28"/>
  <c r="H4933" i="28"/>
  <c r="H4917" i="28"/>
  <c r="H4901" i="28"/>
  <c r="H4885" i="28"/>
  <c r="H4869" i="28"/>
  <c r="H4853" i="28"/>
  <c r="H4837" i="28"/>
  <c r="H4821" i="28"/>
  <c r="H4805" i="28"/>
  <c r="H4789" i="28"/>
  <c r="H4773" i="28"/>
  <c r="H4757" i="28"/>
  <c r="H4741" i="28"/>
  <c r="H4725" i="28"/>
  <c r="H4709" i="28"/>
  <c r="H4693" i="28"/>
  <c r="H4677" i="28"/>
  <c r="H4661" i="28"/>
  <c r="H4645" i="28"/>
  <c r="H4629" i="28"/>
  <c r="H4613" i="28"/>
  <c r="H4597" i="28"/>
  <c r="H4581" i="28"/>
  <c r="H4565" i="28"/>
  <c r="H4549" i="28"/>
  <c r="H4533" i="28"/>
  <c r="H4522" i="28"/>
  <c r="H4514" i="28"/>
  <c r="H4508" i="28"/>
  <c r="H4503" i="28"/>
  <c r="H4499" i="28"/>
  <c r="H4495" i="28"/>
  <c r="H4491" i="28"/>
  <c r="H4487" i="28"/>
  <c r="H4483" i="28"/>
  <c r="H4479" i="28"/>
  <c r="H4475" i="28"/>
  <c r="H4471" i="28"/>
  <c r="H4467" i="28"/>
  <c r="H4463" i="28"/>
  <c r="H4459" i="28"/>
  <c r="H4455" i="28"/>
  <c r="H4451" i="28"/>
  <c r="H4447" i="28"/>
  <c r="H4443" i="28"/>
  <c r="H4439" i="28"/>
  <c r="H4435" i="28"/>
  <c r="H4431" i="28"/>
  <c r="H4427" i="28"/>
  <c r="H4423" i="28"/>
  <c r="H4419" i="28"/>
  <c r="H4415" i="28"/>
  <c r="H4411" i="28"/>
  <c r="H4407" i="28"/>
  <c r="H4403" i="28"/>
  <c r="H4399" i="28"/>
  <c r="H4395" i="28"/>
  <c r="H4391" i="28"/>
  <c r="H4387" i="28"/>
  <c r="H4383" i="28"/>
  <c r="H4379" i="28"/>
  <c r="H4375" i="28"/>
  <c r="H4371" i="28"/>
  <c r="H4367" i="28"/>
  <c r="H4363" i="28"/>
  <c r="H4359" i="28"/>
  <c r="H4355" i="28"/>
  <c r="H4351" i="28"/>
  <c r="H4347" i="28"/>
  <c r="H4343" i="28"/>
  <c r="H4339" i="28"/>
  <c r="H4335" i="28"/>
  <c r="H4331" i="28"/>
  <c r="H4327" i="28"/>
  <c r="H4323" i="28"/>
  <c r="H4319" i="28"/>
  <c r="H4315" i="28"/>
  <c r="H4311" i="28"/>
  <c r="H4307" i="28"/>
  <c r="H4303" i="28"/>
  <c r="H4299" i="28"/>
  <c r="H4295" i="28"/>
  <c r="H4291" i="28"/>
  <c r="H4287" i="28"/>
  <c r="H4283" i="28"/>
  <c r="H4279" i="28"/>
  <c r="H4275" i="28"/>
  <c r="H4271" i="28"/>
  <c r="H4267" i="28"/>
  <c r="H4263" i="28"/>
  <c r="H4259" i="28"/>
  <c r="H4255" i="28"/>
  <c r="H4251" i="28"/>
  <c r="H4247" i="28"/>
  <c r="H4243" i="28"/>
  <c r="H4239" i="28"/>
  <c r="H4235" i="28"/>
  <c r="H4231" i="28"/>
  <c r="H4227" i="28"/>
  <c r="H4223" i="28"/>
  <c r="H4219" i="28"/>
  <c r="H4215" i="28"/>
  <c r="H4211" i="28"/>
  <c r="H4207" i="28"/>
  <c r="H4203" i="28"/>
  <c r="H4199" i="28"/>
  <c r="H4195" i="28"/>
  <c r="H4191" i="28"/>
  <c r="H4187" i="28"/>
  <c r="H4183" i="28"/>
  <c r="H4179" i="28"/>
  <c r="H4175" i="28"/>
  <c r="H4171" i="28"/>
  <c r="H4167" i="28"/>
  <c r="H4163" i="28"/>
  <c r="H4159" i="28"/>
  <c r="H4155" i="28"/>
  <c r="H4151" i="28"/>
  <c r="H4147" i="28"/>
  <c r="H4143" i="28"/>
  <c r="H4139" i="28"/>
  <c r="H4135" i="28"/>
  <c r="H4131" i="28"/>
  <c r="H4127" i="28"/>
  <c r="H4123" i="28"/>
  <c r="H4119" i="28"/>
  <c r="H4115" i="28"/>
  <c r="H4111" i="28"/>
  <c r="H4107" i="28"/>
  <c r="H4103" i="28"/>
  <c r="H4099" i="28"/>
  <c r="H4095" i="28"/>
  <c r="H4091" i="28"/>
  <c r="H4087" i="28"/>
  <c r="H4083" i="28"/>
  <c r="H4079" i="28"/>
  <c r="H4075" i="28"/>
  <c r="H4071" i="28"/>
  <c r="H4067" i="28"/>
  <c r="H4063" i="28"/>
  <c r="H4059" i="28"/>
  <c r="H4055" i="28"/>
  <c r="H4051" i="28"/>
  <c r="H4047" i="28"/>
  <c r="H4043" i="28"/>
  <c r="H4039" i="28"/>
  <c r="H4035" i="28"/>
  <c r="H4031" i="28"/>
  <c r="H4027" i="28"/>
  <c r="H4023" i="28"/>
  <c r="H4019" i="28"/>
  <c r="H4015" i="28"/>
  <c r="H4011" i="28"/>
  <c r="H4007" i="28"/>
  <c r="H4003" i="28"/>
  <c r="H3999" i="28"/>
  <c r="H3995" i="28"/>
  <c r="H3991" i="28"/>
  <c r="H3987" i="28"/>
  <c r="H7691" i="28"/>
  <c r="H7422" i="28"/>
  <c r="H7166" i="28"/>
  <c r="H6910" i="28"/>
  <c r="H6654" i="28"/>
  <c r="H6525" i="28"/>
  <c r="H6456" i="28"/>
  <c r="H6392" i="28"/>
  <c r="H6328" i="28"/>
  <c r="H6264" i="28"/>
  <c r="H6200" i="28"/>
  <c r="H6136" i="28"/>
  <c r="H6072" i="28"/>
  <c r="H6008" i="28"/>
  <c r="H5944" i="28"/>
  <c r="H5880" i="28"/>
  <c r="H5816" i="28"/>
  <c r="H5752" i="28"/>
  <c r="H5688" i="28"/>
  <c r="H5624" i="28"/>
  <c r="H5560" i="28"/>
  <c r="H5521" i="28"/>
  <c r="H5505" i="28"/>
  <c r="H5489" i="28"/>
  <c r="H5473" i="28"/>
  <c r="H5457" i="28"/>
  <c r="H5441" i="28"/>
  <c r="H5425" i="28"/>
  <c r="H5409" i="28"/>
  <c r="H5393" i="28"/>
  <c r="H5377" i="28"/>
  <c r="H5361" i="28"/>
  <c r="H5345" i="28"/>
  <c r="H5329" i="28"/>
  <c r="H5313" i="28"/>
  <c r="H5297" i="28"/>
  <c r="H5281" i="28"/>
  <c r="H5265" i="28"/>
  <c r="H5249" i="28"/>
  <c r="H5233" i="28"/>
  <c r="H5217" i="28"/>
  <c r="H5201" i="28"/>
  <c r="H5185" i="28"/>
  <c r="H5169" i="28"/>
  <c r="H5153" i="28"/>
  <c r="H5137" i="28"/>
  <c r="H5121" i="28"/>
  <c r="H5105" i="28"/>
  <c r="H5089" i="28"/>
  <c r="H5073" i="28"/>
  <c r="H5057" i="28"/>
  <c r="H5041" i="28"/>
  <c r="H5025" i="28"/>
  <c r="H5009" i="28"/>
  <c r="H4993" i="28"/>
  <c r="H4977" i="28"/>
  <c r="H4961" i="28"/>
  <c r="H4945" i="28"/>
  <c r="H4929" i="28"/>
  <c r="H4913" i="28"/>
  <c r="H4897" i="28"/>
  <c r="H4881" i="28"/>
  <c r="H4865" i="28"/>
  <c r="H4849" i="28"/>
  <c r="H4833" i="28"/>
  <c r="H4817" i="28"/>
  <c r="H4801" i="28"/>
  <c r="H4785" i="28"/>
  <c r="H4769" i="28"/>
  <c r="H4753" i="28"/>
  <c r="H4737" i="28"/>
  <c r="H4721" i="28"/>
  <c r="H4705" i="28"/>
  <c r="H4689" i="28"/>
  <c r="H4673" i="28"/>
  <c r="H4657" i="28"/>
  <c r="H4641" i="28"/>
  <c r="H4625" i="28"/>
  <c r="H4609" i="28"/>
  <c r="H4593" i="28"/>
  <c r="H4577" i="28"/>
  <c r="H4561" i="28"/>
  <c r="H4545" i="28"/>
  <c r="H4529" i="28"/>
  <c r="H4521" i="28"/>
  <c r="H4513" i="28"/>
  <c r="H4506" i="28"/>
  <c r="H4502" i="28"/>
  <c r="H4498" i="28"/>
  <c r="H4494" i="28"/>
  <c r="H4490" i="28"/>
  <c r="H4486" i="28"/>
  <c r="H4482" i="28"/>
  <c r="H4478" i="28"/>
  <c r="H4474" i="28"/>
  <c r="H4470" i="28"/>
  <c r="H4466" i="28"/>
  <c r="H4462" i="28"/>
  <c r="H4458" i="28"/>
  <c r="H4454" i="28"/>
  <c r="H4450" i="28"/>
  <c r="H4446" i="28"/>
  <c r="H4442" i="28"/>
  <c r="H4438" i="28"/>
  <c r="H4434" i="28"/>
  <c r="H4430" i="28"/>
  <c r="H4426" i="28"/>
  <c r="H4422" i="28"/>
  <c r="H4418" i="28"/>
  <c r="H4414" i="28"/>
  <c r="H4410" i="28"/>
  <c r="H4406" i="28"/>
  <c r="H4402" i="28"/>
  <c r="H4398" i="28"/>
  <c r="H4394" i="28"/>
  <c r="H4390" i="28"/>
  <c r="H4386" i="28"/>
  <c r="H4382" i="28"/>
  <c r="H4378" i="28"/>
  <c r="H4374" i="28"/>
  <c r="H4370" i="28"/>
  <c r="H4366" i="28"/>
  <c r="H4362" i="28"/>
  <c r="H4358" i="28"/>
  <c r="H4354" i="28"/>
  <c r="H4350" i="28"/>
  <c r="H4346" i="28"/>
  <c r="H4342" i="28"/>
  <c r="H4338" i="28"/>
  <c r="H4334" i="28"/>
  <c r="H4330" i="28"/>
  <c r="H4326" i="28"/>
  <c r="H4322" i="28"/>
  <c r="H4318" i="28"/>
  <c r="H4314" i="28"/>
  <c r="H4310" i="28"/>
  <c r="H4306" i="28"/>
  <c r="H4302" i="28"/>
  <c r="H4298" i="28"/>
  <c r="H4294" i="28"/>
  <c r="H4290" i="28"/>
  <c r="H4286" i="28"/>
  <c r="H4282" i="28"/>
  <c r="H4278" i="28"/>
  <c r="H4274" i="28"/>
  <c r="H4270" i="28"/>
  <c r="H4266" i="28"/>
  <c r="H4262" i="28"/>
  <c r="H4258" i="28"/>
  <c r="H4254" i="28"/>
  <c r="H4250" i="28"/>
  <c r="H4246" i="28"/>
  <c r="H4242" i="28"/>
  <c r="H4238" i="28"/>
  <c r="H4234" i="28"/>
  <c r="H4230" i="28"/>
  <c r="H4226" i="28"/>
  <c r="H4222" i="28"/>
  <c r="H4218" i="28"/>
  <c r="H4214" i="28"/>
  <c r="H4210" i="28"/>
  <c r="H4206" i="28"/>
  <c r="H4202" i="28"/>
  <c r="H4198" i="28"/>
  <c r="H4194" i="28"/>
  <c r="H4190" i="28"/>
  <c r="H4186" i="28"/>
  <c r="H4182" i="28"/>
  <c r="H4178" i="28"/>
  <c r="H4174" i="28"/>
  <c r="H4170" i="28"/>
  <c r="H4166" i="28"/>
  <c r="H4162" i="28"/>
  <c r="H4158" i="28"/>
  <c r="H4154" i="28"/>
  <c r="H4150" i="28"/>
  <c r="H4146" i="28"/>
  <c r="H4142" i="28"/>
  <c r="H4138" i="28"/>
  <c r="H4134" i="28"/>
  <c r="H4130" i="28"/>
  <c r="H4126" i="28"/>
  <c r="H4122" i="28"/>
  <c r="H4118" i="28"/>
  <c r="H4114" i="28"/>
  <c r="H4110" i="28"/>
  <c r="H4106" i="28"/>
  <c r="H4102" i="28"/>
  <c r="H4098" i="28"/>
  <c r="H4094" i="28"/>
  <c r="H4090" i="28"/>
  <c r="H4086" i="28"/>
  <c r="H4082" i="28"/>
  <c r="H4078" i="28"/>
  <c r="H4074" i="28"/>
  <c r="H4070" i="28"/>
  <c r="H4066" i="28"/>
  <c r="H4062" i="28"/>
  <c r="H4058" i="28"/>
  <c r="H4054" i="28"/>
  <c r="H4050" i="28"/>
  <c r="H4046" i="28"/>
  <c r="H4042" i="28"/>
  <c r="H4038" i="28"/>
  <c r="H4034" i="28"/>
  <c r="H4030" i="28"/>
  <c r="H4026" i="28"/>
  <c r="H4022" i="28"/>
  <c r="H4018" i="28"/>
  <c r="H4014" i="28"/>
  <c r="H4010" i="28"/>
  <c r="H4006" i="28"/>
  <c r="H4002" i="28"/>
  <c r="H3998" i="28"/>
  <c r="H3994" i="28"/>
  <c r="H3990" i="28"/>
  <c r="H3986" i="28"/>
  <c r="H3982" i="28"/>
  <c r="H3978" i="28"/>
  <c r="H3974" i="28"/>
  <c r="H3970" i="28"/>
  <c r="H3966" i="28"/>
  <c r="H3962" i="28"/>
  <c r="H3958" i="28"/>
  <c r="H3954" i="28"/>
  <c r="H3950" i="28"/>
  <c r="H3946" i="28"/>
  <c r="H3942" i="28"/>
  <c r="H3938" i="28"/>
  <c r="H3934" i="28"/>
  <c r="H3930" i="28"/>
  <c r="H3926" i="28"/>
  <c r="H3922" i="28"/>
  <c r="H3918" i="28"/>
  <c r="H3914" i="28"/>
  <c r="H3910" i="28"/>
  <c r="H3906" i="28"/>
  <c r="H3902" i="28"/>
  <c r="H3898" i="28"/>
  <c r="H3894" i="28"/>
  <c r="H3890" i="28"/>
  <c r="H3886" i="28"/>
  <c r="H3882" i="28"/>
  <c r="H3878" i="28"/>
  <c r="H3874" i="28"/>
  <c r="H3870" i="28"/>
  <c r="H3866" i="28"/>
  <c r="H3862" i="28"/>
  <c r="H3858" i="28"/>
  <c r="H3854" i="28"/>
  <c r="H3850" i="28"/>
  <c r="H3846" i="28"/>
  <c r="H3842" i="28"/>
  <c r="H3838" i="28"/>
  <c r="H3834" i="28"/>
  <c r="H3830" i="28"/>
  <c r="H3826" i="28"/>
  <c r="H3822" i="28"/>
  <c r="H3818" i="28"/>
  <c r="H3814" i="28"/>
  <c r="H3810" i="28"/>
  <c r="H3806" i="28"/>
  <c r="H3802" i="28"/>
  <c r="H3798" i="28"/>
  <c r="H3794" i="28"/>
  <c r="H3790" i="28"/>
  <c r="H3786" i="28"/>
  <c r="H3782" i="28"/>
  <c r="H3778" i="28"/>
  <c r="H3774" i="28"/>
  <c r="H3770" i="28"/>
  <c r="H3766" i="28"/>
  <c r="H3762" i="28"/>
  <c r="H3758" i="28"/>
  <c r="H3754" i="28"/>
  <c r="H3750" i="28"/>
  <c r="H3746" i="28"/>
  <c r="H3742" i="28"/>
  <c r="H3738" i="28"/>
  <c r="H3734" i="28"/>
  <c r="H3730" i="28"/>
  <c r="H3726" i="28"/>
  <c r="H3722" i="28"/>
  <c r="H3718" i="28"/>
  <c r="H3714" i="28"/>
  <c r="H3710" i="28"/>
  <c r="H3706" i="28"/>
  <c r="H3702" i="28"/>
  <c r="H3698" i="28"/>
  <c r="H3694" i="28"/>
  <c r="H3690" i="28"/>
  <c r="H3686" i="28"/>
  <c r="H3682" i="28"/>
  <c r="H3678" i="28"/>
  <c r="H3674" i="28"/>
  <c r="H3670" i="28"/>
  <c r="H3666" i="28"/>
  <c r="H3662" i="28"/>
  <c r="H3658" i="28"/>
  <c r="H3654" i="28"/>
  <c r="H3650" i="28"/>
  <c r="H3646" i="28"/>
  <c r="H3642" i="28"/>
  <c r="H3638" i="28"/>
  <c r="H3634" i="28"/>
  <c r="H3630" i="28"/>
  <c r="H3626" i="28"/>
  <c r="H3622" i="28"/>
  <c r="H3618" i="28"/>
  <c r="H3614" i="28"/>
  <c r="H3610" i="28"/>
  <c r="H3606" i="28"/>
  <c r="H3602" i="28"/>
  <c r="H3598" i="28"/>
  <c r="H3594" i="28"/>
  <c r="H3590" i="28"/>
  <c r="H3586" i="28"/>
  <c r="H3582" i="28"/>
  <c r="H3578" i="28"/>
  <c r="H3574" i="28"/>
  <c r="H3570" i="28"/>
  <c r="H3566" i="28"/>
  <c r="H3562" i="28"/>
  <c r="H3558" i="28"/>
  <c r="H3554" i="28"/>
  <c r="H3550" i="28"/>
  <c r="H3546" i="28"/>
  <c r="H3542" i="28"/>
  <c r="H3538" i="28"/>
  <c r="H3534" i="28"/>
  <c r="H3530" i="28"/>
  <c r="H3526" i="28"/>
  <c r="H3522" i="28"/>
  <c r="H3518" i="28"/>
  <c r="H3514" i="28"/>
  <c r="H3510" i="28"/>
  <c r="H3506" i="28"/>
  <c r="H3502" i="28"/>
  <c r="H3498" i="28"/>
  <c r="H3494" i="28"/>
  <c r="H3490" i="28"/>
  <c r="H3486" i="28"/>
  <c r="H3482" i="28"/>
  <c r="H3478" i="28"/>
  <c r="H3474" i="28"/>
  <c r="H3470" i="28"/>
  <c r="H3466" i="28"/>
  <c r="H3462" i="28"/>
  <c r="H3458" i="28"/>
  <c r="H3454" i="28"/>
  <c r="H3450" i="28"/>
  <c r="H3446" i="28"/>
  <c r="H3442" i="28"/>
  <c r="H3438" i="28"/>
  <c r="H3434" i="28"/>
  <c r="H3430" i="28"/>
  <c r="H3426" i="28"/>
  <c r="H3422" i="28"/>
  <c r="H3418" i="28"/>
  <c r="H3414" i="28"/>
  <c r="H3410" i="28"/>
  <c r="H3406" i="28"/>
  <c r="H3402" i="28"/>
  <c r="H3398" i="28"/>
  <c r="H3394" i="28"/>
  <c r="H3390" i="28"/>
  <c r="H3386" i="28"/>
  <c r="H3382" i="28"/>
  <c r="H3378" i="28"/>
  <c r="H3374" i="28"/>
  <c r="H3370" i="28"/>
  <c r="H3366" i="28"/>
  <c r="H3362" i="28"/>
  <c r="H3358" i="28"/>
  <c r="H3354" i="28"/>
  <c r="H3350" i="28"/>
  <c r="H3346" i="28"/>
  <c r="H3342" i="28"/>
  <c r="H3338" i="28"/>
  <c r="H3334" i="28"/>
  <c r="H3330" i="28"/>
  <c r="H3326" i="28"/>
  <c r="H3322" i="28"/>
  <c r="H3318" i="28"/>
  <c r="H3314" i="28"/>
  <c r="H3310" i="28"/>
  <c r="H3306" i="28"/>
  <c r="H3302" i="28"/>
  <c r="H3298" i="28"/>
  <c r="H3294" i="28"/>
  <c r="H3290" i="28"/>
  <c r="H3286" i="28"/>
  <c r="H3282" i="28"/>
  <c r="H3278" i="28"/>
  <c r="H3274" i="28"/>
  <c r="H3270" i="28"/>
  <c r="H3266" i="28"/>
  <c r="H3262" i="28"/>
  <c r="H3258" i="28"/>
  <c r="H3254" i="28"/>
  <c r="H3250" i="28"/>
  <c r="H3246" i="28"/>
  <c r="H3242" i="28"/>
  <c r="H3238" i="28"/>
  <c r="H3234" i="28"/>
  <c r="H3230" i="28"/>
  <c r="H3226" i="28"/>
  <c r="H3222" i="28"/>
  <c r="H3218" i="28"/>
  <c r="H3214" i="28"/>
  <c r="H3210" i="28"/>
  <c r="H3206" i="28"/>
  <c r="H3202" i="28"/>
  <c r="H3198" i="28"/>
  <c r="H3194" i="28"/>
  <c r="H3190" i="28"/>
  <c r="H3186" i="28"/>
  <c r="H3182" i="28"/>
  <c r="H3178" i="28"/>
  <c r="H3174" i="28"/>
  <c r="H3170" i="28"/>
  <c r="H3166" i="28"/>
  <c r="H3162" i="28"/>
  <c r="H3158" i="28"/>
  <c r="H3154" i="28"/>
  <c r="H3150" i="28"/>
  <c r="H3146" i="28"/>
  <c r="H3142" i="28"/>
  <c r="H3138" i="28"/>
  <c r="H3134" i="28"/>
  <c r="H3130" i="28"/>
  <c r="H3126" i="28"/>
  <c r="H3122" i="28"/>
  <c r="H3118" i="28"/>
  <c r="H3114" i="28"/>
  <c r="H3110" i="28"/>
  <c r="H3106" i="28"/>
  <c r="H3102" i="28"/>
  <c r="H3098" i="28"/>
  <c r="H3094" i="28"/>
  <c r="H3090" i="28"/>
  <c r="H3086" i="28"/>
  <c r="H3082" i="28"/>
  <c r="H3078" i="28"/>
  <c r="H3074" i="28"/>
  <c r="H3070" i="28"/>
  <c r="H3066" i="28"/>
  <c r="H3062" i="28"/>
  <c r="H3058" i="28"/>
  <c r="H3054" i="28"/>
  <c r="H3050" i="28"/>
  <c r="H3046" i="28"/>
  <c r="H3042" i="28"/>
  <c r="H3038" i="28"/>
  <c r="H3034" i="28"/>
  <c r="H3030" i="28"/>
  <c r="H3026" i="28"/>
  <c r="H3022" i="28"/>
  <c r="H3018" i="28"/>
  <c r="H3014" i="28"/>
  <c r="H3010" i="28"/>
  <c r="H3006" i="28"/>
  <c r="H3002" i="28"/>
  <c r="H2998" i="28"/>
  <c r="H2994" i="28"/>
  <c r="H2990" i="28"/>
  <c r="H2986" i="28"/>
  <c r="H2982" i="28"/>
  <c r="H2978" i="28"/>
  <c r="H2974" i="28"/>
  <c r="H2970" i="28"/>
  <c r="H2966" i="28"/>
  <c r="H2962" i="28"/>
  <c r="H2958" i="28"/>
  <c r="H2954" i="28"/>
  <c r="H2950" i="28"/>
  <c r="H2946" i="28"/>
  <c r="H2942" i="28"/>
  <c r="H2938" i="28"/>
  <c r="H2934" i="28"/>
  <c r="H2930" i="28"/>
  <c r="H2926" i="28"/>
  <c r="H2922" i="28"/>
  <c r="H2918" i="28"/>
  <c r="H2914" i="28"/>
  <c r="H2910" i="28"/>
  <c r="H2906" i="28"/>
  <c r="H2902" i="28"/>
  <c r="H7614" i="28"/>
  <c r="H6594" i="28"/>
  <c r="H6312" i="28"/>
  <c r="H6056" i="28"/>
  <c r="H5800" i="28"/>
  <c r="H5544" i="28"/>
  <c r="H5469" i="28"/>
  <c r="H5405" i="28"/>
  <c r="H5341" i="28"/>
  <c r="H5277" i="28"/>
  <c r="H5213" i="28"/>
  <c r="H5149" i="28"/>
  <c r="H5085" i="28"/>
  <c r="H5021" i="28"/>
  <c r="H4957" i="28"/>
  <c r="H4893" i="28"/>
  <c r="H4829" i="28"/>
  <c r="H4765" i="28"/>
  <c r="H4701" i="28"/>
  <c r="H4637" i="28"/>
  <c r="H4573" i="28"/>
  <c r="H4518" i="28"/>
  <c r="H4497" i="28"/>
  <c r="H4481" i="28"/>
  <c r="H4465" i="28"/>
  <c r="H4449" i="28"/>
  <c r="H4433" i="28"/>
  <c r="H4417" i="28"/>
  <c r="H4401" i="28"/>
  <c r="H4385" i="28"/>
  <c r="H4369" i="28"/>
  <c r="H4353" i="28"/>
  <c r="H4337" i="28"/>
  <c r="H4321" i="28"/>
  <c r="H4305" i="28"/>
  <c r="H4289" i="28"/>
  <c r="H4273" i="28"/>
  <c r="H4257" i="28"/>
  <c r="H4241" i="28"/>
  <c r="H4225" i="28"/>
  <c r="H4209" i="28"/>
  <c r="H4193" i="28"/>
  <c r="H4177" i="28"/>
  <c r="H4161" i="28"/>
  <c r="H4145" i="28"/>
  <c r="H4129" i="28"/>
  <c r="H4113" i="28"/>
  <c r="H4097" i="28"/>
  <c r="H4081" i="28"/>
  <c r="H4065" i="28"/>
  <c r="H4049" i="28"/>
  <c r="H4033" i="28"/>
  <c r="H4017" i="28"/>
  <c r="H4001" i="28"/>
  <c r="H3985" i="28"/>
  <c r="H3977" i="28"/>
  <c r="H3969" i="28"/>
  <c r="H3961" i="28"/>
  <c r="H3953" i="28"/>
  <c r="H3945" i="28"/>
  <c r="H3937" i="28"/>
  <c r="H3929" i="28"/>
  <c r="H3921" i="28"/>
  <c r="H3913" i="28"/>
  <c r="H3905" i="28"/>
  <c r="H3897" i="28"/>
  <c r="H3889" i="28"/>
  <c r="H3881" i="28"/>
  <c r="H3873" i="28"/>
  <c r="H3865" i="28"/>
  <c r="H3857" i="28"/>
  <c r="H3849" i="28"/>
  <c r="H3841" i="28"/>
  <c r="H3833" i="28"/>
  <c r="H3825" i="28"/>
  <c r="H3817" i="28"/>
  <c r="H3809" i="28"/>
  <c r="H3801" i="28"/>
  <c r="H3793" i="28"/>
  <c r="H3785" i="28"/>
  <c r="H3777" i="28"/>
  <c r="H3769" i="28"/>
  <c r="H3761" i="28"/>
  <c r="H3753" i="28"/>
  <c r="H3745" i="28"/>
  <c r="H3737" i="28"/>
  <c r="H3729" i="28"/>
  <c r="H3721" i="28"/>
  <c r="H3713" i="28"/>
  <c r="H3705" i="28"/>
  <c r="H3697" i="28"/>
  <c r="H3689" i="28"/>
  <c r="H3681" i="28"/>
  <c r="H3673" i="28"/>
  <c r="H3665" i="28"/>
  <c r="H3657" i="28"/>
  <c r="H3649" i="28"/>
  <c r="H3641" i="28"/>
  <c r="H3633" i="28"/>
  <c r="H3625" i="28"/>
  <c r="H3617" i="28"/>
  <c r="H3609" i="28"/>
  <c r="H3601" i="28"/>
  <c r="H3593" i="28"/>
  <c r="H3585" i="28"/>
  <c r="H3577" i="28"/>
  <c r="H3569" i="28"/>
  <c r="H3561" i="28"/>
  <c r="H3553" i="28"/>
  <c r="H3545" i="28"/>
  <c r="H3537" i="28"/>
  <c r="H3529" i="28"/>
  <c r="H3521" i="28"/>
  <c r="H3513" i="28"/>
  <c r="H3505" i="28"/>
  <c r="H3497" i="28"/>
  <c r="H3489" i="28"/>
  <c r="H3481" i="28"/>
  <c r="H3473" i="28"/>
  <c r="H3465" i="28"/>
  <c r="H3457" i="28"/>
  <c r="H3449" i="28"/>
  <c r="H3441" i="28"/>
  <c r="H3433" i="28"/>
  <c r="H3425" i="28"/>
  <c r="H3417" i="28"/>
  <c r="H3409" i="28"/>
  <c r="H3401" i="28"/>
  <c r="H3393" i="28"/>
  <c r="H3385" i="28"/>
  <c r="H3377" i="28"/>
  <c r="H3369" i="28"/>
  <c r="H3361" i="28"/>
  <c r="H3353" i="28"/>
  <c r="H3345" i="28"/>
  <c r="H3337" i="28"/>
  <c r="H3329" i="28"/>
  <c r="H3321" i="28"/>
  <c r="H3313" i="28"/>
  <c r="H3305" i="28"/>
  <c r="H3297" i="28"/>
  <c r="H3289" i="28"/>
  <c r="H3281" i="28"/>
  <c r="H3273" i="28"/>
  <c r="H3265" i="28"/>
  <c r="H3257" i="28"/>
  <c r="H3249" i="28"/>
  <c r="H3241" i="28"/>
  <c r="H3233" i="28"/>
  <c r="H3225" i="28"/>
  <c r="H3217" i="28"/>
  <c r="H3209" i="28"/>
  <c r="H3201" i="28"/>
  <c r="H3193" i="28"/>
  <c r="H3185" i="28"/>
  <c r="H3177" i="28"/>
  <c r="H3169" i="28"/>
  <c r="H3161" i="28"/>
  <c r="H3153" i="28"/>
  <c r="H3145" i="28"/>
  <c r="H3137" i="28"/>
  <c r="H3129" i="28"/>
  <c r="H3121" i="28"/>
  <c r="H3113" i="28"/>
  <c r="H3105" i="28"/>
  <c r="H3097" i="28"/>
  <c r="H3089" i="28"/>
  <c r="H3081" i="28"/>
  <c r="H3073" i="28"/>
  <c r="H3065" i="28"/>
  <c r="H3057" i="28"/>
  <c r="H3049" i="28"/>
  <c r="H3041" i="28"/>
  <c r="H3033" i="28"/>
  <c r="H3025" i="28"/>
  <c r="H3017" i="28"/>
  <c r="H3009" i="28"/>
  <c r="H3001" i="28"/>
  <c r="H2993" i="28"/>
  <c r="H2985" i="28"/>
  <c r="H2977" i="28"/>
  <c r="H2969" i="28"/>
  <c r="H2961" i="28"/>
  <c r="H2953" i="28"/>
  <c r="H2945" i="28"/>
  <c r="H2937" i="28"/>
  <c r="H2929" i="28"/>
  <c r="H2921" i="28"/>
  <c r="H2913" i="28"/>
  <c r="H2905" i="28"/>
  <c r="H2898" i="28"/>
  <c r="H2893" i="28"/>
  <c r="H2887" i="28"/>
  <c r="H2882" i="28"/>
  <c r="H2877" i="28"/>
  <c r="H2871" i="28"/>
  <c r="H2866" i="28"/>
  <c r="H2861" i="28"/>
  <c r="H2855" i="28"/>
  <c r="H2850" i="28"/>
  <c r="H2845" i="28"/>
  <c r="H2839" i="28"/>
  <c r="H2834" i="28"/>
  <c r="H2829" i="28"/>
  <c r="H2823" i="28"/>
  <c r="H2818" i="28"/>
  <c r="H2813" i="28"/>
  <c r="H2807" i="28"/>
  <c r="H2802" i="28"/>
  <c r="H2797" i="28"/>
  <c r="H2791" i="28"/>
  <c r="H2786" i="28"/>
  <c r="H2781" i="28"/>
  <c r="H2775" i="28"/>
  <c r="H2770" i="28"/>
  <c r="H2765" i="28"/>
  <c r="H2759" i="28"/>
  <c r="H2754" i="28"/>
  <c r="H2749" i="28"/>
  <c r="H2743" i="28"/>
  <c r="H2738" i="28"/>
  <c r="H2733" i="28"/>
  <c r="H2727" i="28"/>
  <c r="H2722" i="28"/>
  <c r="H2717" i="28"/>
  <c r="H2711" i="28"/>
  <c r="H2706" i="28"/>
  <c r="H2701" i="28"/>
  <c r="H2695" i="28"/>
  <c r="H2690" i="28"/>
  <c r="H2685" i="28"/>
  <c r="H2679" i="28"/>
  <c r="H2674" i="28"/>
  <c r="H2669" i="28"/>
  <c r="H2663" i="28"/>
  <c r="H2658" i="28"/>
  <c r="H2653" i="28"/>
  <c r="H2647" i="28"/>
  <c r="H2642" i="28"/>
  <c r="H2637" i="28"/>
  <c r="H2631" i="28"/>
  <c r="H2626" i="28"/>
  <c r="H2621" i="28"/>
  <c r="H2615" i="28"/>
  <c r="H2610" i="28"/>
  <c r="H2605" i="28"/>
  <c r="H2599" i="28"/>
  <c r="H2594" i="28"/>
  <c r="H2589" i="28"/>
  <c r="H2583" i="28"/>
  <c r="H2578" i="28"/>
  <c r="H2573" i="28"/>
  <c r="H2567" i="28"/>
  <c r="H2562" i="28"/>
  <c r="H2557" i="28"/>
  <c r="H2551" i="28"/>
  <c r="H2546" i="28"/>
  <c r="H2541" i="28"/>
  <c r="H2535" i="28"/>
  <c r="H2530" i="28"/>
  <c r="H2525" i="28"/>
  <c r="H2519" i="28"/>
  <c r="H2514" i="28"/>
  <c r="H2509" i="28"/>
  <c r="H2503" i="28"/>
  <c r="H2498" i="28"/>
  <c r="H2493" i="28"/>
  <c r="H2487" i="28"/>
  <c r="H2482" i="28"/>
  <c r="H2477" i="28"/>
  <c r="H2471" i="28"/>
  <c r="H2466" i="28"/>
  <c r="H2461" i="28"/>
  <c r="H2455" i="28"/>
  <c r="H2450" i="28"/>
  <c r="H2445" i="28"/>
  <c r="H2439" i="28"/>
  <c r="H2434" i="28"/>
  <c r="H2429" i="28"/>
  <c r="H2423" i="28"/>
  <c r="H2418" i="28"/>
  <c r="H2413" i="28"/>
  <c r="H2407" i="28"/>
  <c r="H2402" i="28"/>
  <c r="H2397" i="28"/>
  <c r="H2391" i="28"/>
  <c r="H2386" i="28"/>
  <c r="H2381" i="28"/>
  <c r="H2375" i="28"/>
  <c r="H2370" i="28"/>
  <c r="H2365" i="28"/>
  <c r="H2359" i="28"/>
  <c r="H2354" i="28"/>
  <c r="H2349" i="28"/>
  <c r="H2343" i="28"/>
  <c r="H2338" i="28"/>
  <c r="H2333" i="28"/>
  <c r="H2327" i="28"/>
  <c r="H2322" i="28"/>
  <c r="H2317" i="28"/>
  <c r="H2311" i="28"/>
  <c r="H2306" i="28"/>
  <c r="H2301" i="28"/>
  <c r="H2295" i="28"/>
  <c r="H2290" i="28"/>
  <c r="H2285" i="28"/>
  <c r="H2279" i="28"/>
  <c r="H2274" i="28"/>
  <c r="H2269" i="28"/>
  <c r="H2263" i="28"/>
  <c r="H2258" i="28"/>
  <c r="H2253" i="28"/>
  <c r="H2247" i="28"/>
  <c r="H2242" i="28"/>
  <c r="H2237" i="28"/>
  <c r="H2231" i="28"/>
  <c r="H2226" i="28"/>
  <c r="H2221" i="28"/>
  <c r="H2215" i="28"/>
  <c r="H2210" i="28"/>
  <c r="H2205" i="28"/>
  <c r="H2199" i="28"/>
  <c r="H2194" i="28"/>
  <c r="H2189" i="28"/>
  <c r="H2183" i="28"/>
  <c r="H2178" i="28"/>
  <c r="H2173" i="28"/>
  <c r="H2167" i="28"/>
  <c r="H2162" i="28"/>
  <c r="H2157" i="28"/>
  <c r="H2151" i="28"/>
  <c r="H2146" i="28"/>
  <c r="H2141" i="28"/>
  <c r="H2135" i="28"/>
  <c r="H2130" i="28"/>
  <c r="H2125" i="28"/>
  <c r="H2121" i="28"/>
  <c r="H2117" i="28"/>
  <c r="H2113" i="28"/>
  <c r="H2109" i="28"/>
  <c r="H2105" i="28"/>
  <c r="H2101" i="28"/>
  <c r="H2097" i="28"/>
  <c r="H2093" i="28"/>
  <c r="H2089" i="28"/>
  <c r="H2085" i="28"/>
  <c r="H2081" i="28"/>
  <c r="H2077" i="28"/>
  <c r="H2073" i="28"/>
  <c r="H2069" i="28"/>
  <c r="H2065" i="28"/>
  <c r="H2061" i="28"/>
  <c r="H2057" i="28"/>
  <c r="H2053" i="28"/>
  <c r="H2049" i="28"/>
  <c r="H2045" i="28"/>
  <c r="H2041" i="28"/>
  <c r="H2037" i="28"/>
  <c r="H2033" i="28"/>
  <c r="H2029" i="28"/>
  <c r="H2025" i="28"/>
  <c r="H2021" i="28"/>
  <c r="H2017" i="28"/>
  <c r="H2013" i="28"/>
  <c r="H2009" i="28"/>
  <c r="H2005" i="28"/>
  <c r="H2001" i="28"/>
  <c r="H1997" i="28"/>
  <c r="H1993" i="28"/>
  <c r="H1989" i="28"/>
  <c r="H1985" i="28"/>
  <c r="H1981" i="28"/>
  <c r="H1977" i="28"/>
  <c r="H1973" i="28"/>
  <c r="H1969" i="28"/>
  <c r="H1965" i="28"/>
  <c r="H1961" i="28"/>
  <c r="H1957" i="28"/>
  <c r="H1953" i="28"/>
  <c r="H1949" i="28"/>
  <c r="H1945" i="28"/>
  <c r="H1941" i="28"/>
  <c r="H1937" i="28"/>
  <c r="H1933" i="28"/>
  <c r="H1929" i="28"/>
  <c r="H1925" i="28"/>
  <c r="H1921" i="28"/>
  <c r="H1917" i="28"/>
  <c r="H1913" i="28"/>
  <c r="H1909" i="28"/>
  <c r="H1905" i="28"/>
  <c r="H1901" i="28"/>
  <c r="H1897" i="28"/>
  <c r="H1893" i="28"/>
  <c r="H1889" i="28"/>
  <c r="H1885" i="28"/>
  <c r="H1881" i="28"/>
  <c r="H1877" i="28"/>
  <c r="H1873" i="28"/>
  <c r="H1869" i="28"/>
  <c r="H1865" i="28"/>
  <c r="H1861" i="28"/>
  <c r="H1857" i="28"/>
  <c r="H1853" i="28"/>
  <c r="H1849" i="28"/>
  <c r="H1845" i="28"/>
  <c r="H1841" i="28"/>
  <c r="H1837" i="28"/>
  <c r="H1833" i="28"/>
  <c r="H1829" i="28"/>
  <c r="H1825" i="28"/>
  <c r="H1821" i="28"/>
  <c r="H1817" i="28"/>
  <c r="H1813" i="28"/>
  <c r="H1809" i="28"/>
  <c r="H1805" i="28"/>
  <c r="H1801" i="28"/>
  <c r="H1797" i="28"/>
  <c r="H1793" i="28"/>
  <c r="H1789" i="28"/>
  <c r="H1785" i="28"/>
  <c r="H1781" i="28"/>
  <c r="H1777" i="28"/>
  <c r="H1773" i="28"/>
  <c r="H1769" i="28"/>
  <c r="H1765" i="28"/>
  <c r="H1761" i="28"/>
  <c r="H1757" i="28"/>
  <c r="H1753" i="28"/>
  <c r="H1749" i="28"/>
  <c r="H1745" i="28"/>
  <c r="H1741" i="28"/>
  <c r="H1737" i="28"/>
  <c r="H1733" i="28"/>
  <c r="H1729" i="28"/>
  <c r="H1725" i="28"/>
  <c r="H1721" i="28"/>
  <c r="H1717" i="28"/>
  <c r="H1713" i="28"/>
  <c r="H1709" i="28"/>
  <c r="H1705" i="28"/>
  <c r="H1701" i="28"/>
  <c r="H1697" i="28"/>
  <c r="H1693" i="28"/>
  <c r="H1689" i="28"/>
  <c r="H1685" i="28"/>
  <c r="H1681" i="28"/>
  <c r="H1677" i="28"/>
  <c r="H1673" i="28"/>
  <c r="H1669" i="28"/>
  <c r="H1665" i="28"/>
  <c r="H1661" i="28"/>
  <c r="H1657" i="28"/>
  <c r="H1653" i="28"/>
  <c r="H1649" i="28"/>
  <c r="H1645" i="28"/>
  <c r="H1641" i="28"/>
  <c r="H1637" i="28"/>
  <c r="H1633" i="28"/>
  <c r="H1629" i="28"/>
  <c r="H1625" i="28"/>
  <c r="H1621" i="28"/>
  <c r="H1617" i="28"/>
  <c r="H1613" i="28"/>
  <c r="H1609" i="28"/>
  <c r="H1605" i="28"/>
  <c r="H1601" i="28"/>
  <c r="H1597" i="28"/>
  <c r="H1593" i="28"/>
  <c r="H1589" i="28"/>
  <c r="H1585" i="28"/>
  <c r="H1581" i="28"/>
  <c r="H1577" i="28"/>
  <c r="H1573" i="28"/>
  <c r="H1569" i="28"/>
  <c r="H1565" i="28"/>
  <c r="H1561" i="28"/>
  <c r="H1557" i="28"/>
  <c r="H1553" i="28"/>
  <c r="H1549" i="28"/>
  <c r="H1545" i="28"/>
  <c r="H1541" i="28"/>
  <c r="H1537" i="28"/>
  <c r="H1533" i="28"/>
  <c r="H1529" i="28"/>
  <c r="H1525" i="28"/>
  <c r="H1521" i="28"/>
  <c r="H1517" i="28"/>
  <c r="H1513" i="28"/>
  <c r="H1509" i="28"/>
  <c r="H1505" i="28"/>
  <c r="H1501" i="28"/>
  <c r="H1497" i="28"/>
  <c r="H1493" i="28"/>
  <c r="H1489" i="28"/>
  <c r="H1485" i="28"/>
  <c r="H1481" i="28"/>
  <c r="H1477" i="28"/>
  <c r="H1473" i="28"/>
  <c r="H1469" i="28"/>
  <c r="H1465" i="28"/>
  <c r="H1461" i="28"/>
  <c r="H1457" i="28"/>
  <c r="H1453" i="28"/>
  <c r="H1449" i="28"/>
  <c r="H1445" i="28"/>
  <c r="H1441" i="28"/>
  <c r="H1437" i="28"/>
  <c r="H1433" i="28"/>
  <c r="H1429" i="28"/>
  <c r="H1425" i="28"/>
  <c r="H1421" i="28"/>
  <c r="H1417" i="28"/>
  <c r="H1413" i="28"/>
  <c r="H1409" i="28"/>
  <c r="H1405" i="28"/>
  <c r="H1401" i="28"/>
  <c r="H1397" i="28"/>
  <c r="H1393" i="28"/>
  <c r="H1389" i="28"/>
  <c r="H1385" i="28"/>
  <c r="H1381" i="28"/>
  <c r="H1377" i="28"/>
  <c r="H1373" i="28"/>
  <c r="H1369" i="28"/>
  <c r="H1365" i="28"/>
  <c r="H1361" i="28"/>
  <c r="H1357" i="28"/>
  <c r="H1353" i="28"/>
  <c r="H1349" i="28"/>
  <c r="H1345" i="28"/>
  <c r="H1341" i="28"/>
  <c r="H1337" i="28"/>
  <c r="H1333" i="28"/>
  <c r="H1329" i="28"/>
  <c r="H1325" i="28"/>
  <c r="H1321" i="28"/>
  <c r="H1317" i="28"/>
  <c r="H1313" i="28"/>
  <c r="H1309" i="28"/>
  <c r="H1305" i="28"/>
  <c r="H1301" i="28"/>
  <c r="H1297" i="28"/>
  <c r="H1293" i="28"/>
  <c r="H1289" i="28"/>
  <c r="H1285" i="28"/>
  <c r="H1281" i="28"/>
  <c r="H1277" i="28"/>
  <c r="H1273" i="28"/>
  <c r="H1269" i="28"/>
  <c r="H1265" i="28"/>
  <c r="H1261" i="28"/>
  <c r="H1257" i="28"/>
  <c r="H1253" i="28"/>
  <c r="H1249" i="28"/>
  <c r="H1245" i="28"/>
  <c r="H1241" i="28"/>
  <c r="H1237" i="28"/>
  <c r="H1233" i="28"/>
  <c r="H1229" i="28"/>
  <c r="H1225" i="28"/>
  <c r="H1221" i="28"/>
  <c r="H1217" i="28"/>
  <c r="H1213" i="28"/>
  <c r="H1209" i="28"/>
  <c r="H1205" i="28"/>
  <c r="H1201" i="28"/>
  <c r="H1197" i="28"/>
  <c r="H1193" i="28"/>
  <c r="H1189" i="28"/>
  <c r="H1185" i="28"/>
  <c r="H1181" i="28"/>
  <c r="H1177" i="28"/>
  <c r="H1173" i="28"/>
  <c r="H1169" i="28"/>
  <c r="H1165" i="28"/>
  <c r="H1161" i="28"/>
  <c r="H1157" i="28"/>
  <c r="H1153" i="28"/>
  <c r="H1149" i="28"/>
  <c r="H1145" i="28"/>
  <c r="H1141" i="28"/>
  <c r="H1137" i="28"/>
  <c r="H1133" i="28"/>
  <c r="H1129" i="28"/>
  <c r="H1125" i="28"/>
  <c r="H1121" i="28"/>
  <c r="H1117" i="28"/>
  <c r="H1113" i="28"/>
  <c r="H1109" i="28"/>
  <c r="H1105" i="28"/>
  <c r="H1101" i="28"/>
  <c r="H1097" i="28"/>
  <c r="H1093" i="28"/>
  <c r="H1089" i="28"/>
  <c r="H1085" i="28"/>
  <c r="H1081" i="28"/>
  <c r="H1077" i="28"/>
  <c r="H1073" i="28"/>
  <c r="H1069" i="28"/>
  <c r="H1065" i="28"/>
  <c r="H1061" i="28"/>
  <c r="H1057" i="28"/>
  <c r="H1053" i="28"/>
  <c r="H1049" i="28"/>
  <c r="H1045" i="28"/>
  <c r="H1041" i="28"/>
  <c r="H1037" i="28"/>
  <c r="H1033" i="28"/>
  <c r="H1029" i="28"/>
  <c r="H1025" i="28"/>
  <c r="H1021" i="28"/>
  <c r="H1017" i="28"/>
  <c r="H1013" i="28"/>
  <c r="H1009" i="28"/>
  <c r="H1005" i="28"/>
  <c r="H1001" i="28"/>
  <c r="H997" i="28"/>
  <c r="H993" i="28"/>
  <c r="H989" i="28"/>
  <c r="H985" i="28"/>
  <c r="H981" i="28"/>
  <c r="H977" i="28"/>
  <c r="H973" i="28"/>
  <c r="H969" i="28"/>
  <c r="H965" i="28"/>
  <c r="H961" i="28"/>
  <c r="H957" i="28"/>
  <c r="H953" i="28"/>
  <c r="H949" i="28"/>
  <c r="H945" i="28"/>
  <c r="H941" i="28"/>
  <c r="H937" i="28"/>
  <c r="H933" i="28"/>
  <c r="H929" i="28"/>
  <c r="H925" i="28"/>
  <c r="H921" i="28"/>
  <c r="H917" i="28"/>
  <c r="H913" i="28"/>
  <c r="H909" i="28"/>
  <c r="H905" i="28"/>
  <c r="H901" i="28"/>
  <c r="H897" i="28"/>
  <c r="H893" i="28"/>
  <c r="H889" i="28"/>
  <c r="H885" i="28"/>
  <c r="H881" i="28"/>
  <c r="H877" i="28"/>
  <c r="H873" i="28"/>
  <c r="H869" i="28"/>
  <c r="H865" i="28"/>
  <c r="H861" i="28"/>
  <c r="H857" i="28"/>
  <c r="H853" i="28"/>
  <c r="H849" i="28"/>
  <c r="H845" i="28"/>
  <c r="H841" i="28"/>
  <c r="H837" i="28"/>
  <c r="H833" i="28"/>
  <c r="H829" i="28"/>
  <c r="H825" i="28"/>
  <c r="H821" i="28"/>
  <c r="H817" i="28"/>
  <c r="H813" i="28"/>
  <c r="H809" i="28"/>
  <c r="H805" i="28"/>
  <c r="H801" i="28"/>
  <c r="H797" i="28"/>
  <c r="H793" i="28"/>
  <c r="H789" i="28"/>
  <c r="H785" i="28"/>
  <c r="H781" i="28"/>
  <c r="H777" i="28"/>
  <c r="H773" i="28"/>
  <c r="H769" i="28"/>
  <c r="H765" i="28"/>
  <c r="H761" i="28"/>
  <c r="H757" i="28"/>
  <c r="H753" i="28"/>
  <c r="H749" i="28"/>
  <c r="H745" i="28"/>
  <c r="H741" i="28"/>
  <c r="H7358" i="28"/>
  <c r="H6504" i="28"/>
  <c r="H6248" i="28"/>
  <c r="H5992" i="28"/>
  <c r="H5736" i="28"/>
  <c r="H5517" i="28"/>
  <c r="H5453" i="28"/>
  <c r="H5389" i="28"/>
  <c r="H5325" i="28"/>
  <c r="H5261" i="28"/>
  <c r="H5197" i="28"/>
  <c r="H5133" i="28"/>
  <c r="H5069" i="28"/>
  <c r="H5005" i="28"/>
  <c r="H4941" i="28"/>
  <c r="H4877" i="28"/>
  <c r="H4813" i="28"/>
  <c r="H4749" i="28"/>
  <c r="H4685" i="28"/>
  <c r="H4621" i="28"/>
  <c r="H4557" i="28"/>
  <c r="H4510" i="28"/>
  <c r="H4493" i="28"/>
  <c r="H4477" i="28"/>
  <c r="H4461" i="28"/>
  <c r="H4445" i="28"/>
  <c r="H4429" i="28"/>
  <c r="H4413" i="28"/>
  <c r="H4397" i="28"/>
  <c r="H4381" i="28"/>
  <c r="H4365" i="28"/>
  <c r="H4349" i="28"/>
  <c r="H4333" i="28"/>
  <c r="H4317" i="28"/>
  <c r="H4301" i="28"/>
  <c r="H4285" i="28"/>
  <c r="H4269" i="28"/>
  <c r="H4253" i="28"/>
  <c r="H4237" i="28"/>
  <c r="H4221" i="28"/>
  <c r="H4205" i="28"/>
  <c r="H4189" i="28"/>
  <c r="H4173" i="28"/>
  <c r="H4157" i="28"/>
  <c r="H4141" i="28"/>
  <c r="H4125" i="28"/>
  <c r="H4109" i="28"/>
  <c r="H4093" i="28"/>
  <c r="H4077" i="28"/>
  <c r="H4061" i="28"/>
  <c r="H4045" i="28"/>
  <c r="H4029" i="28"/>
  <c r="H4013" i="28"/>
  <c r="H3997" i="28"/>
  <c r="H3983" i="28"/>
  <c r="H3975" i="28"/>
  <c r="H3967" i="28"/>
  <c r="H3959" i="28"/>
  <c r="H3951" i="28"/>
  <c r="H3943" i="28"/>
  <c r="H3935" i="28"/>
  <c r="H3927" i="28"/>
  <c r="H3919" i="28"/>
  <c r="H3911" i="28"/>
  <c r="H3903" i="28"/>
  <c r="H3895" i="28"/>
  <c r="H3887" i="28"/>
  <c r="H3879" i="28"/>
  <c r="H3871" i="28"/>
  <c r="H3863" i="28"/>
  <c r="H3855" i="28"/>
  <c r="H3847" i="28"/>
  <c r="H3839" i="28"/>
  <c r="H3831" i="28"/>
  <c r="H3823" i="28"/>
  <c r="H3815" i="28"/>
  <c r="H3807" i="28"/>
  <c r="H3799" i="28"/>
  <c r="H3791" i="28"/>
  <c r="H3783" i="28"/>
  <c r="H3775" i="28"/>
  <c r="H3767" i="28"/>
  <c r="H3759" i="28"/>
  <c r="H3751" i="28"/>
  <c r="H3743" i="28"/>
  <c r="H3735" i="28"/>
  <c r="H3727" i="28"/>
  <c r="H3719" i="28"/>
  <c r="H3711" i="28"/>
  <c r="H3703" i="28"/>
  <c r="H3695" i="28"/>
  <c r="H3687" i="28"/>
  <c r="H3679" i="28"/>
  <c r="H3671" i="28"/>
  <c r="H3663" i="28"/>
  <c r="H3655" i="28"/>
  <c r="H3647" i="28"/>
  <c r="H3639" i="28"/>
  <c r="H3631" i="28"/>
  <c r="H3623" i="28"/>
  <c r="H3615" i="28"/>
  <c r="H3607" i="28"/>
  <c r="H3599" i="28"/>
  <c r="H3591" i="28"/>
  <c r="H3583" i="28"/>
  <c r="H3575" i="28"/>
  <c r="H3567" i="28"/>
  <c r="H3559" i="28"/>
  <c r="H3551" i="28"/>
  <c r="H3543" i="28"/>
  <c r="H3535" i="28"/>
  <c r="H3527" i="28"/>
  <c r="H3519" i="28"/>
  <c r="H3511" i="28"/>
  <c r="H3503" i="28"/>
  <c r="H3495" i="28"/>
  <c r="H3487" i="28"/>
  <c r="H3479" i="28"/>
  <c r="H3471" i="28"/>
  <c r="H3463" i="28"/>
  <c r="H3455" i="28"/>
  <c r="H3447" i="28"/>
  <c r="H3439" i="28"/>
  <c r="H3431" i="28"/>
  <c r="H3423" i="28"/>
  <c r="H3415" i="28"/>
  <c r="H3407" i="28"/>
  <c r="H3399" i="28"/>
  <c r="H3391" i="28"/>
  <c r="H3383" i="28"/>
  <c r="H3375" i="28"/>
  <c r="H3367" i="28"/>
  <c r="H3359" i="28"/>
  <c r="H3351" i="28"/>
  <c r="H3343" i="28"/>
  <c r="H3335" i="28"/>
  <c r="H3327" i="28"/>
  <c r="H3319" i="28"/>
  <c r="H3311" i="28"/>
  <c r="H3303" i="28"/>
  <c r="H3295" i="28"/>
  <c r="H3287" i="28"/>
  <c r="H3279" i="28"/>
  <c r="H3271" i="28"/>
  <c r="H3263" i="28"/>
  <c r="H3255" i="28"/>
  <c r="H3247" i="28"/>
  <c r="H3239" i="28"/>
  <c r="H3231" i="28"/>
  <c r="H3223" i="28"/>
  <c r="H3215" i="28"/>
  <c r="H3207" i="28"/>
  <c r="H3199" i="28"/>
  <c r="H3191" i="28"/>
  <c r="H3183" i="28"/>
  <c r="H3175" i="28"/>
  <c r="H3167" i="28"/>
  <c r="H3159" i="28"/>
  <c r="H3151" i="28"/>
  <c r="H3143" i="28"/>
  <c r="H3135" i="28"/>
  <c r="H3127" i="28"/>
  <c r="H3119" i="28"/>
  <c r="H3111" i="28"/>
  <c r="H3103" i="28"/>
  <c r="H3095" i="28"/>
  <c r="H3087" i="28"/>
  <c r="H3079" i="28"/>
  <c r="H3071" i="28"/>
  <c r="H3063" i="28"/>
  <c r="H3055" i="28"/>
  <c r="H3047" i="28"/>
  <c r="H3039" i="28"/>
  <c r="H3031" i="28"/>
  <c r="H3023" i="28"/>
  <c r="H3015" i="28"/>
  <c r="H3007" i="28"/>
  <c r="H2999" i="28"/>
  <c r="H2991" i="28"/>
  <c r="H2983" i="28"/>
  <c r="H2975" i="28"/>
  <c r="H2967" i="28"/>
  <c r="H2959" i="28"/>
  <c r="H2951" i="28"/>
  <c r="H2943" i="28"/>
  <c r="H2935" i="28"/>
  <c r="H2927" i="28"/>
  <c r="H2919" i="28"/>
  <c r="H2911" i="28"/>
  <c r="H2903" i="28"/>
  <c r="H2897" i="28"/>
  <c r="H2891" i="28"/>
  <c r="H2886" i="28"/>
  <c r="H2881" i="28"/>
  <c r="H2875" i="28"/>
  <c r="H2870" i="28"/>
  <c r="H2865" i="28"/>
  <c r="H2859" i="28"/>
  <c r="H2854" i="28"/>
  <c r="H2849" i="28"/>
  <c r="H2843" i="28"/>
  <c r="H2838" i="28"/>
  <c r="H2833" i="28"/>
  <c r="H2827" i="28"/>
  <c r="H2822" i="28"/>
  <c r="H2817" i="28"/>
  <c r="H2811" i="28"/>
  <c r="H2806" i="28"/>
  <c r="H2801" i="28"/>
  <c r="H2795" i="28"/>
  <c r="H2790" i="28"/>
  <c r="H2785" i="28"/>
  <c r="H2779" i="28"/>
  <c r="H2774" i="28"/>
  <c r="H2769" i="28"/>
  <c r="H2763" i="28"/>
  <c r="H2758" i="28"/>
  <c r="H2753" i="28"/>
  <c r="H2747" i="28"/>
  <c r="H2742" i="28"/>
  <c r="H2737" i="28"/>
  <c r="H2731" i="28"/>
  <c r="H2726" i="28"/>
  <c r="H2721" i="28"/>
  <c r="H2715" i="28"/>
  <c r="H2710" i="28"/>
  <c r="H2705" i="28"/>
  <c r="H2699" i="28"/>
  <c r="H2694" i="28"/>
  <c r="H2689" i="28"/>
  <c r="H2683" i="28"/>
  <c r="H2678" i="28"/>
  <c r="H2673" i="28"/>
  <c r="H2667" i="28"/>
  <c r="H2662" i="28"/>
  <c r="H2657" i="28"/>
  <c r="H2651" i="28"/>
  <c r="H2646" i="28"/>
  <c r="H2641" i="28"/>
  <c r="H2635" i="28"/>
  <c r="H2630" i="28"/>
  <c r="H2625" i="28"/>
  <c r="H2619" i="28"/>
  <c r="H2614" i="28"/>
  <c r="H2609" i="28"/>
  <c r="H2603" i="28"/>
  <c r="H2598" i="28"/>
  <c r="H2593" i="28"/>
  <c r="H2587" i="28"/>
  <c r="H2582" i="28"/>
  <c r="H2577" i="28"/>
  <c r="H2571" i="28"/>
  <c r="H2566" i="28"/>
  <c r="H2561" i="28"/>
  <c r="H2555" i="28"/>
  <c r="H2550" i="28"/>
  <c r="H2545" i="28"/>
  <c r="H2539" i="28"/>
  <c r="H2534" i="28"/>
  <c r="H2529" i="28"/>
  <c r="H2523" i="28"/>
  <c r="H2518" i="28"/>
  <c r="H2513" i="28"/>
  <c r="H2507" i="28"/>
  <c r="H2502" i="28"/>
  <c r="H2497" i="28"/>
  <c r="H2491" i="28"/>
  <c r="H2486" i="28"/>
  <c r="H2481" i="28"/>
  <c r="H2475" i="28"/>
  <c r="H2470" i="28"/>
  <c r="H2465" i="28"/>
  <c r="H2459" i="28"/>
  <c r="H2454" i="28"/>
  <c r="H2449" i="28"/>
  <c r="H2443" i="28"/>
  <c r="H2438" i="28"/>
  <c r="H2433" i="28"/>
  <c r="H2427" i="28"/>
  <c r="H2422" i="28"/>
  <c r="H2417" i="28"/>
  <c r="H2411" i="28"/>
  <c r="H2406" i="28"/>
  <c r="H2401" i="28"/>
  <c r="H2395" i="28"/>
  <c r="H2390" i="28"/>
  <c r="H2385" i="28"/>
  <c r="H2379" i="28"/>
  <c r="H2374" i="28"/>
  <c r="H2369" i="28"/>
  <c r="H2363" i="28"/>
  <c r="H2358" i="28"/>
  <c r="H2353" i="28"/>
  <c r="H2347" i="28"/>
  <c r="H2342" i="28"/>
  <c r="H2337" i="28"/>
  <c r="H2331" i="28"/>
  <c r="H2326" i="28"/>
  <c r="H2321" i="28"/>
  <c r="H2315" i="28"/>
  <c r="H2310" i="28"/>
  <c r="H2305" i="28"/>
  <c r="H2299" i="28"/>
  <c r="H2294" i="28"/>
  <c r="H2289" i="28"/>
  <c r="H2283" i="28"/>
  <c r="H2278" i="28"/>
  <c r="H2273" i="28"/>
  <c r="H2267" i="28"/>
  <c r="H2262" i="28"/>
  <c r="H2257" i="28"/>
  <c r="H2251" i="28"/>
  <c r="H2246" i="28"/>
  <c r="H2241" i="28"/>
  <c r="H2235" i="28"/>
  <c r="H2230" i="28"/>
  <c r="H2225" i="28"/>
  <c r="H2219" i="28"/>
  <c r="H2214" i="28"/>
  <c r="H2209" i="28"/>
  <c r="H2203" i="28"/>
  <c r="H2198" i="28"/>
  <c r="H2193" i="28"/>
  <c r="H2187" i="28"/>
  <c r="H2182" i="28"/>
  <c r="H2177" i="28"/>
  <c r="H2171" i="28"/>
  <c r="H2166" i="28"/>
  <c r="H2161" i="28"/>
  <c r="H2155" i="28"/>
  <c r="H2150" i="28"/>
  <c r="H2145" i="28"/>
  <c r="H2139" i="28"/>
  <c r="H2134" i="28"/>
  <c r="H2129" i="28"/>
  <c r="H2124" i="28"/>
  <c r="H2120" i="28"/>
  <c r="H2116" i="28"/>
  <c r="H2112" i="28"/>
  <c r="H2108" i="28"/>
  <c r="H2104" i="28"/>
  <c r="H2100" i="28"/>
  <c r="H2096" i="28"/>
  <c r="H2092" i="28"/>
  <c r="H2088" i="28"/>
  <c r="H2084" i="28"/>
  <c r="H2080" i="28"/>
  <c r="H2076" i="28"/>
  <c r="H2072" i="28"/>
  <c r="H2068" i="28"/>
  <c r="H2064" i="28"/>
  <c r="H2060" i="28"/>
  <c r="H2056" i="28"/>
  <c r="H2052" i="28"/>
  <c r="H2048" i="28"/>
  <c r="H2044" i="28"/>
  <c r="H2040" i="28"/>
  <c r="H2036" i="28"/>
  <c r="H2032" i="28"/>
  <c r="H2028" i="28"/>
  <c r="H2024" i="28"/>
  <c r="H2020" i="28"/>
  <c r="H2016" i="28"/>
  <c r="H2012" i="28"/>
  <c r="H2008" i="28"/>
  <c r="H2004" i="28"/>
  <c r="H2000" i="28"/>
  <c r="H1996" i="28"/>
  <c r="H1992" i="28"/>
  <c r="H1988" i="28"/>
  <c r="H1984" i="28"/>
  <c r="H1980" i="28"/>
  <c r="H1976" i="28"/>
  <c r="H1972" i="28"/>
  <c r="H1968" i="28"/>
  <c r="H1964" i="28"/>
  <c r="H1960" i="28"/>
  <c r="H1956" i="28"/>
  <c r="H1952" i="28"/>
  <c r="H1948" i="28"/>
  <c r="H1944" i="28"/>
  <c r="H1940" i="28"/>
  <c r="H1936" i="28"/>
  <c r="H1932" i="28"/>
  <c r="H1928" i="28"/>
  <c r="H1924" i="28"/>
  <c r="H1920" i="28"/>
  <c r="H1916" i="28"/>
  <c r="H1912" i="28"/>
  <c r="H1908" i="28"/>
  <c r="H1904" i="28"/>
  <c r="H1900" i="28"/>
  <c r="H1896" i="28"/>
  <c r="H1892" i="28"/>
  <c r="H1888" i="28"/>
  <c r="H1884" i="28"/>
  <c r="H1880" i="28"/>
  <c r="H1876" i="28"/>
  <c r="H1872" i="28"/>
  <c r="H1868" i="28"/>
  <c r="H1864" i="28"/>
  <c r="H1860" i="28"/>
  <c r="H1856" i="28"/>
  <c r="H1852" i="28"/>
  <c r="H1848" i="28"/>
  <c r="H1844" i="28"/>
  <c r="H1840" i="28"/>
  <c r="H1836" i="28"/>
  <c r="H1832" i="28"/>
  <c r="H1828" i="28"/>
  <c r="H1824" i="28"/>
  <c r="H1820" i="28"/>
  <c r="H1816" i="28"/>
  <c r="H1812" i="28"/>
  <c r="H1808" i="28"/>
  <c r="H1804" i="28"/>
  <c r="H1800" i="28"/>
  <c r="H1796" i="28"/>
  <c r="H1792" i="28"/>
  <c r="H1788" i="28"/>
  <c r="H1784" i="28"/>
  <c r="H1780" i="28"/>
  <c r="H1776" i="28"/>
  <c r="H1772" i="28"/>
  <c r="H1768" i="28"/>
  <c r="H1764" i="28"/>
  <c r="H1760" i="28"/>
  <c r="H1756" i="28"/>
  <c r="H1752" i="28"/>
  <c r="H1748" i="28"/>
  <c r="H1744" i="28"/>
  <c r="H1740" i="28"/>
  <c r="H1736" i="28"/>
  <c r="H1732" i="28"/>
  <c r="H1728" i="28"/>
  <c r="H1724" i="28"/>
  <c r="H1720" i="28"/>
  <c r="H1716" i="28"/>
  <c r="H1712" i="28"/>
  <c r="H1708" i="28"/>
  <c r="H1704" i="28"/>
  <c r="H1700" i="28"/>
  <c r="H1696" i="28"/>
  <c r="H1692" i="28"/>
  <c r="H1688" i="28"/>
  <c r="H1684" i="28"/>
  <c r="H1680" i="28"/>
  <c r="H1676" i="28"/>
  <c r="H1672" i="28"/>
  <c r="H1668" i="28"/>
  <c r="H1664" i="28"/>
  <c r="H1660" i="28"/>
  <c r="H1656" i="28"/>
  <c r="H1652" i="28"/>
  <c r="H1648" i="28"/>
  <c r="H1644" i="28"/>
  <c r="H1640" i="28"/>
  <c r="H1636" i="28"/>
  <c r="H1632" i="28"/>
  <c r="H1628" i="28"/>
  <c r="H1624" i="28"/>
  <c r="H1620" i="28"/>
  <c r="H1616" i="28"/>
  <c r="H1612" i="28"/>
  <c r="H1608" i="28"/>
  <c r="H1604" i="28"/>
  <c r="H1600" i="28"/>
  <c r="H1596" i="28"/>
  <c r="H1592" i="28"/>
  <c r="H1588" i="28"/>
  <c r="H1584" i="28"/>
  <c r="H1580" i="28"/>
  <c r="H1576" i="28"/>
  <c r="H1572" i="28"/>
  <c r="H1568" i="28"/>
  <c r="H1564" i="28"/>
  <c r="H1560" i="28"/>
  <c r="H1556" i="28"/>
  <c r="H1552" i="28"/>
  <c r="H1548" i="28"/>
  <c r="H1544" i="28"/>
  <c r="H1540" i="28"/>
  <c r="H1536" i="28"/>
  <c r="H1532" i="28"/>
  <c r="H1528" i="28"/>
  <c r="H1524" i="28"/>
  <c r="H1520" i="28"/>
  <c r="H1516" i="28"/>
  <c r="H1512" i="28"/>
  <c r="H1508" i="28"/>
  <c r="H1504" i="28"/>
  <c r="H1500" i="28"/>
  <c r="H1496" i="28"/>
  <c r="H1492" i="28"/>
  <c r="H1488" i="28"/>
  <c r="H1484" i="28"/>
  <c r="H1480" i="28"/>
  <c r="H1476" i="28"/>
  <c r="H1472" i="28"/>
  <c r="H1468" i="28"/>
  <c r="H1464" i="28"/>
  <c r="H1460" i="28"/>
  <c r="H1456" i="28"/>
  <c r="H1452" i="28"/>
  <c r="H1448" i="28"/>
  <c r="H1444" i="28"/>
  <c r="H1440" i="28"/>
  <c r="H1436" i="28"/>
  <c r="H1432" i="28"/>
  <c r="H1428" i="28"/>
  <c r="H1424" i="28"/>
  <c r="H1420" i="28"/>
  <c r="H1416" i="28"/>
  <c r="H1412" i="28"/>
  <c r="H1408" i="28"/>
  <c r="H1404" i="28"/>
  <c r="H1400" i="28"/>
  <c r="H1396" i="28"/>
  <c r="H1392" i="28"/>
  <c r="H1388" i="28"/>
  <c r="H1384" i="28"/>
  <c r="H1380" i="28"/>
  <c r="H1376" i="28"/>
  <c r="H1372" i="28"/>
  <c r="H1368" i="28"/>
  <c r="H1364" i="28"/>
  <c r="H1360" i="28"/>
  <c r="H1356" i="28"/>
  <c r="H1352" i="28"/>
  <c r="H1348" i="28"/>
  <c r="H1344" i="28"/>
  <c r="H1340" i="28"/>
  <c r="H1336" i="28"/>
  <c r="H1332" i="28"/>
  <c r="H1328" i="28"/>
  <c r="H1324" i="28"/>
  <c r="H1320" i="28"/>
  <c r="H1316" i="28"/>
  <c r="H1312" i="28"/>
  <c r="H1308" i="28"/>
  <c r="H1304" i="28"/>
  <c r="H1300" i="28"/>
  <c r="H1296" i="28"/>
  <c r="H1292" i="28"/>
  <c r="H1288" i="28"/>
  <c r="H1284" i="28"/>
  <c r="H1280" i="28"/>
  <c r="H1276" i="28"/>
  <c r="H1272" i="28"/>
  <c r="H1268" i="28"/>
  <c r="H1264" i="28"/>
  <c r="H1260" i="28"/>
  <c r="H1256" i="28"/>
  <c r="H1252" i="28"/>
  <c r="H1248" i="28"/>
  <c r="H1244" i="28"/>
  <c r="H1240" i="28"/>
  <c r="H1236" i="28"/>
  <c r="H1232" i="28"/>
  <c r="H1228" i="28"/>
  <c r="H1224" i="28"/>
  <c r="H1220" i="28"/>
  <c r="H1216" i="28"/>
  <c r="H1212" i="28"/>
  <c r="H1208" i="28"/>
  <c r="H1204" i="28"/>
  <c r="H1200" i="28"/>
  <c r="H1196" i="28"/>
  <c r="H1192" i="28"/>
  <c r="H1188" i="28"/>
  <c r="H1184" i="28"/>
  <c r="H1180" i="28"/>
  <c r="H1176" i="28"/>
  <c r="H1172" i="28"/>
  <c r="H1168" i="28"/>
  <c r="H1164" i="28"/>
  <c r="H1160" i="28"/>
  <c r="H1156" i="28"/>
  <c r="H1152" i="28"/>
  <c r="H1148" i="28"/>
  <c r="H1144" i="28"/>
  <c r="H1140" i="28"/>
  <c r="H1136" i="28"/>
  <c r="H1132" i="28"/>
  <c r="H1128" i="28"/>
  <c r="H1124" i="28"/>
  <c r="H1120" i="28"/>
  <c r="H1116" i="28"/>
  <c r="H1112" i="28"/>
  <c r="H1108" i="28"/>
  <c r="H1104" i="28"/>
  <c r="H1100" i="28"/>
  <c r="H1096" i="28"/>
  <c r="H1092" i="28"/>
  <c r="H1088" i="28"/>
  <c r="H1084" i="28"/>
  <c r="H1080" i="28"/>
  <c r="H1076" i="28"/>
  <c r="H1072" i="28"/>
  <c r="H1068" i="28"/>
  <c r="H1064" i="28"/>
  <c r="H1060" i="28"/>
  <c r="H1056" i="28"/>
  <c r="H1052" i="28"/>
  <c r="H1048" i="28"/>
  <c r="H1044" i="28"/>
  <c r="H1040" i="28"/>
  <c r="H1036" i="28"/>
  <c r="H1032" i="28"/>
  <c r="H1028" i="28"/>
  <c r="H1024" i="28"/>
  <c r="H1020" i="28"/>
  <c r="H1016" i="28"/>
  <c r="H1012" i="28"/>
  <c r="H1008" i="28"/>
  <c r="H1004" i="28"/>
  <c r="H1000" i="28"/>
  <c r="H996" i="28"/>
  <c r="H992" i="28"/>
  <c r="H988" i="28"/>
  <c r="H984" i="28"/>
  <c r="H980" i="28"/>
  <c r="H976" i="28"/>
  <c r="H972" i="28"/>
  <c r="H968" i="28"/>
  <c r="H964" i="28"/>
  <c r="H960" i="28"/>
  <c r="H956" i="28"/>
  <c r="H952" i="28"/>
  <c r="H948" i="28"/>
  <c r="H944" i="28"/>
  <c r="H940" i="28"/>
  <c r="H936" i="28"/>
  <c r="H932" i="28"/>
  <c r="H928" i="28"/>
  <c r="H924" i="28"/>
  <c r="H920" i="28"/>
  <c r="H916" i="28"/>
  <c r="H912" i="28"/>
  <c r="H908" i="28"/>
  <c r="H904" i="28"/>
  <c r="H900" i="28"/>
  <c r="H896" i="28"/>
  <c r="H892" i="28"/>
  <c r="H888" i="28"/>
  <c r="H884" i="28"/>
  <c r="H880" i="28"/>
  <c r="H876" i="28"/>
  <c r="H872" i="28"/>
  <c r="H868" i="28"/>
  <c r="H864" i="28"/>
  <c r="H860" i="28"/>
  <c r="H856" i="28"/>
  <c r="H852" i="28"/>
  <c r="H848" i="28"/>
  <c r="H844" i="28"/>
  <c r="H840" i="28"/>
  <c r="H836" i="28"/>
  <c r="H832" i="28"/>
  <c r="H828" i="28"/>
  <c r="H824" i="28"/>
  <c r="H820" i="28"/>
  <c r="H816" i="28"/>
  <c r="H812" i="28"/>
  <c r="H808" i="28"/>
  <c r="H804" i="28"/>
  <c r="H800" i="28"/>
  <c r="H796" i="28"/>
  <c r="H792" i="28"/>
  <c r="H788" i="28"/>
  <c r="H784" i="28"/>
  <c r="H780" i="28"/>
  <c r="H776" i="28"/>
  <c r="H772" i="28"/>
  <c r="H768" i="28"/>
  <c r="H764" i="28"/>
  <c r="H760" i="28"/>
  <c r="H756" i="28"/>
  <c r="H752" i="28"/>
  <c r="H748" i="28"/>
  <c r="H744" i="28"/>
  <c r="H740" i="28"/>
  <c r="H7102" i="28"/>
  <c r="H6440" i="28"/>
  <c r="H6184" i="28"/>
  <c r="H5928" i="28"/>
  <c r="H5672" i="28"/>
  <c r="H5501" i="28"/>
  <c r="H5437" i="28"/>
  <c r="H5373" i="28"/>
  <c r="H5309" i="28"/>
  <c r="H5245" i="28"/>
  <c r="H5181" i="28"/>
  <c r="H5117" i="28"/>
  <c r="H5053" i="28"/>
  <c r="H4989" i="28"/>
  <c r="H4925" i="28"/>
  <c r="H4861" i="28"/>
  <c r="H4797" i="28"/>
  <c r="H4733" i="28"/>
  <c r="H4669" i="28"/>
  <c r="H4605" i="28"/>
  <c r="H4541" i="28"/>
  <c r="H4505" i="28"/>
  <c r="H4489" i="28"/>
  <c r="H4473" i="28"/>
  <c r="H4457" i="28"/>
  <c r="H4441" i="28"/>
  <c r="H4425" i="28"/>
  <c r="H4409" i="28"/>
  <c r="H4393" i="28"/>
  <c r="H4377" i="28"/>
  <c r="H4361" i="28"/>
  <c r="H4345" i="28"/>
  <c r="H4329" i="28"/>
  <c r="H4313" i="28"/>
  <c r="H4297" i="28"/>
  <c r="H4281" i="28"/>
  <c r="H4265" i="28"/>
  <c r="H4249" i="28"/>
  <c r="H4233" i="28"/>
  <c r="H4217" i="28"/>
  <c r="H4201" i="28"/>
  <c r="H4185" i="28"/>
  <c r="H4169" i="28"/>
  <c r="H4153" i="28"/>
  <c r="H4137" i="28"/>
  <c r="H4121" i="28"/>
  <c r="H4105" i="28"/>
  <c r="H4089" i="28"/>
  <c r="H4073" i="28"/>
  <c r="H4057" i="28"/>
  <c r="H4041" i="28"/>
  <c r="H4025" i="28"/>
  <c r="H4009" i="28"/>
  <c r="H3993" i="28"/>
  <c r="H3981" i="28"/>
  <c r="H3973" i="28"/>
  <c r="H3965" i="28"/>
  <c r="H3957" i="28"/>
  <c r="H3949" i="28"/>
  <c r="H3941" i="28"/>
  <c r="H3933" i="28"/>
  <c r="H3925" i="28"/>
  <c r="H3917" i="28"/>
  <c r="H3909" i="28"/>
  <c r="H3901" i="28"/>
  <c r="H3893" i="28"/>
  <c r="H3885" i="28"/>
  <c r="H3877" i="28"/>
  <c r="H3869" i="28"/>
  <c r="H3861" i="28"/>
  <c r="H3853" i="28"/>
  <c r="H3845" i="28"/>
  <c r="H3837" i="28"/>
  <c r="H3829" i="28"/>
  <c r="H3821" i="28"/>
  <c r="H3813" i="28"/>
  <c r="H3805" i="28"/>
  <c r="H3797" i="28"/>
  <c r="H3789" i="28"/>
  <c r="H3781" i="28"/>
  <c r="H3773" i="28"/>
  <c r="H3765" i="28"/>
  <c r="H3757" i="28"/>
  <c r="H3749" i="28"/>
  <c r="H3741" i="28"/>
  <c r="H3733" i="28"/>
  <c r="H3725" i="28"/>
  <c r="H3717" i="28"/>
  <c r="H3709" i="28"/>
  <c r="H3701" i="28"/>
  <c r="H3693" i="28"/>
  <c r="H3685" i="28"/>
  <c r="H3677" i="28"/>
  <c r="H3669" i="28"/>
  <c r="H3661" i="28"/>
  <c r="H3653" i="28"/>
  <c r="H3645" i="28"/>
  <c r="H3637" i="28"/>
  <c r="H3629" i="28"/>
  <c r="H3621" i="28"/>
  <c r="H3613" i="28"/>
  <c r="H3605" i="28"/>
  <c r="H3597" i="28"/>
  <c r="H3589" i="28"/>
  <c r="H3581" i="28"/>
  <c r="H3573" i="28"/>
  <c r="H3565" i="28"/>
  <c r="H3557" i="28"/>
  <c r="H3549" i="28"/>
  <c r="H3541" i="28"/>
  <c r="H3533" i="28"/>
  <c r="H3525" i="28"/>
  <c r="H3517" i="28"/>
  <c r="H3509" i="28"/>
  <c r="H3501" i="28"/>
  <c r="H3493" i="28"/>
  <c r="H3485" i="28"/>
  <c r="H3477" i="28"/>
  <c r="H3469" i="28"/>
  <c r="H3461" i="28"/>
  <c r="H3453" i="28"/>
  <c r="H3445" i="28"/>
  <c r="H3437" i="28"/>
  <c r="H3429" i="28"/>
  <c r="H3421" i="28"/>
  <c r="H3413" i="28"/>
  <c r="H3405" i="28"/>
  <c r="H3397" i="28"/>
  <c r="H3389" i="28"/>
  <c r="H3381" i="28"/>
  <c r="H3373" i="28"/>
  <c r="H3365" i="28"/>
  <c r="H3357" i="28"/>
  <c r="H3349" i="28"/>
  <c r="H3341" i="28"/>
  <c r="H3333" i="28"/>
  <c r="H3325" i="28"/>
  <c r="H3317" i="28"/>
  <c r="H3309" i="28"/>
  <c r="H3301" i="28"/>
  <c r="H3293" i="28"/>
  <c r="H3285" i="28"/>
  <c r="H3277" i="28"/>
  <c r="H3269" i="28"/>
  <c r="H3261" i="28"/>
  <c r="H3253" i="28"/>
  <c r="H3245" i="28"/>
  <c r="H3237" i="28"/>
  <c r="H3229" i="28"/>
  <c r="H3221" i="28"/>
  <c r="H3213" i="28"/>
  <c r="H3205" i="28"/>
  <c r="H3197" i="28"/>
  <c r="H3189" i="28"/>
  <c r="H3181" i="28"/>
  <c r="H3173" i="28"/>
  <c r="H3165" i="28"/>
  <c r="H3157" i="28"/>
  <c r="H3149" i="28"/>
  <c r="H3141" i="28"/>
  <c r="H3133" i="28"/>
  <c r="H3125" i="28"/>
  <c r="H3117" i="28"/>
  <c r="H3109" i="28"/>
  <c r="H3101" i="28"/>
  <c r="H3093" i="28"/>
  <c r="H3085" i="28"/>
  <c r="H3077" i="28"/>
  <c r="H3069" i="28"/>
  <c r="H3061" i="28"/>
  <c r="H3053" i="28"/>
  <c r="H3045" i="28"/>
  <c r="H3037" i="28"/>
  <c r="H3029" i="28"/>
  <c r="H3021" i="28"/>
  <c r="H3013" i="28"/>
  <c r="H3005" i="28"/>
  <c r="H2997" i="28"/>
  <c r="H2989" i="28"/>
  <c r="H2981" i="28"/>
  <c r="H2973" i="28"/>
  <c r="H2965" i="28"/>
  <c r="H2957" i="28"/>
  <c r="H2949" i="28"/>
  <c r="H2941" i="28"/>
  <c r="H2933" i="28"/>
  <c r="H2925" i="28"/>
  <c r="H2917" i="28"/>
  <c r="H2909" i="28"/>
  <c r="H2901" i="28"/>
  <c r="H2895" i="28"/>
  <c r="H2890" i="28"/>
  <c r="H2885" i="28"/>
  <c r="H2879" i="28"/>
  <c r="H2874" i="28"/>
  <c r="H2869" i="28"/>
  <c r="H2863" i="28"/>
  <c r="H2858" i="28"/>
  <c r="H2853" i="28"/>
  <c r="H2847" i="28"/>
  <c r="H2842" i="28"/>
  <c r="H2837" i="28"/>
  <c r="H2831" i="28"/>
  <c r="H2826" i="28"/>
  <c r="H2821" i="28"/>
  <c r="H2815" i="28"/>
  <c r="H2810" i="28"/>
  <c r="H2805" i="28"/>
  <c r="H2799" i="28"/>
  <c r="H2794" i="28"/>
  <c r="H2789" i="28"/>
  <c r="H2783" i="28"/>
  <c r="H2778" i="28"/>
  <c r="H2773" i="28"/>
  <c r="H2767" i="28"/>
  <c r="H2762" i="28"/>
  <c r="H2757" i="28"/>
  <c r="H2751" i="28"/>
  <c r="H2746" i="28"/>
  <c r="H2741" i="28"/>
  <c r="H2735" i="28"/>
  <c r="H2730" i="28"/>
  <c r="H2725" i="28"/>
  <c r="H2719" i="28"/>
  <c r="H2714" i="28"/>
  <c r="H2709" i="28"/>
  <c r="H2703" i="28"/>
  <c r="H2698" i="28"/>
  <c r="H2693" i="28"/>
  <c r="H2687" i="28"/>
  <c r="H2682" i="28"/>
  <c r="H2677" i="28"/>
  <c r="H2671" i="28"/>
  <c r="H2666" i="28"/>
  <c r="H2661" i="28"/>
  <c r="H2655" i="28"/>
  <c r="H2650" i="28"/>
  <c r="H2645" i="28"/>
  <c r="H2639" i="28"/>
  <c r="H2634" i="28"/>
  <c r="H2629" i="28"/>
  <c r="H2623" i="28"/>
  <c r="H2618" i="28"/>
  <c r="H2613" i="28"/>
  <c r="H2607" i="28"/>
  <c r="H2602" i="28"/>
  <c r="H2597" i="28"/>
  <c r="H2591" i="28"/>
  <c r="H2586" i="28"/>
  <c r="H2581" i="28"/>
  <c r="H2575" i="28"/>
  <c r="H2570" i="28"/>
  <c r="H2565" i="28"/>
  <c r="H2559" i="28"/>
  <c r="H2554" i="28"/>
  <c r="H2549" i="28"/>
  <c r="H2543" i="28"/>
  <c r="H2538" i="28"/>
  <c r="H2533" i="28"/>
  <c r="H2527" i="28"/>
  <c r="H2522" i="28"/>
  <c r="H2517" i="28"/>
  <c r="H2511" i="28"/>
  <c r="H2506" i="28"/>
  <c r="H2501" i="28"/>
  <c r="H2495" i="28"/>
  <c r="H2490" i="28"/>
  <c r="H2485" i="28"/>
  <c r="H2479" i="28"/>
  <c r="H2474" i="28"/>
  <c r="H2469" i="28"/>
  <c r="H2463" i="28"/>
  <c r="H2458" i="28"/>
  <c r="H2453" i="28"/>
  <c r="H2447" i="28"/>
  <c r="H2442" i="28"/>
  <c r="H2437" i="28"/>
  <c r="H2431" i="28"/>
  <c r="H2426" i="28"/>
  <c r="H2421" i="28"/>
  <c r="H2415" i="28"/>
  <c r="H2410" i="28"/>
  <c r="H2405" i="28"/>
  <c r="H2399" i="28"/>
  <c r="H2394" i="28"/>
  <c r="H2389" i="28"/>
  <c r="H2383" i="28"/>
  <c r="H2378" i="28"/>
  <c r="H2373" i="28"/>
  <c r="H2367" i="28"/>
  <c r="H2362" i="28"/>
  <c r="H2357" i="28"/>
  <c r="H2351" i="28"/>
  <c r="H2346" i="28"/>
  <c r="H2341" i="28"/>
  <c r="H2335" i="28"/>
  <c r="H2330" i="28"/>
  <c r="H2325" i="28"/>
  <c r="H2319" i="28"/>
  <c r="H2314" i="28"/>
  <c r="H2309" i="28"/>
  <c r="H2303" i="28"/>
  <c r="H2298" i="28"/>
  <c r="H2293" i="28"/>
  <c r="H2287" i="28"/>
  <c r="H2282" i="28"/>
  <c r="H2277" i="28"/>
  <c r="H2271" i="28"/>
  <c r="H2266" i="28"/>
  <c r="H2261" i="28"/>
  <c r="H2255" i="28"/>
  <c r="H2250" i="28"/>
  <c r="H2245" i="28"/>
  <c r="H2239" i="28"/>
  <c r="H2234" i="28"/>
  <c r="H2229" i="28"/>
  <c r="H2223" i="28"/>
  <c r="H2218" i="28"/>
  <c r="H2213" i="28"/>
  <c r="H2207" i="28"/>
  <c r="H2202" i="28"/>
  <c r="H2197" i="28"/>
  <c r="H2191" i="28"/>
  <c r="H2186" i="28"/>
  <c r="H2181" i="28"/>
  <c r="H2175" i="28"/>
  <c r="H2170" i="28"/>
  <c r="H2165" i="28"/>
  <c r="H2159" i="28"/>
  <c r="H2154" i="28"/>
  <c r="H2149" i="28"/>
  <c r="H2143" i="28"/>
  <c r="H2138" i="28"/>
  <c r="H2133" i="28"/>
  <c r="H2127" i="28"/>
  <c r="H2123" i="28"/>
  <c r="H2119" i="28"/>
  <c r="H2115" i="28"/>
  <c r="H2111" i="28"/>
  <c r="H2107" i="28"/>
  <c r="H2103" i="28"/>
  <c r="H2099" i="28"/>
  <c r="H2095" i="28"/>
  <c r="H2091" i="28"/>
  <c r="H2087" i="28"/>
  <c r="H2083" i="28"/>
  <c r="H2079" i="28"/>
  <c r="H2075" i="28"/>
  <c r="H2071" i="28"/>
  <c r="H2067" i="28"/>
  <c r="H2063" i="28"/>
  <c r="H2059" i="28"/>
  <c r="H2055" i="28"/>
  <c r="H2051" i="28"/>
  <c r="H2047" i="28"/>
  <c r="H2043" i="28"/>
  <c r="H2039" i="28"/>
  <c r="H2035" i="28"/>
  <c r="H2031" i="28"/>
  <c r="H2027" i="28"/>
  <c r="H2023" i="28"/>
  <c r="H2019" i="28"/>
  <c r="H2015" i="28"/>
  <c r="H2011" i="28"/>
  <c r="H2007" i="28"/>
  <c r="H2003" i="28"/>
  <c r="H1999" i="28"/>
  <c r="H1995" i="28"/>
  <c r="H1991" i="28"/>
  <c r="H1987" i="28"/>
  <c r="H1983" i="28"/>
  <c r="H1979" i="28"/>
  <c r="H1975" i="28"/>
  <c r="H1971" i="28"/>
  <c r="H1967" i="28"/>
  <c r="H1963" i="28"/>
  <c r="H1959" i="28"/>
  <c r="H1955" i="28"/>
  <c r="H1951" i="28"/>
  <c r="H1947" i="28"/>
  <c r="H1943" i="28"/>
  <c r="H1939" i="28"/>
  <c r="H1935" i="28"/>
  <c r="H1931" i="28"/>
  <c r="H1927" i="28"/>
  <c r="H1923" i="28"/>
  <c r="H1919" i="28"/>
  <c r="H1915" i="28"/>
  <c r="H1911" i="28"/>
  <c r="H1907" i="28"/>
  <c r="H1903" i="28"/>
  <c r="H1899" i="28"/>
  <c r="H1895" i="28"/>
  <c r="H1891" i="28"/>
  <c r="H1887" i="28"/>
  <c r="H1883" i="28"/>
  <c r="H1879" i="28"/>
  <c r="H1875" i="28"/>
  <c r="H1871" i="28"/>
  <c r="H1867" i="28"/>
  <c r="H1863" i="28"/>
  <c r="H1859" i="28"/>
  <c r="H1855" i="28"/>
  <c r="H1851" i="28"/>
  <c r="H1847" i="28"/>
  <c r="H1843" i="28"/>
  <c r="H1839" i="28"/>
  <c r="H1835" i="28"/>
  <c r="H1831" i="28"/>
  <c r="H1827" i="28"/>
  <c r="H1823" i="28"/>
  <c r="H1819" i="28"/>
  <c r="H1815" i="28"/>
  <c r="H1811" i="28"/>
  <c r="H1807" i="28"/>
  <c r="H1803" i="28"/>
  <c r="H1799" i="28"/>
  <c r="H1795" i="28"/>
  <c r="H1791" i="28"/>
  <c r="H1787" i="28"/>
  <c r="H1783" i="28"/>
  <c r="H1779" i="28"/>
  <c r="H1775" i="28"/>
  <c r="H1771" i="28"/>
  <c r="H1767" i="28"/>
  <c r="H1763" i="28"/>
  <c r="H1759" i="28"/>
  <c r="H1755" i="28"/>
  <c r="H1751" i="28"/>
  <c r="H1747" i="28"/>
  <c r="H1743" i="28"/>
  <c r="H1739" i="28"/>
  <c r="H1735" i="28"/>
  <c r="H1731" i="28"/>
  <c r="H1727" i="28"/>
  <c r="H1723" i="28"/>
  <c r="H1719" i="28"/>
  <c r="H1715" i="28"/>
  <c r="H1711" i="28"/>
  <c r="H1707" i="28"/>
  <c r="H1703" i="28"/>
  <c r="H1699" i="28"/>
  <c r="H1695" i="28"/>
  <c r="H1691" i="28"/>
  <c r="H1687" i="28"/>
  <c r="H1683" i="28"/>
  <c r="H1679" i="28"/>
  <c r="H1675" i="28"/>
  <c r="H1671" i="28"/>
  <c r="H1667" i="28"/>
  <c r="H1663" i="28"/>
  <c r="H1659" i="28"/>
  <c r="H1655" i="28"/>
  <c r="H1651" i="28"/>
  <c r="H1647" i="28"/>
  <c r="H1643" i="28"/>
  <c r="H1639" i="28"/>
  <c r="H1635" i="28"/>
  <c r="H1631" i="28"/>
  <c r="H1627" i="28"/>
  <c r="H1623" i="28"/>
  <c r="H1619" i="28"/>
  <c r="H1615" i="28"/>
  <c r="H1611" i="28"/>
  <c r="H1607" i="28"/>
  <c r="H1603" i="28"/>
  <c r="H1599" i="28"/>
  <c r="H1595" i="28"/>
  <c r="H1591" i="28"/>
  <c r="H1587" i="28"/>
  <c r="H1583" i="28"/>
  <c r="H1579" i="28"/>
  <c r="H1575" i="28"/>
  <c r="H1571" i="28"/>
  <c r="H1567" i="28"/>
  <c r="H1563" i="28"/>
  <c r="H1559" i="28"/>
  <c r="H1555" i="28"/>
  <c r="H1551" i="28"/>
  <c r="H1547" i="28"/>
  <c r="H1543" i="28"/>
  <c r="H1539" i="28"/>
  <c r="H1535" i="28"/>
  <c r="H1531" i="28"/>
  <c r="H1527" i="28"/>
  <c r="H1523" i="28"/>
  <c r="H1519" i="28"/>
  <c r="H1515" i="28"/>
  <c r="H1511" i="28"/>
  <c r="H1507" i="28"/>
  <c r="H1503" i="28"/>
  <c r="H1499" i="28"/>
  <c r="H1495" i="28"/>
  <c r="H1491" i="28"/>
  <c r="H1487" i="28"/>
  <c r="H1483" i="28"/>
  <c r="H1479" i="28"/>
  <c r="H1475" i="28"/>
  <c r="H1471" i="28"/>
  <c r="H1467" i="28"/>
  <c r="H1463" i="28"/>
  <c r="H1459" i="28"/>
  <c r="H1455" i="28"/>
  <c r="H1451" i="28"/>
  <c r="H1447" i="28"/>
  <c r="H1443" i="28"/>
  <c r="H1439" i="28"/>
  <c r="H1435" i="28"/>
  <c r="H1431" i="28"/>
  <c r="H1427" i="28"/>
  <c r="H1423" i="28"/>
  <c r="H1419" i="28"/>
  <c r="H1415" i="28"/>
  <c r="H1411" i="28"/>
  <c r="H1407" i="28"/>
  <c r="H1403" i="28"/>
  <c r="H1399" i="28"/>
  <c r="H1395" i="28"/>
  <c r="H1391" i="28"/>
  <c r="H1387" i="28"/>
  <c r="H1383" i="28"/>
  <c r="H1379" i="28"/>
  <c r="H1375" i="28"/>
  <c r="H1371" i="28"/>
  <c r="H1367" i="28"/>
  <c r="H1363" i="28"/>
  <c r="H1359" i="28"/>
  <c r="H1355" i="28"/>
  <c r="H1351" i="28"/>
  <c r="H1347" i="28"/>
  <c r="H1343" i="28"/>
  <c r="H1339" i="28"/>
  <c r="H1335" i="28"/>
  <c r="H1331" i="28"/>
  <c r="H1327" i="28"/>
  <c r="H1323" i="28"/>
  <c r="H1319" i="28"/>
  <c r="H1315" i="28"/>
  <c r="H1311" i="28"/>
  <c r="H1307" i="28"/>
  <c r="H1303" i="28"/>
  <c r="H8" i="28"/>
  <c r="H12" i="28"/>
  <c r="H16" i="28"/>
  <c r="H20" i="28"/>
  <c r="H24" i="28"/>
  <c r="H28" i="28"/>
  <c r="H32" i="28"/>
  <c r="H36" i="28"/>
  <c r="H40" i="28"/>
  <c r="H44" i="28"/>
  <c r="H48" i="28"/>
  <c r="H52" i="28"/>
  <c r="H56" i="28"/>
  <c r="H60" i="28"/>
  <c r="H64" i="28"/>
  <c r="H68" i="28"/>
  <c r="H72" i="28"/>
  <c r="H76" i="28"/>
  <c r="H80" i="28"/>
  <c r="H84" i="28"/>
  <c r="H88" i="28"/>
  <c r="H92" i="28"/>
  <c r="H96" i="28"/>
  <c r="H100" i="28"/>
  <c r="H104" i="28"/>
  <c r="H108" i="28"/>
  <c r="H112" i="28"/>
  <c r="H116" i="28"/>
  <c r="H120" i="28"/>
  <c r="H124" i="28"/>
  <c r="H128" i="28"/>
  <c r="H132" i="28"/>
  <c r="H136" i="28"/>
  <c r="H140" i="28"/>
  <c r="H144" i="28"/>
  <c r="H148" i="28"/>
  <c r="H152" i="28"/>
  <c r="H156" i="28"/>
  <c r="H160" i="28"/>
  <c r="H164" i="28"/>
  <c r="H168" i="28"/>
  <c r="H172" i="28"/>
  <c r="H176" i="28"/>
  <c r="H180" i="28"/>
  <c r="H184" i="28"/>
  <c r="H188" i="28"/>
  <c r="H192" i="28"/>
  <c r="H196" i="28"/>
  <c r="H200" i="28"/>
  <c r="H204" i="28"/>
  <c r="H208" i="28"/>
  <c r="H212" i="28"/>
  <c r="H216" i="28"/>
  <c r="H220" i="28"/>
  <c r="H224" i="28"/>
  <c r="H228" i="28"/>
  <c r="H232" i="28"/>
  <c r="H236" i="28"/>
  <c r="H240" i="28"/>
  <c r="H244" i="28"/>
  <c r="H248" i="28"/>
  <c r="H252" i="28"/>
  <c r="H256" i="28"/>
  <c r="H260" i="28"/>
  <c r="H264" i="28"/>
  <c r="H268" i="28"/>
  <c r="H272" i="28"/>
  <c r="H276" i="28"/>
  <c r="H280" i="28"/>
  <c r="H284" i="28"/>
  <c r="H288" i="28"/>
  <c r="H292" i="28"/>
  <c r="H296" i="28"/>
  <c r="H300" i="28"/>
  <c r="H304" i="28"/>
  <c r="H308" i="28"/>
  <c r="H312" i="28"/>
  <c r="H316" i="28"/>
  <c r="H320" i="28"/>
  <c r="H324" i="28"/>
  <c r="H328" i="28"/>
  <c r="H332" i="28"/>
  <c r="H336" i="28"/>
  <c r="H340" i="28"/>
  <c r="H344" i="28"/>
  <c r="H348" i="28"/>
  <c r="H352" i="28"/>
  <c r="H356" i="28"/>
  <c r="H360" i="28"/>
  <c r="H364" i="28"/>
  <c r="H368" i="28"/>
  <c r="H372" i="28"/>
  <c r="H376" i="28"/>
  <c r="H380" i="28"/>
  <c r="H384" i="28"/>
  <c r="H388" i="28"/>
  <c r="H392" i="28"/>
  <c r="H396" i="28"/>
  <c r="H400" i="28"/>
  <c r="H404" i="28"/>
  <c r="H408" i="28"/>
  <c r="H412" i="28"/>
  <c r="H416" i="28"/>
  <c r="H420" i="28"/>
  <c r="H424" i="28"/>
  <c r="H428" i="28"/>
  <c r="H432" i="28"/>
  <c r="H436" i="28"/>
  <c r="H440" i="28"/>
  <c r="H444" i="28"/>
  <c r="H448" i="28"/>
  <c r="H452" i="28"/>
  <c r="H456" i="28"/>
  <c r="H460" i="28"/>
  <c r="H464" i="28"/>
  <c r="H468" i="28"/>
  <c r="H472" i="28"/>
  <c r="H476" i="28"/>
  <c r="H480" i="28"/>
  <c r="H484" i="28"/>
  <c r="H488" i="28"/>
  <c r="H492" i="28"/>
  <c r="H496" i="28"/>
  <c r="H500" i="28"/>
  <c r="H504" i="28"/>
  <c r="H508" i="28"/>
  <c r="H512" i="28"/>
  <c r="H516" i="28"/>
  <c r="H520" i="28"/>
  <c r="H524" i="28"/>
  <c r="H528" i="28"/>
  <c r="H532" i="28"/>
  <c r="H536" i="28"/>
  <c r="H540" i="28"/>
  <c r="H544" i="28"/>
  <c r="H548" i="28"/>
  <c r="H552" i="28"/>
  <c r="H556" i="28"/>
  <c r="H560" i="28"/>
  <c r="H564" i="28"/>
  <c r="H568" i="28"/>
  <c r="H572" i="28"/>
  <c r="H576" i="28"/>
  <c r="H580" i="28"/>
  <c r="H584" i="28"/>
  <c r="H588" i="28"/>
  <c r="H592" i="28"/>
  <c r="H596" i="28"/>
  <c r="H600" i="28"/>
  <c r="H604" i="28"/>
  <c r="H608" i="28"/>
  <c r="H612" i="28"/>
  <c r="H616" i="28"/>
  <c r="H620" i="28"/>
  <c r="H624" i="28"/>
  <c r="H628" i="28"/>
  <c r="H632" i="28"/>
  <c r="H636" i="28"/>
  <c r="H640" i="28"/>
  <c r="H644" i="28"/>
  <c r="H648" i="28"/>
  <c r="H652" i="28"/>
  <c r="H656" i="28"/>
  <c r="H660" i="28"/>
  <c r="H664" i="28"/>
  <c r="H668" i="28"/>
  <c r="H672" i="28"/>
  <c r="H676" i="28"/>
  <c r="H680" i="28"/>
  <c r="H684" i="28"/>
  <c r="H688" i="28"/>
  <c r="H692" i="28"/>
  <c r="H696" i="28"/>
  <c r="H700" i="28"/>
  <c r="H704" i="28"/>
  <c r="H708" i="28"/>
  <c r="H712" i="28"/>
  <c r="H716" i="28"/>
  <c r="H720" i="28"/>
  <c r="H724" i="28"/>
  <c r="H728" i="28"/>
  <c r="H732" i="28"/>
  <c r="H736" i="28"/>
  <c r="H742" i="28"/>
  <c r="H750" i="28"/>
  <c r="H758" i="28"/>
  <c r="H766" i="28"/>
  <c r="H774" i="28"/>
  <c r="H782" i="28"/>
  <c r="H790" i="28"/>
  <c r="H798" i="28"/>
  <c r="H806" i="28"/>
  <c r="H814" i="28"/>
  <c r="H822" i="28"/>
  <c r="H830" i="28"/>
  <c r="H838" i="28"/>
  <c r="H846" i="28"/>
  <c r="H854" i="28"/>
  <c r="H862" i="28"/>
  <c r="H870" i="28"/>
  <c r="H878" i="28"/>
  <c r="H886" i="28"/>
  <c r="H894" i="28"/>
  <c r="H902" i="28"/>
  <c r="H910" i="28"/>
  <c r="H918" i="28"/>
  <c r="H926" i="28"/>
  <c r="H934" i="28"/>
  <c r="H942" i="28"/>
  <c r="H950" i="28"/>
  <c r="H958" i="28"/>
  <c r="H966" i="28"/>
  <c r="H974" i="28"/>
  <c r="H982" i="28"/>
  <c r="H990" i="28"/>
  <c r="H998" i="28"/>
  <c r="H1006" i="28"/>
  <c r="H1014" i="28"/>
  <c r="H1022" i="28"/>
  <c r="H1030" i="28"/>
  <c r="H1038" i="28"/>
  <c r="H1046" i="28"/>
  <c r="H1054" i="28"/>
  <c r="H1062" i="28"/>
  <c r="H1070" i="28"/>
  <c r="H1078" i="28"/>
  <c r="H1086" i="28"/>
  <c r="H1094" i="28"/>
  <c r="H1102" i="28"/>
  <c r="H1110" i="28"/>
  <c r="H1118" i="28"/>
  <c r="H1126" i="28"/>
  <c r="H1134" i="28"/>
  <c r="H1142" i="28"/>
  <c r="H1150" i="28"/>
  <c r="H1158" i="28"/>
  <c r="H1166" i="28"/>
  <c r="H1174" i="28"/>
  <c r="H1182" i="28"/>
  <c r="H1190" i="28"/>
  <c r="H1198" i="28"/>
  <c r="H1206" i="28"/>
  <c r="H1214" i="28"/>
  <c r="H1222" i="28"/>
  <c r="H1230" i="28"/>
  <c r="H1238" i="28"/>
  <c r="H1246" i="28"/>
  <c r="H1254" i="28"/>
  <c r="H1262" i="28"/>
  <c r="H1270" i="28"/>
  <c r="H1278" i="28"/>
  <c r="H1286" i="28"/>
  <c r="H1294" i="28"/>
  <c r="H1302" i="28"/>
  <c r="H1318" i="28"/>
  <c r="H1334" i="28"/>
  <c r="H1350" i="28"/>
  <c r="H1366" i="28"/>
  <c r="H1382" i="28"/>
  <c r="H1398" i="28"/>
  <c r="H1414" i="28"/>
  <c r="H1430" i="28"/>
  <c r="H1446" i="28"/>
  <c r="H1462" i="28"/>
  <c r="H1478" i="28"/>
  <c r="H1494" i="28"/>
  <c r="H1510" i="28"/>
  <c r="H1526" i="28"/>
  <c r="H1542" i="28"/>
  <c r="H1558" i="28"/>
  <c r="H1574" i="28"/>
  <c r="H1590" i="28"/>
  <c r="H1606" i="28"/>
  <c r="H1622" i="28"/>
  <c r="H1638" i="28"/>
  <c r="H1654" i="28"/>
  <c r="H1670" i="28"/>
  <c r="H1686" i="28"/>
  <c r="H1702" i="28"/>
  <c r="H1718" i="28"/>
  <c r="H1734" i="28"/>
  <c r="H1750" i="28"/>
  <c r="H1766" i="28"/>
  <c r="H1782" i="28"/>
  <c r="H1798" i="28"/>
  <c r="H1814" i="28"/>
  <c r="H1830" i="28"/>
  <c r="H1846" i="28"/>
  <c r="H1862" i="28"/>
  <c r="H1878" i="28"/>
  <c r="H1894" i="28"/>
  <c r="H1910" i="28"/>
  <c r="H1926" i="28"/>
  <c r="H1942" i="28"/>
  <c r="H1958" i="28"/>
  <c r="H1974" i="28"/>
  <c r="H1990" i="28"/>
  <c r="H2006" i="28"/>
  <c r="H2022" i="28"/>
  <c r="H2038" i="28"/>
  <c r="H2054" i="28"/>
  <c r="H2070" i="28"/>
  <c r="H2086" i="28"/>
  <c r="H2102" i="28"/>
  <c r="H2118" i="28"/>
  <c r="H2137" i="28"/>
  <c r="H2158" i="28"/>
  <c r="H2179" i="28"/>
  <c r="H2201" i="28"/>
  <c r="H2222" i="28"/>
  <c r="H2243" i="28"/>
  <c r="H2265" i="28"/>
  <c r="H2286" i="28"/>
  <c r="H2307" i="28"/>
  <c r="H2329" i="28"/>
  <c r="H2350" i="28"/>
  <c r="H2371" i="28"/>
  <c r="H2393" i="28"/>
  <c r="H2414" i="28"/>
  <c r="H2435" i="28"/>
  <c r="H2457" i="28"/>
  <c r="H2478" i="28"/>
  <c r="H2499" i="28"/>
  <c r="H2521" i="28"/>
  <c r="H2542" i="28"/>
  <c r="H2563" i="28"/>
  <c r="H2585" i="28"/>
  <c r="H2606" i="28"/>
  <c r="H2627" i="28"/>
  <c r="H2649" i="28"/>
  <c r="H2670" i="28"/>
  <c r="H2691" i="28"/>
  <c r="H2713" i="28"/>
  <c r="H2734" i="28"/>
  <c r="H2755" i="28"/>
  <c r="H2777" i="28"/>
  <c r="H2798" i="28"/>
  <c r="H2819" i="28"/>
  <c r="H2841" i="28"/>
  <c r="H2862" i="28"/>
  <c r="H2883" i="28"/>
  <c r="H2907" i="28"/>
  <c r="H2939" i="28"/>
  <c r="H2971" i="28"/>
  <c r="H3003" i="28"/>
  <c r="H3035" i="28"/>
  <c r="H3067" i="28"/>
  <c r="H3099" i="28"/>
  <c r="H3131" i="28"/>
  <c r="H3163" i="28"/>
  <c r="H3195" i="28"/>
  <c r="H3227" i="28"/>
  <c r="H3259" i="28"/>
  <c r="H3291" i="28"/>
  <c r="H3323" i="28"/>
  <c r="H3355" i="28"/>
  <c r="H3387" i="28"/>
  <c r="H3419" i="28"/>
  <c r="H3451" i="28"/>
  <c r="H3483" i="28"/>
  <c r="H3515" i="28"/>
  <c r="H3547" i="28"/>
  <c r="H3579" i="28"/>
  <c r="H3611" i="28"/>
  <c r="H3643" i="28"/>
  <c r="H3675" i="28"/>
  <c r="H3707" i="28"/>
  <c r="H3739" i="28"/>
  <c r="H3771" i="28"/>
  <c r="H3803" i="28"/>
  <c r="H3835" i="28"/>
  <c r="H3867" i="28"/>
  <c r="H3899" i="28"/>
  <c r="H3931" i="28"/>
  <c r="H3963" i="28"/>
  <c r="H4005" i="28"/>
  <c r="H4069" i="28"/>
  <c r="H4133" i="28"/>
  <c r="H4197" i="28"/>
  <c r="H4261" i="28"/>
  <c r="H4325" i="28"/>
  <c r="H4389" i="28"/>
  <c r="H4453" i="28"/>
  <c r="H4526" i="28"/>
  <c r="H4781" i="28"/>
  <c r="H5037" i="28"/>
  <c r="H5293" i="28"/>
  <c r="H5608" i="28"/>
  <c r="H6846" i="28"/>
  <c r="H13" i="25"/>
  <c r="F12" i="25"/>
  <c r="H15" i="25"/>
  <c r="F14" i="25"/>
  <c r="F16" i="25"/>
  <c r="L24" i="28" l="1"/>
  <c r="M24" i="28" s="1"/>
  <c r="N24" i="28" s="1"/>
  <c r="L25" i="28"/>
  <c r="M25" i="28" s="1"/>
  <c r="N25" i="28" s="1"/>
  <c r="L23" i="28"/>
  <c r="M23" i="28" s="1"/>
  <c r="N23" i="28" s="1"/>
  <c r="N19" i="28"/>
  <c r="N18" i="28"/>
  <c r="N17" i="28"/>
  <c r="N16" i="28"/>
  <c r="H12" i="25"/>
  <c r="Q12" i="25"/>
  <c r="H14" i="25"/>
  <c r="P14" i="25" s="1"/>
  <c r="Q14" i="25"/>
  <c r="H16" i="25"/>
  <c r="Q16" i="25"/>
  <c r="O14" i="25"/>
  <c r="P15" i="25"/>
  <c r="O15" i="25"/>
  <c r="P12" i="25"/>
  <c r="O12" i="25"/>
  <c r="P16" i="25"/>
  <c r="O16" i="25"/>
  <c r="P13" i="25"/>
  <c r="O13" i="25"/>
  <c r="O23" i="25" l="1"/>
  <c r="O22" i="25"/>
  <c r="P20" i="25"/>
  <c r="P22" i="25"/>
  <c r="P21" i="25"/>
  <c r="P27" i="25" s="1"/>
  <c r="P29" i="25" s="1"/>
  <c r="P31" i="25" s="1"/>
  <c r="P19" i="25"/>
  <c r="P23" i="25"/>
  <c r="P18" i="25"/>
  <c r="Q20" i="25"/>
  <c r="Q19" i="25"/>
  <c r="Q22" i="25"/>
  <c r="Q18" i="25"/>
  <c r="Q23" i="25"/>
  <c r="Q21" i="25"/>
  <c r="Q29" i="25" s="1"/>
  <c r="O19" i="25"/>
  <c r="O18" i="25"/>
  <c r="O21" i="25"/>
  <c r="O27" i="25" s="1"/>
  <c r="O29" i="25" s="1"/>
  <c r="O31" i="25" s="1"/>
  <c r="O20" i="25"/>
  <c r="G17" i="17"/>
  <c r="H17" i="17" s="1"/>
  <c r="I17" i="17" s="1"/>
  <c r="J17" i="17" s="1"/>
  <c r="J12" i="24"/>
  <c r="G37" i="24"/>
  <c r="H37" i="24"/>
  <c r="I37" i="24"/>
  <c r="J37" i="24"/>
  <c r="F37" i="24"/>
  <c r="G34" i="24"/>
  <c r="H34" i="24"/>
  <c r="I34" i="24"/>
  <c r="J34" i="24"/>
  <c r="F34" i="24"/>
  <c r="J32" i="24"/>
  <c r="I32" i="24"/>
  <c r="H32" i="24"/>
  <c r="G32" i="24"/>
  <c r="F32" i="24"/>
  <c r="J31" i="24"/>
  <c r="I31" i="24"/>
  <c r="H31" i="24"/>
  <c r="G31" i="24"/>
  <c r="F31" i="24"/>
  <c r="J30" i="24"/>
  <c r="I30" i="24"/>
  <c r="H30" i="24"/>
  <c r="G30" i="24"/>
  <c r="F30" i="24"/>
  <c r="J29" i="24"/>
  <c r="I29" i="24"/>
  <c r="H29" i="24"/>
  <c r="G29" i="24"/>
  <c r="F29" i="24"/>
  <c r="J28" i="24"/>
  <c r="I28" i="24"/>
  <c r="H28" i="24"/>
  <c r="G28" i="24"/>
  <c r="F28" i="24"/>
  <c r="J27" i="24"/>
  <c r="I27" i="24"/>
  <c r="H27" i="24"/>
  <c r="G27" i="24"/>
  <c r="F27" i="24"/>
  <c r="J26" i="24"/>
  <c r="I26" i="24"/>
  <c r="H26" i="24"/>
  <c r="G26" i="24"/>
  <c r="F26" i="24"/>
  <c r="J25" i="24"/>
  <c r="I25" i="24"/>
  <c r="H25" i="24"/>
  <c r="G25" i="24"/>
  <c r="F25" i="24"/>
  <c r="J24" i="24"/>
  <c r="I24" i="24"/>
  <c r="H24" i="24"/>
  <c r="G24" i="24"/>
  <c r="F24" i="24"/>
  <c r="G18" i="24"/>
  <c r="H18" i="24"/>
  <c r="I18" i="24"/>
  <c r="J18" i="24"/>
  <c r="F18" i="24"/>
  <c r="G17" i="24"/>
  <c r="H17" i="24"/>
  <c r="I17" i="24"/>
  <c r="J17" i="24"/>
  <c r="F17" i="24"/>
  <c r="G16" i="24"/>
  <c r="H16" i="24"/>
  <c r="I16" i="24"/>
  <c r="J16" i="24"/>
  <c r="F16" i="24"/>
  <c r="I12" i="24"/>
  <c r="H12" i="24"/>
  <c r="G12" i="24"/>
  <c r="F12" i="24"/>
  <c r="J11" i="24"/>
  <c r="I11" i="24"/>
  <c r="H11" i="24"/>
  <c r="G11" i="24"/>
  <c r="F11" i="24"/>
  <c r="J10" i="24"/>
  <c r="I10" i="24"/>
  <c r="H10" i="24"/>
  <c r="G10" i="24"/>
  <c r="F10" i="24"/>
  <c r="J9" i="24"/>
  <c r="I9" i="24"/>
  <c r="H9" i="24"/>
  <c r="G9" i="24"/>
  <c r="F9" i="24"/>
  <c r="L46" i="22"/>
  <c r="K46" i="22"/>
  <c r="J46" i="22"/>
  <c r="I46" i="22"/>
  <c r="H46" i="22"/>
  <c r="G46" i="22"/>
  <c r="F46" i="22"/>
  <c r="E46" i="22"/>
  <c r="D46" i="22"/>
  <c r="C46" i="22"/>
  <c r="L45" i="22"/>
  <c r="K45" i="22"/>
  <c r="J45" i="22"/>
  <c r="I45" i="22"/>
  <c r="H45" i="22"/>
  <c r="G45" i="22"/>
  <c r="F45" i="22"/>
  <c r="E45" i="22"/>
  <c r="D45" i="22"/>
  <c r="C45" i="22"/>
  <c r="L44" i="22"/>
  <c r="K44" i="22"/>
  <c r="J44" i="22"/>
  <c r="I44" i="22"/>
  <c r="H44" i="22"/>
  <c r="G44" i="22"/>
  <c r="F44" i="22"/>
  <c r="E44" i="22"/>
  <c r="D44" i="22"/>
  <c r="C44" i="22"/>
  <c r="K75" i="6"/>
  <c r="L43" i="22" s="1"/>
  <c r="J75" i="6"/>
  <c r="K42" i="22" s="1"/>
  <c r="I75" i="6"/>
  <c r="J42" i="22" s="1"/>
  <c r="H75" i="6"/>
  <c r="I43" i="22" s="1"/>
  <c r="G75" i="6"/>
  <c r="H43" i="22" s="1"/>
  <c r="F75" i="6"/>
  <c r="G42" i="22" s="1"/>
  <c r="E75" i="6"/>
  <c r="F42" i="22" s="1"/>
  <c r="D75" i="6"/>
  <c r="E43" i="22" s="1"/>
  <c r="C75" i="6"/>
  <c r="D43" i="22" s="1"/>
  <c r="B75" i="6"/>
  <c r="C42" i="22" s="1"/>
  <c r="L37" i="22"/>
  <c r="K37" i="22"/>
  <c r="J37" i="22"/>
  <c r="I37" i="22"/>
  <c r="H37" i="22"/>
  <c r="G37" i="22"/>
  <c r="F37" i="22"/>
  <c r="E37" i="22"/>
  <c r="D37" i="22"/>
  <c r="C37" i="22"/>
  <c r="L36" i="22"/>
  <c r="K36" i="22"/>
  <c r="J36" i="22"/>
  <c r="I36" i="22"/>
  <c r="H36" i="22"/>
  <c r="G36" i="22"/>
  <c r="F36" i="22"/>
  <c r="E36" i="22"/>
  <c r="D36" i="22"/>
  <c r="C36" i="22"/>
  <c r="L35" i="22"/>
  <c r="K35" i="22"/>
  <c r="J35" i="22"/>
  <c r="I35" i="22"/>
  <c r="H35" i="22"/>
  <c r="G35" i="22"/>
  <c r="F35" i="22"/>
  <c r="E35" i="22"/>
  <c r="D35" i="22"/>
  <c r="C35" i="22"/>
  <c r="L34" i="22"/>
  <c r="K34" i="22"/>
  <c r="J34" i="22"/>
  <c r="I34" i="22"/>
  <c r="H34" i="22"/>
  <c r="G34" i="22"/>
  <c r="F34" i="22"/>
  <c r="E34" i="22"/>
  <c r="D34" i="22"/>
  <c r="C34" i="22"/>
  <c r="L33" i="22"/>
  <c r="K33" i="22"/>
  <c r="J33" i="22"/>
  <c r="I33" i="22"/>
  <c r="H33" i="22"/>
  <c r="G33" i="22"/>
  <c r="F33" i="22"/>
  <c r="E33" i="22"/>
  <c r="D33" i="22"/>
  <c r="C33" i="22"/>
  <c r="B46" i="22"/>
  <c r="B45" i="22"/>
  <c r="B44" i="22"/>
  <c r="B43" i="22"/>
  <c r="B42" i="22"/>
  <c r="B41" i="22"/>
  <c r="B40" i="22"/>
  <c r="B37" i="22"/>
  <c r="B36" i="22"/>
  <c r="B35" i="22"/>
  <c r="B34" i="22"/>
  <c r="B7" i="22"/>
  <c r="B29" i="22"/>
  <c r="L24" i="22"/>
  <c r="K24" i="22"/>
  <c r="J24" i="22"/>
  <c r="I24" i="22"/>
  <c r="H24" i="22"/>
  <c r="G24" i="22"/>
  <c r="F24" i="22"/>
  <c r="E24" i="22"/>
  <c r="D24" i="22"/>
  <c r="C24" i="22"/>
  <c r="L23" i="22"/>
  <c r="K23" i="22"/>
  <c r="J23" i="22"/>
  <c r="I23" i="22"/>
  <c r="H23" i="22"/>
  <c r="G23" i="22"/>
  <c r="F23" i="22"/>
  <c r="E23" i="22"/>
  <c r="D23" i="22"/>
  <c r="C23" i="22"/>
  <c r="L22" i="22"/>
  <c r="K22" i="22"/>
  <c r="J22" i="22"/>
  <c r="I22" i="22"/>
  <c r="H22" i="22"/>
  <c r="G22" i="22"/>
  <c r="F22" i="22"/>
  <c r="E22" i="22"/>
  <c r="D22" i="22"/>
  <c r="C22" i="22"/>
  <c r="L21" i="22"/>
  <c r="K21" i="22"/>
  <c r="J21" i="22"/>
  <c r="I21" i="22"/>
  <c r="H21" i="22"/>
  <c r="G21" i="22"/>
  <c r="F21" i="22"/>
  <c r="E21" i="22"/>
  <c r="D21" i="22"/>
  <c r="C21" i="22"/>
  <c r="L20" i="22"/>
  <c r="K20" i="22"/>
  <c r="J20" i="22"/>
  <c r="I20" i="22"/>
  <c r="H20" i="22"/>
  <c r="G20" i="22"/>
  <c r="F20" i="22"/>
  <c r="E20" i="22"/>
  <c r="D20" i="22"/>
  <c r="C20" i="22"/>
  <c r="L19" i="22"/>
  <c r="K19" i="22"/>
  <c r="J19" i="22"/>
  <c r="I19" i="22"/>
  <c r="H19" i="22"/>
  <c r="G19" i="22"/>
  <c r="F19" i="22"/>
  <c r="E19" i="22"/>
  <c r="D19" i="22"/>
  <c r="C19" i="22"/>
  <c r="L18" i="22"/>
  <c r="K18" i="22"/>
  <c r="J18" i="22"/>
  <c r="I18" i="22"/>
  <c r="H18" i="22"/>
  <c r="G18" i="22"/>
  <c r="F18" i="22"/>
  <c r="E18" i="22"/>
  <c r="D18" i="22"/>
  <c r="C18" i="22"/>
  <c r="L17" i="22"/>
  <c r="K17" i="22"/>
  <c r="J17" i="22"/>
  <c r="I17" i="22"/>
  <c r="H17" i="22"/>
  <c r="G17" i="22"/>
  <c r="F17" i="22"/>
  <c r="E17" i="22"/>
  <c r="D17" i="22"/>
  <c r="C17" i="22"/>
  <c r="L16" i="22"/>
  <c r="K16" i="22"/>
  <c r="J16" i="22"/>
  <c r="I16" i="22"/>
  <c r="H16" i="22"/>
  <c r="G16" i="22"/>
  <c r="F16" i="22"/>
  <c r="E16" i="22"/>
  <c r="D16" i="22"/>
  <c r="C16" i="22"/>
  <c r="L15" i="22"/>
  <c r="K15" i="22"/>
  <c r="J15" i="22"/>
  <c r="I15" i="22"/>
  <c r="H15" i="22"/>
  <c r="G15" i="22"/>
  <c r="F15" i="22"/>
  <c r="E15" i="22"/>
  <c r="D15" i="22"/>
  <c r="C15" i="22"/>
  <c r="L14" i="22"/>
  <c r="K14" i="22"/>
  <c r="J14" i="22"/>
  <c r="I14" i="22"/>
  <c r="H14" i="22"/>
  <c r="G14" i="22"/>
  <c r="F14" i="22"/>
  <c r="E14" i="22"/>
  <c r="D14" i="22"/>
  <c r="C14" i="22"/>
  <c r="L13" i="22"/>
  <c r="K13" i="22"/>
  <c r="J13" i="22"/>
  <c r="I13" i="22"/>
  <c r="H13" i="22"/>
  <c r="G13" i="22"/>
  <c r="F13" i="22"/>
  <c r="E13" i="22"/>
  <c r="D13" i="22"/>
  <c r="C13" i="22"/>
  <c r="L12" i="22"/>
  <c r="K12" i="22"/>
  <c r="J12" i="22"/>
  <c r="I12" i="22"/>
  <c r="H12" i="22"/>
  <c r="G12" i="22"/>
  <c r="F12" i="22"/>
  <c r="E12" i="22"/>
  <c r="D12" i="22"/>
  <c r="C12" i="22"/>
  <c r="L11" i="22"/>
  <c r="K11" i="22"/>
  <c r="J11" i="22"/>
  <c r="I11" i="22"/>
  <c r="H11" i="22"/>
  <c r="G11" i="22"/>
  <c r="F11" i="22"/>
  <c r="E11" i="22"/>
  <c r="D11" i="22"/>
  <c r="C11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C32" i="6"/>
  <c r="D25" i="22" s="1"/>
  <c r="D32" i="6"/>
  <c r="E25" i="22" s="1"/>
  <c r="E32" i="6"/>
  <c r="F25" i="22" s="1"/>
  <c r="F32" i="6"/>
  <c r="G25" i="22" s="1"/>
  <c r="G32" i="6"/>
  <c r="H25" i="22" s="1"/>
  <c r="H32" i="6"/>
  <c r="I25" i="22" s="1"/>
  <c r="I32" i="6"/>
  <c r="J25" i="22" s="1"/>
  <c r="J32" i="6"/>
  <c r="K25" i="22" s="1"/>
  <c r="K32" i="6"/>
  <c r="L25" i="22" s="1"/>
  <c r="B32" i="6"/>
  <c r="C25" i="22" s="1"/>
  <c r="J9" i="22"/>
  <c r="J31" i="22" s="1"/>
  <c r="K9" i="22"/>
  <c r="K31" i="22" s="1"/>
  <c r="L9" i="22"/>
  <c r="L31" i="22" s="1"/>
  <c r="D9" i="22"/>
  <c r="D31" i="22" s="1"/>
  <c r="E9" i="22"/>
  <c r="E31" i="22" s="1"/>
  <c r="F9" i="22"/>
  <c r="F31" i="22" s="1"/>
  <c r="G9" i="22"/>
  <c r="G31" i="22" s="1"/>
  <c r="H9" i="22"/>
  <c r="H31" i="22" s="1"/>
  <c r="I9" i="22"/>
  <c r="I31" i="22" s="1"/>
  <c r="C9" i="22"/>
  <c r="C31" i="22" s="1"/>
  <c r="F19" i="24" l="1"/>
  <c r="F39" i="22"/>
  <c r="J39" i="22"/>
  <c r="D40" i="22"/>
  <c r="H40" i="22"/>
  <c r="L40" i="22"/>
  <c r="F41" i="22"/>
  <c r="J41" i="22"/>
  <c r="D42" i="22"/>
  <c r="H42" i="22"/>
  <c r="L42" i="22"/>
  <c r="F43" i="22"/>
  <c r="J43" i="22"/>
  <c r="C39" i="22"/>
  <c r="G39" i="22"/>
  <c r="K39" i="22"/>
  <c r="E40" i="22"/>
  <c r="I40" i="22"/>
  <c r="C41" i="22"/>
  <c r="G41" i="22"/>
  <c r="K41" i="22"/>
  <c r="E42" i="22"/>
  <c r="I42" i="22"/>
  <c r="C43" i="22"/>
  <c r="G43" i="22"/>
  <c r="K43" i="22"/>
  <c r="D39" i="22"/>
  <c r="H39" i="22"/>
  <c r="L39" i="22"/>
  <c r="F40" i="22"/>
  <c r="J40" i="22"/>
  <c r="D41" i="22"/>
  <c r="H41" i="22"/>
  <c r="L41" i="22"/>
  <c r="Q31" i="25"/>
  <c r="Q27" i="25"/>
  <c r="E39" i="22"/>
  <c r="I39" i="22"/>
  <c r="C40" i="22"/>
  <c r="G40" i="22"/>
  <c r="K40" i="22"/>
  <c r="E41" i="22"/>
  <c r="I41" i="22"/>
  <c r="I13" i="24"/>
  <c r="G19" i="24"/>
  <c r="I33" i="24"/>
  <c r="I35" i="24" s="1"/>
  <c r="H33" i="24"/>
  <c r="H35" i="24" s="1"/>
  <c r="H19" i="24"/>
  <c r="I19" i="24"/>
  <c r="F33" i="24"/>
  <c r="F35" i="24" s="1"/>
  <c r="J33" i="24"/>
  <c r="J35" i="24" s="1"/>
  <c r="G33" i="24"/>
  <c r="G35" i="24" s="1"/>
  <c r="F13" i="24"/>
  <c r="F21" i="24" s="1"/>
  <c r="G13" i="24"/>
  <c r="G21" i="24" s="1"/>
  <c r="J19" i="24"/>
  <c r="H13" i="24"/>
  <c r="J13" i="24"/>
  <c r="J21" i="24" s="1"/>
  <c r="I21" i="24" l="1"/>
  <c r="J46" i="24" s="1"/>
  <c r="G46" i="24"/>
  <c r="H21" i="24"/>
  <c r="H46" i="24" s="1"/>
  <c r="I46" i="24" l="1"/>
  <c r="G9" i="21" l="1"/>
  <c r="G11" i="21" s="1"/>
  <c r="K27" i="15" s="1"/>
  <c r="F15" i="15"/>
  <c r="F16" i="15"/>
  <c r="C36" i="15" s="1"/>
  <c r="F17" i="15"/>
  <c r="F18" i="15"/>
  <c r="F14" i="15"/>
  <c r="E15" i="15"/>
  <c r="E16" i="15"/>
  <c r="C35" i="15" s="1"/>
  <c r="E17" i="15"/>
  <c r="E18" i="15"/>
  <c r="E14" i="15"/>
  <c r="Q13" i="18"/>
  <c r="N11" i="18" s="1"/>
  <c r="N17" i="18" s="1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Q11" i="18" s="1"/>
  <c r="K36" i="15"/>
  <c r="J21" i="15"/>
  <c r="J20" i="15"/>
  <c r="G21" i="15"/>
  <c r="G20" i="15"/>
  <c r="D3" i="14" a="1"/>
  <c r="D3" i="14" s="1"/>
  <c r="E4" i="14" s="1"/>
  <c r="C3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B1" i="14"/>
  <c r="B4" i="14"/>
  <c r="B5" i="14" s="1"/>
  <c r="B6" i="14" s="1"/>
  <c r="B7" i="14" s="1"/>
  <c r="B8" i="14" s="1"/>
  <c r="B9" i="14" s="1"/>
  <c r="B10" i="14" s="1"/>
  <c r="B11" i="14" s="1"/>
  <c r="B12" i="14" s="1"/>
  <c r="B13" i="14" s="1"/>
  <c r="I17" i="15" l="1"/>
  <c r="Q10" i="18"/>
  <c r="H15" i="15"/>
  <c r="K15" i="15" s="1"/>
  <c r="H17" i="15"/>
  <c r="K17" i="15" s="1"/>
  <c r="H18" i="15"/>
  <c r="H16" i="15"/>
  <c r="K16" i="15" s="1"/>
  <c r="I15" i="15"/>
  <c r="I18" i="15"/>
  <c r="H14" i="15"/>
  <c r="K14" i="15" s="1"/>
  <c r="I16" i="15"/>
  <c r="I14" i="15"/>
  <c r="C37" i="15"/>
  <c r="K18" i="15"/>
  <c r="B14" i="14"/>
  <c r="D13" i="14"/>
  <c r="E13" i="14" s="1"/>
  <c r="E9" i="14"/>
  <c r="E5" i="14"/>
  <c r="E10" i="14"/>
  <c r="E12" i="14"/>
  <c r="E8" i="14"/>
  <c r="E6" i="14"/>
  <c r="E11" i="14"/>
  <c r="E7" i="14"/>
  <c r="I21" i="15" l="1"/>
  <c r="H21" i="15"/>
  <c r="I20" i="15"/>
  <c r="E35" i="15" s="1"/>
  <c r="K42" i="15" s="1"/>
  <c r="H20" i="15"/>
  <c r="D37" i="15"/>
  <c r="D36" i="15"/>
  <c r="D35" i="15"/>
  <c r="K21" i="15"/>
  <c r="K34" i="15" s="1"/>
  <c r="K20" i="15"/>
  <c r="B15" i="14"/>
  <c r="D14" i="14"/>
  <c r="E14" i="14" s="1"/>
  <c r="D39" i="15" l="1"/>
  <c r="B16" i="14"/>
  <c r="D15" i="14"/>
  <c r="E15" i="14" s="1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E5" i="12"/>
  <c r="E6" i="12"/>
  <c r="E7" i="12"/>
  <c r="E8" i="12"/>
  <c r="E9" i="12"/>
  <c r="E10" i="12"/>
  <c r="E11" i="12"/>
  <c r="E12" i="12"/>
  <c r="E13" i="12"/>
  <c r="E14" i="12"/>
  <c r="E4" i="12"/>
  <c r="B4" i="12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2" i="11"/>
  <c r="B2" i="9"/>
  <c r="J3" i="11"/>
  <c r="K3" i="11"/>
  <c r="L3" i="11"/>
  <c r="D3" i="11"/>
  <c r="E3" i="11"/>
  <c r="F3" i="11"/>
  <c r="G3" i="11"/>
  <c r="H3" i="11"/>
  <c r="I3" i="11"/>
  <c r="C3" i="11"/>
  <c r="D101" i="9"/>
  <c r="E101" i="9"/>
  <c r="F101" i="9"/>
  <c r="G101" i="9"/>
  <c r="H101" i="9"/>
  <c r="I101" i="9"/>
  <c r="J101" i="9"/>
  <c r="K101" i="9"/>
  <c r="L101" i="9"/>
  <c r="D102" i="9"/>
  <c r="E102" i="9"/>
  <c r="F102" i="9"/>
  <c r="G102" i="9"/>
  <c r="H102" i="9"/>
  <c r="I102" i="9"/>
  <c r="J102" i="9"/>
  <c r="K102" i="9"/>
  <c r="L102" i="9"/>
  <c r="D103" i="9"/>
  <c r="E103" i="9"/>
  <c r="F103" i="9"/>
  <c r="G103" i="9"/>
  <c r="H103" i="9"/>
  <c r="I103" i="9"/>
  <c r="J103" i="9"/>
  <c r="K103" i="9"/>
  <c r="L103" i="9"/>
  <c r="D104" i="9"/>
  <c r="E104" i="9"/>
  <c r="F104" i="9"/>
  <c r="G104" i="9"/>
  <c r="H104" i="9"/>
  <c r="I104" i="9"/>
  <c r="J104" i="9"/>
  <c r="K104" i="9"/>
  <c r="L104" i="9"/>
  <c r="D105" i="9"/>
  <c r="E105" i="9"/>
  <c r="F105" i="9"/>
  <c r="G105" i="9"/>
  <c r="H105" i="9"/>
  <c r="I105" i="9"/>
  <c r="J105" i="9"/>
  <c r="K105" i="9"/>
  <c r="L105" i="9"/>
  <c r="D106" i="9"/>
  <c r="E106" i="9"/>
  <c r="F106" i="9"/>
  <c r="G106" i="9"/>
  <c r="H106" i="9"/>
  <c r="I106" i="9"/>
  <c r="J106" i="9"/>
  <c r="K106" i="9"/>
  <c r="L106" i="9"/>
  <c r="D107" i="9"/>
  <c r="E107" i="9"/>
  <c r="F107" i="9"/>
  <c r="G107" i="9"/>
  <c r="H107" i="9"/>
  <c r="I107" i="9"/>
  <c r="J107" i="9"/>
  <c r="K107" i="9"/>
  <c r="L107" i="9"/>
  <c r="D108" i="9"/>
  <c r="E108" i="9"/>
  <c r="F108" i="9"/>
  <c r="G108" i="9"/>
  <c r="H108" i="9"/>
  <c r="I108" i="9"/>
  <c r="J108" i="9"/>
  <c r="K108" i="9"/>
  <c r="L108" i="9"/>
  <c r="C102" i="9"/>
  <c r="C103" i="9"/>
  <c r="C104" i="9"/>
  <c r="C105" i="9"/>
  <c r="C106" i="9"/>
  <c r="C107" i="9"/>
  <c r="C108" i="9"/>
  <c r="C101" i="9"/>
  <c r="D87" i="9"/>
  <c r="E87" i="9"/>
  <c r="F87" i="9"/>
  <c r="G87" i="9"/>
  <c r="H87" i="9"/>
  <c r="I87" i="9"/>
  <c r="J87" i="9"/>
  <c r="K87" i="9"/>
  <c r="L87" i="9"/>
  <c r="D88" i="9"/>
  <c r="E88" i="9"/>
  <c r="F88" i="9"/>
  <c r="G88" i="9"/>
  <c r="H88" i="9"/>
  <c r="I88" i="9"/>
  <c r="J88" i="9"/>
  <c r="K88" i="9"/>
  <c r="L88" i="9"/>
  <c r="D89" i="9"/>
  <c r="E89" i="9"/>
  <c r="F89" i="9"/>
  <c r="G89" i="9"/>
  <c r="H89" i="9"/>
  <c r="I89" i="9"/>
  <c r="J89" i="9"/>
  <c r="K89" i="9"/>
  <c r="L89" i="9"/>
  <c r="D90" i="9"/>
  <c r="E90" i="9"/>
  <c r="F90" i="9"/>
  <c r="G90" i="9"/>
  <c r="H90" i="9"/>
  <c r="I90" i="9"/>
  <c r="J90" i="9"/>
  <c r="K90" i="9"/>
  <c r="L90" i="9"/>
  <c r="D91" i="9"/>
  <c r="E91" i="9"/>
  <c r="F91" i="9"/>
  <c r="G91" i="9"/>
  <c r="H91" i="9"/>
  <c r="I91" i="9"/>
  <c r="J91" i="9"/>
  <c r="K91" i="9"/>
  <c r="L91" i="9"/>
  <c r="D92" i="9"/>
  <c r="E92" i="9"/>
  <c r="F92" i="9"/>
  <c r="G92" i="9"/>
  <c r="H92" i="9"/>
  <c r="I92" i="9"/>
  <c r="J92" i="9"/>
  <c r="K92" i="9"/>
  <c r="L92" i="9"/>
  <c r="D93" i="9"/>
  <c r="E93" i="9"/>
  <c r="F93" i="9"/>
  <c r="G93" i="9"/>
  <c r="H93" i="9"/>
  <c r="I93" i="9"/>
  <c r="J93" i="9"/>
  <c r="K93" i="9"/>
  <c r="L93" i="9"/>
  <c r="D94" i="9"/>
  <c r="E94" i="9"/>
  <c r="F94" i="9"/>
  <c r="G94" i="9"/>
  <c r="H94" i="9"/>
  <c r="I94" i="9"/>
  <c r="J94" i="9"/>
  <c r="K94" i="9"/>
  <c r="L94" i="9"/>
  <c r="D95" i="9"/>
  <c r="E95" i="9"/>
  <c r="F95" i="9"/>
  <c r="G95" i="9"/>
  <c r="H95" i="9"/>
  <c r="I95" i="9"/>
  <c r="J95" i="9"/>
  <c r="K95" i="9"/>
  <c r="L95" i="9"/>
  <c r="D96" i="9"/>
  <c r="E96" i="9"/>
  <c r="F96" i="9"/>
  <c r="G96" i="9"/>
  <c r="H96" i="9"/>
  <c r="I96" i="9"/>
  <c r="J96" i="9"/>
  <c r="K96" i="9"/>
  <c r="L96" i="9"/>
  <c r="D97" i="9"/>
  <c r="E97" i="9"/>
  <c r="F97" i="9"/>
  <c r="G97" i="9"/>
  <c r="H97" i="9"/>
  <c r="I97" i="9"/>
  <c r="J97" i="9"/>
  <c r="K97" i="9"/>
  <c r="L97" i="9"/>
  <c r="C88" i="9"/>
  <c r="C89" i="9"/>
  <c r="C90" i="9"/>
  <c r="C91" i="9"/>
  <c r="C92" i="9"/>
  <c r="C93" i="9"/>
  <c r="C94" i="9"/>
  <c r="C95" i="9"/>
  <c r="C96" i="9"/>
  <c r="C97" i="9"/>
  <c r="C87" i="9"/>
  <c r="D75" i="9"/>
  <c r="E75" i="9"/>
  <c r="F75" i="9"/>
  <c r="G75" i="9"/>
  <c r="H75" i="9"/>
  <c r="I75" i="9"/>
  <c r="J75" i="9"/>
  <c r="K75" i="9"/>
  <c r="L75" i="9"/>
  <c r="D76" i="9"/>
  <c r="E76" i="9"/>
  <c r="F76" i="9"/>
  <c r="G76" i="9"/>
  <c r="H76" i="9"/>
  <c r="I76" i="9"/>
  <c r="J76" i="9"/>
  <c r="K76" i="9"/>
  <c r="L76" i="9"/>
  <c r="D77" i="9"/>
  <c r="E77" i="9"/>
  <c r="F77" i="9"/>
  <c r="G77" i="9"/>
  <c r="H77" i="9"/>
  <c r="I77" i="9"/>
  <c r="J77" i="9"/>
  <c r="K77" i="9"/>
  <c r="L77" i="9"/>
  <c r="D78" i="9"/>
  <c r="E78" i="9"/>
  <c r="F78" i="9"/>
  <c r="G78" i="9"/>
  <c r="H78" i="9"/>
  <c r="I78" i="9"/>
  <c r="J78" i="9"/>
  <c r="K78" i="9"/>
  <c r="L78" i="9"/>
  <c r="D79" i="9"/>
  <c r="E79" i="9"/>
  <c r="F79" i="9"/>
  <c r="G79" i="9"/>
  <c r="H79" i="9"/>
  <c r="I79" i="9"/>
  <c r="J79" i="9"/>
  <c r="K79" i="9"/>
  <c r="L79" i="9"/>
  <c r="D80" i="9"/>
  <c r="E80" i="9"/>
  <c r="F80" i="9"/>
  <c r="G80" i="9"/>
  <c r="H80" i="9"/>
  <c r="I80" i="9"/>
  <c r="J80" i="9"/>
  <c r="K80" i="9"/>
  <c r="L80" i="9"/>
  <c r="D81" i="9"/>
  <c r="E81" i="9"/>
  <c r="F81" i="9"/>
  <c r="G81" i="9"/>
  <c r="H81" i="9"/>
  <c r="I81" i="9"/>
  <c r="J81" i="9"/>
  <c r="K81" i="9"/>
  <c r="L81" i="9"/>
  <c r="D82" i="9"/>
  <c r="E82" i="9"/>
  <c r="F82" i="9"/>
  <c r="G82" i="9"/>
  <c r="H82" i="9"/>
  <c r="I82" i="9"/>
  <c r="J82" i="9"/>
  <c r="K82" i="9"/>
  <c r="L82" i="9"/>
  <c r="C76" i="9"/>
  <c r="C77" i="9"/>
  <c r="C78" i="9"/>
  <c r="C79" i="9"/>
  <c r="C80" i="9"/>
  <c r="C81" i="9"/>
  <c r="C82" i="9"/>
  <c r="C75" i="9"/>
  <c r="D59" i="9"/>
  <c r="E59" i="9"/>
  <c r="F59" i="9"/>
  <c r="G59" i="9"/>
  <c r="H59" i="9"/>
  <c r="I59" i="9"/>
  <c r="J59" i="9"/>
  <c r="K59" i="9"/>
  <c r="L59" i="9"/>
  <c r="C59" i="9"/>
  <c r="D62" i="9"/>
  <c r="E62" i="9"/>
  <c r="F62" i="9"/>
  <c r="G62" i="9"/>
  <c r="H62" i="9"/>
  <c r="I62" i="9"/>
  <c r="J62" i="9"/>
  <c r="K62" i="9"/>
  <c r="L62" i="9"/>
  <c r="D63" i="9"/>
  <c r="E63" i="9"/>
  <c r="F63" i="9"/>
  <c r="G63" i="9"/>
  <c r="H63" i="9"/>
  <c r="I63" i="9"/>
  <c r="J63" i="9"/>
  <c r="K63" i="9"/>
  <c r="L63" i="9"/>
  <c r="D64" i="9"/>
  <c r="E64" i="9"/>
  <c r="F64" i="9"/>
  <c r="G64" i="9"/>
  <c r="H64" i="9"/>
  <c r="I64" i="9"/>
  <c r="J64" i="9"/>
  <c r="K64" i="9"/>
  <c r="L64" i="9"/>
  <c r="C63" i="9"/>
  <c r="C64" i="9"/>
  <c r="C62" i="9"/>
  <c r="D56" i="9"/>
  <c r="E56" i="9"/>
  <c r="F56" i="9"/>
  <c r="F60" i="9" s="1"/>
  <c r="G56" i="9"/>
  <c r="H56" i="9"/>
  <c r="I56" i="9"/>
  <c r="J56" i="9"/>
  <c r="J60" i="9" s="1"/>
  <c r="K56" i="9"/>
  <c r="L56" i="9"/>
  <c r="D57" i="9"/>
  <c r="E57" i="9"/>
  <c r="F57" i="9"/>
  <c r="G57" i="9"/>
  <c r="H57" i="9"/>
  <c r="I57" i="9"/>
  <c r="J57" i="9"/>
  <c r="K57" i="9"/>
  <c r="L57" i="9"/>
  <c r="D58" i="9"/>
  <c r="E58" i="9"/>
  <c r="F58" i="9"/>
  <c r="G58" i="9"/>
  <c r="H58" i="9"/>
  <c r="I58" i="9"/>
  <c r="J58" i="9"/>
  <c r="K58" i="9"/>
  <c r="L58" i="9"/>
  <c r="C57" i="9"/>
  <c r="C58" i="9"/>
  <c r="C56" i="9"/>
  <c r="D50" i="9"/>
  <c r="E50" i="9"/>
  <c r="F50" i="9"/>
  <c r="G50" i="9"/>
  <c r="H50" i="9"/>
  <c r="I50" i="9"/>
  <c r="J50" i="9"/>
  <c r="K50" i="9"/>
  <c r="L50" i="9"/>
  <c r="D51" i="9"/>
  <c r="E51" i="9"/>
  <c r="F51" i="9"/>
  <c r="G51" i="9"/>
  <c r="H51" i="9"/>
  <c r="I51" i="9"/>
  <c r="J51" i="9"/>
  <c r="K51" i="9"/>
  <c r="L51" i="9"/>
  <c r="D52" i="9"/>
  <c r="E52" i="9"/>
  <c r="F52" i="9"/>
  <c r="G52" i="9"/>
  <c r="H52" i="9"/>
  <c r="I52" i="9"/>
  <c r="J52" i="9"/>
  <c r="K52" i="9"/>
  <c r="L52" i="9"/>
  <c r="D53" i="9"/>
  <c r="E53" i="9"/>
  <c r="F53" i="9"/>
  <c r="G53" i="9"/>
  <c r="H53" i="9"/>
  <c r="I53" i="9"/>
  <c r="J53" i="9"/>
  <c r="K53" i="9"/>
  <c r="L53" i="9"/>
  <c r="D54" i="9"/>
  <c r="E54" i="9"/>
  <c r="F54" i="9"/>
  <c r="G54" i="9"/>
  <c r="H54" i="9"/>
  <c r="I54" i="9"/>
  <c r="J54" i="9"/>
  <c r="K54" i="9"/>
  <c r="L54" i="9"/>
  <c r="C51" i="9"/>
  <c r="C52" i="9"/>
  <c r="C53" i="9"/>
  <c r="C54" i="9"/>
  <c r="C50" i="9"/>
  <c r="D40" i="9"/>
  <c r="E40" i="9"/>
  <c r="F40" i="9"/>
  <c r="G40" i="9"/>
  <c r="H40" i="9"/>
  <c r="I40" i="9"/>
  <c r="J40" i="9"/>
  <c r="K40" i="9"/>
  <c r="L40" i="9"/>
  <c r="L10" i="11" s="1"/>
  <c r="C40" i="9"/>
  <c r="D35" i="9"/>
  <c r="E35" i="9"/>
  <c r="F35" i="9"/>
  <c r="G35" i="9"/>
  <c r="H35" i="9"/>
  <c r="I35" i="9"/>
  <c r="J35" i="9"/>
  <c r="K35" i="9"/>
  <c r="L35" i="9"/>
  <c r="C35" i="9"/>
  <c r="M29" i="9"/>
  <c r="D29" i="9"/>
  <c r="E29" i="9"/>
  <c r="F29" i="9"/>
  <c r="G29" i="9"/>
  <c r="H29" i="9"/>
  <c r="I29" i="9"/>
  <c r="J29" i="9"/>
  <c r="K29" i="9"/>
  <c r="L29" i="9"/>
  <c r="C29" i="9"/>
  <c r="M23" i="9"/>
  <c r="D23" i="9"/>
  <c r="E23" i="9"/>
  <c r="F23" i="9"/>
  <c r="G23" i="9"/>
  <c r="H23" i="9"/>
  <c r="I23" i="9"/>
  <c r="J23" i="9"/>
  <c r="K23" i="9"/>
  <c r="L23" i="9"/>
  <c r="C23" i="9"/>
  <c r="M20" i="9"/>
  <c r="L20" i="9"/>
  <c r="D20" i="9"/>
  <c r="E20" i="9"/>
  <c r="F20" i="9"/>
  <c r="G20" i="9"/>
  <c r="H20" i="9"/>
  <c r="I20" i="9"/>
  <c r="J20" i="9"/>
  <c r="K20" i="9"/>
  <c r="C20" i="9"/>
  <c r="D14" i="9"/>
  <c r="E14" i="9"/>
  <c r="F14" i="9"/>
  <c r="G14" i="9"/>
  <c r="H14" i="9"/>
  <c r="I14" i="9"/>
  <c r="J14" i="9"/>
  <c r="K14" i="9"/>
  <c r="L14" i="9"/>
  <c r="C14" i="9"/>
  <c r="M8" i="9"/>
  <c r="D8" i="9"/>
  <c r="E8" i="9"/>
  <c r="F8" i="9"/>
  <c r="G8" i="9"/>
  <c r="H8" i="9"/>
  <c r="I8" i="9"/>
  <c r="J8" i="9"/>
  <c r="K8" i="9"/>
  <c r="L8" i="9"/>
  <c r="C8" i="9"/>
  <c r="M5" i="9"/>
  <c r="M15" i="9" s="1"/>
  <c r="D5" i="9"/>
  <c r="E5" i="9"/>
  <c r="F5" i="9"/>
  <c r="G5" i="9"/>
  <c r="H5" i="9"/>
  <c r="I5" i="9"/>
  <c r="J5" i="9"/>
  <c r="K5" i="9"/>
  <c r="L5" i="9"/>
  <c r="C5" i="9"/>
  <c r="L3" i="9"/>
  <c r="F9" i="17" s="1"/>
  <c r="G9" i="17" s="1"/>
  <c r="H9" i="17" s="1"/>
  <c r="I9" i="17" s="1"/>
  <c r="J9" i="17" s="1"/>
  <c r="K9" i="17" s="1"/>
  <c r="J3" i="9"/>
  <c r="K3" i="9"/>
  <c r="D3" i="9"/>
  <c r="E3" i="9"/>
  <c r="F3" i="9"/>
  <c r="G3" i="9"/>
  <c r="H3" i="9"/>
  <c r="F6" i="24" s="1"/>
  <c r="I3" i="9"/>
  <c r="C3" i="9"/>
  <c r="E15" i="20" s="1"/>
  <c r="F15" i="20" s="1"/>
  <c r="G15" i="20" s="1"/>
  <c r="H15" i="20" s="1"/>
  <c r="I15" i="20" s="1"/>
  <c r="J15" i="20" s="1"/>
  <c r="K15" i="20" s="1"/>
  <c r="L15" i="20" s="1"/>
  <c r="M15" i="20" s="1"/>
  <c r="N15" i="20" s="1"/>
  <c r="C6" i="3"/>
  <c r="D6" i="3"/>
  <c r="E6" i="3"/>
  <c r="E14" i="3" s="1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4" i="3"/>
  <c r="D4" i="3"/>
  <c r="E4" i="3"/>
  <c r="F4" i="3"/>
  <c r="G4" i="3"/>
  <c r="G14" i="3" s="1"/>
  <c r="H4" i="3"/>
  <c r="I4" i="3"/>
  <c r="J4" i="3"/>
  <c r="J14" i="3" s="1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L11" i="1" s="1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I23" i="1" s="1"/>
  <c r="E4" i="1"/>
  <c r="F4" i="1"/>
  <c r="G4" i="1"/>
  <c r="H4" i="1"/>
  <c r="I4" i="1"/>
  <c r="I6" i="1" s="1"/>
  <c r="I19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G12" i="1"/>
  <c r="G13" i="1" s="1"/>
  <c r="H12" i="1"/>
  <c r="I12" i="1"/>
  <c r="I13" i="1" s="1"/>
  <c r="J12" i="1"/>
  <c r="J13" i="1" s="1"/>
  <c r="K12" i="1"/>
  <c r="K13" i="1" s="1"/>
  <c r="C15" i="1"/>
  <c r="D15" i="1"/>
  <c r="E15" i="1"/>
  <c r="F15" i="1"/>
  <c r="G15" i="1"/>
  <c r="H15" i="1"/>
  <c r="I15" i="1"/>
  <c r="J15" i="1"/>
  <c r="K15" i="1"/>
  <c r="B15" i="1"/>
  <c r="H13" i="1"/>
  <c r="B7" i="1"/>
  <c r="B4" i="1"/>
  <c r="A1" i="1"/>
  <c r="E1" i="6"/>
  <c r="H1" i="1" s="1"/>
  <c r="E6" i="1"/>
  <c r="E19" i="1" s="1"/>
  <c r="J6" i="1"/>
  <c r="J19" i="1" s="1"/>
  <c r="G6" i="1"/>
  <c r="G19" i="1" s="1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F14" i="3"/>
  <c r="B12" i="3"/>
  <c r="B11" i="3"/>
  <c r="B10" i="3"/>
  <c r="B9" i="3"/>
  <c r="B8" i="3"/>
  <c r="B7" i="3"/>
  <c r="B4" i="3"/>
  <c r="B3" i="3"/>
  <c r="L15" i="1"/>
  <c r="B12" i="1"/>
  <c r="B13" i="1" s="1"/>
  <c r="B11" i="1"/>
  <c r="B10" i="1"/>
  <c r="B9" i="1"/>
  <c r="B8" i="1"/>
  <c r="B3" i="1"/>
  <c r="I14" i="3"/>
  <c r="A1" i="3"/>
  <c r="H23" i="1"/>
  <c r="E26" i="15" l="1"/>
  <c r="E28" i="15" s="1"/>
  <c r="J42" i="15" s="1"/>
  <c r="H10" i="11"/>
  <c r="L6" i="1"/>
  <c r="K6" i="1"/>
  <c r="K19" i="1" s="1"/>
  <c r="C6" i="1"/>
  <c r="C19" i="1" s="1"/>
  <c r="F14" i="1"/>
  <c r="J10" i="11"/>
  <c r="F10" i="11"/>
  <c r="K65" i="9"/>
  <c r="G65" i="9"/>
  <c r="J45" i="24"/>
  <c r="J52" i="24" s="1"/>
  <c r="F45" i="24"/>
  <c r="K14" i="1"/>
  <c r="C14" i="1"/>
  <c r="C60" i="9"/>
  <c r="I60" i="9"/>
  <c r="E60" i="9"/>
  <c r="J98" i="9"/>
  <c r="F98" i="9"/>
  <c r="K98" i="9"/>
  <c r="K111" i="9" s="1"/>
  <c r="G98" i="9"/>
  <c r="C109" i="9"/>
  <c r="G109" i="9"/>
  <c r="D10" i="11"/>
  <c r="N10" i="11" s="1"/>
  <c r="L60" i="9"/>
  <c r="H60" i="9"/>
  <c r="D60" i="9"/>
  <c r="L65" i="9"/>
  <c r="H65" i="9"/>
  <c r="D65" i="9"/>
  <c r="J65" i="9"/>
  <c r="F65" i="9"/>
  <c r="J84" i="9"/>
  <c r="F84" i="9"/>
  <c r="L84" i="9"/>
  <c r="H84" i="9"/>
  <c r="H39" i="11" s="1"/>
  <c r="D84" i="9"/>
  <c r="K109" i="9"/>
  <c r="J109" i="9"/>
  <c r="F109" i="9"/>
  <c r="K10" i="11"/>
  <c r="G10" i="11"/>
  <c r="K60" i="9"/>
  <c r="K67" i="9" s="1"/>
  <c r="K69" i="9" s="1"/>
  <c r="G60" i="9"/>
  <c r="G67" i="9" s="1"/>
  <c r="G69" i="9" s="1"/>
  <c r="C65" i="9"/>
  <c r="I65" i="9"/>
  <c r="E65" i="9"/>
  <c r="C84" i="9"/>
  <c r="C41" i="11" s="1"/>
  <c r="K84" i="9"/>
  <c r="K40" i="11" s="1"/>
  <c r="G84" i="9"/>
  <c r="C98" i="9"/>
  <c r="E98" i="9"/>
  <c r="I109" i="9"/>
  <c r="E109" i="9"/>
  <c r="J67" i="9"/>
  <c r="J69" i="9" s="1"/>
  <c r="F67" i="9"/>
  <c r="F69" i="9" s="1"/>
  <c r="I84" i="9"/>
  <c r="E84" i="9"/>
  <c r="D98" i="9"/>
  <c r="J41" i="11"/>
  <c r="J111" i="9"/>
  <c r="J39" i="11"/>
  <c r="F41" i="11"/>
  <c r="F111" i="9"/>
  <c r="F39" i="11"/>
  <c r="L39" i="11"/>
  <c r="L41" i="11"/>
  <c r="D39" i="11"/>
  <c r="D41" i="11"/>
  <c r="C111" i="9"/>
  <c r="K41" i="11"/>
  <c r="K39" i="11"/>
  <c r="G41" i="11"/>
  <c r="G111" i="9"/>
  <c r="G39" i="11"/>
  <c r="I39" i="11"/>
  <c r="I41" i="11"/>
  <c r="E39" i="11"/>
  <c r="E41" i="11"/>
  <c r="E111" i="9"/>
  <c r="B14" i="1"/>
  <c r="L10" i="1"/>
  <c r="K32" i="11"/>
  <c r="K28" i="11"/>
  <c r="K34" i="11" s="1"/>
  <c r="K31" i="11"/>
  <c r="G32" i="11"/>
  <c r="G28" i="11"/>
  <c r="G34" i="11" s="1"/>
  <c r="G31" i="11"/>
  <c r="J30" i="11"/>
  <c r="J36" i="11" s="1"/>
  <c r="J29" i="11"/>
  <c r="J35" i="11" s="1"/>
  <c r="F30" i="11"/>
  <c r="F36" i="11" s="1"/>
  <c r="F29" i="11"/>
  <c r="F35" i="11" s="1"/>
  <c r="H45" i="24"/>
  <c r="H52" i="24" s="1"/>
  <c r="L98" i="9"/>
  <c r="H98" i="9"/>
  <c r="L109" i="9"/>
  <c r="H109" i="9"/>
  <c r="D109" i="9"/>
  <c r="D111" i="9" s="1"/>
  <c r="E1" i="3"/>
  <c r="G14" i="1"/>
  <c r="J32" i="11"/>
  <c r="J28" i="11"/>
  <c r="J34" i="11" s="1"/>
  <c r="J37" i="11" s="1"/>
  <c r="J31" i="11"/>
  <c r="F32" i="11"/>
  <c r="F28" i="11"/>
  <c r="F34" i="11" s="1"/>
  <c r="F31" i="11"/>
  <c r="C29" i="11"/>
  <c r="C30" i="11"/>
  <c r="I29" i="11"/>
  <c r="I35" i="11" s="1"/>
  <c r="I30" i="11"/>
  <c r="I36" i="11" s="1"/>
  <c r="E29" i="11"/>
  <c r="E35" i="11" s="1"/>
  <c r="E30" i="11"/>
  <c r="E36" i="11" s="1"/>
  <c r="I10" i="11"/>
  <c r="E10" i="11"/>
  <c r="G45" i="24"/>
  <c r="G52" i="24" s="1"/>
  <c r="G6" i="24"/>
  <c r="F43" i="24"/>
  <c r="F55" i="24" s="1"/>
  <c r="C32" i="11"/>
  <c r="C31" i="11"/>
  <c r="C28" i="11"/>
  <c r="I31" i="11"/>
  <c r="I32" i="11"/>
  <c r="I28" i="11"/>
  <c r="I34" i="11" s="1"/>
  <c r="I37" i="11" s="1"/>
  <c r="E31" i="11"/>
  <c r="E32" i="11"/>
  <c r="E28" i="11"/>
  <c r="E34" i="11" s="1"/>
  <c r="L29" i="11"/>
  <c r="L35" i="11" s="1"/>
  <c r="L30" i="11"/>
  <c r="L36" i="11" s="1"/>
  <c r="H29" i="11"/>
  <c r="H35" i="11" s="1"/>
  <c r="H30" i="11"/>
  <c r="H36" i="11" s="1"/>
  <c r="D29" i="11"/>
  <c r="D35" i="11" s="1"/>
  <c r="D30" i="11"/>
  <c r="D36" i="11" s="1"/>
  <c r="L12" i="1"/>
  <c r="L13" i="1" s="1"/>
  <c r="L14" i="1" s="1"/>
  <c r="L25" i="1" s="1"/>
  <c r="L5" i="1"/>
  <c r="L32" i="11"/>
  <c r="L28" i="11"/>
  <c r="L34" i="11" s="1"/>
  <c r="L31" i="11"/>
  <c r="H32" i="11"/>
  <c r="H28" i="11"/>
  <c r="H34" i="11" s="1"/>
  <c r="H31" i="11"/>
  <c r="D32" i="11"/>
  <c r="D28" i="11"/>
  <c r="D34" i="11" s="1"/>
  <c r="D37" i="11" s="1"/>
  <c r="D31" i="11"/>
  <c r="K30" i="11"/>
  <c r="K36" i="11" s="1"/>
  <c r="K29" i="11"/>
  <c r="K35" i="11" s="1"/>
  <c r="G30" i="11"/>
  <c r="G36" i="11" s="1"/>
  <c r="G29" i="11"/>
  <c r="G35" i="11" s="1"/>
  <c r="I45" i="24"/>
  <c r="I52" i="24" s="1"/>
  <c r="I98" i="9"/>
  <c r="I111" i="9" s="1"/>
  <c r="D15" i="12"/>
  <c r="E15" i="12" s="1"/>
  <c r="B16" i="12"/>
  <c r="B17" i="14"/>
  <c r="D16" i="14"/>
  <c r="E16" i="14" s="1"/>
  <c r="C24" i="9"/>
  <c r="C19" i="11" s="1"/>
  <c r="E21" i="9"/>
  <c r="I21" i="9"/>
  <c r="C15" i="9"/>
  <c r="C18" i="11" s="1"/>
  <c r="I15" i="9"/>
  <c r="I18" i="11" s="1"/>
  <c r="E15" i="9"/>
  <c r="E18" i="11" s="1"/>
  <c r="K21" i="9"/>
  <c r="G21" i="9"/>
  <c r="L21" i="9"/>
  <c r="F6" i="9"/>
  <c r="F5" i="11" s="1"/>
  <c r="C9" i="9"/>
  <c r="I9" i="9"/>
  <c r="E9" i="9"/>
  <c r="M21" i="9"/>
  <c r="J24" i="9"/>
  <c r="J19" i="11" s="1"/>
  <c r="F24" i="9"/>
  <c r="F19" i="11" s="1"/>
  <c r="C11" i="9"/>
  <c r="C12" i="9" s="1"/>
  <c r="I11" i="9"/>
  <c r="E11" i="9"/>
  <c r="J21" i="9"/>
  <c r="F21" i="9"/>
  <c r="I24" i="9"/>
  <c r="I19" i="11" s="1"/>
  <c r="E24" i="9"/>
  <c r="E19" i="11" s="1"/>
  <c r="M26" i="9"/>
  <c r="L11" i="9"/>
  <c r="H11" i="9"/>
  <c r="D11" i="9"/>
  <c r="L24" i="9"/>
  <c r="L19" i="11" s="1"/>
  <c r="H24" i="9"/>
  <c r="H19" i="11" s="1"/>
  <c r="D24" i="9"/>
  <c r="D19" i="11" s="1"/>
  <c r="K6" i="9"/>
  <c r="K5" i="11" s="1"/>
  <c r="G6" i="9"/>
  <c r="G5" i="11" s="1"/>
  <c r="M9" i="9"/>
  <c r="C21" i="9"/>
  <c r="H21" i="9"/>
  <c r="D21" i="9"/>
  <c r="K24" i="9"/>
  <c r="K19" i="11" s="1"/>
  <c r="G24" i="9"/>
  <c r="G19" i="11" s="1"/>
  <c r="M24" i="9"/>
  <c r="H9" i="9"/>
  <c r="M11" i="9"/>
  <c r="M12" i="9" s="1"/>
  <c r="K11" i="9"/>
  <c r="J15" i="9"/>
  <c r="J18" i="11" s="1"/>
  <c r="D6" i="9"/>
  <c r="D5" i="11" s="1"/>
  <c r="J9" i="9"/>
  <c r="F9" i="9"/>
  <c r="L15" i="9"/>
  <c r="L18" i="11" s="1"/>
  <c r="H15" i="9"/>
  <c r="H18" i="11" s="1"/>
  <c r="D15" i="9"/>
  <c r="D18" i="11" s="1"/>
  <c r="M18" i="9"/>
  <c r="L9" i="9"/>
  <c r="D9" i="9"/>
  <c r="G9" i="9"/>
  <c r="K15" i="9"/>
  <c r="K18" i="11" s="1"/>
  <c r="G15" i="9"/>
  <c r="G18" i="11" s="1"/>
  <c r="G11" i="9"/>
  <c r="F15" i="9"/>
  <c r="F18" i="11" s="1"/>
  <c r="M6" i="9"/>
  <c r="I6" i="9"/>
  <c r="I5" i="11" s="1"/>
  <c r="E6" i="9"/>
  <c r="E5" i="11" s="1"/>
  <c r="J11" i="9"/>
  <c r="F11" i="9"/>
  <c r="L6" i="9"/>
  <c r="L5" i="11" s="1"/>
  <c r="H6" i="9"/>
  <c r="H5" i="11" s="1"/>
  <c r="K9" i="9"/>
  <c r="J6" i="9"/>
  <c r="J5" i="11" s="1"/>
  <c r="J14" i="1"/>
  <c r="N11" i="1"/>
  <c r="M11" i="1"/>
  <c r="B14" i="3"/>
  <c r="H14" i="3"/>
  <c r="D6" i="1"/>
  <c r="D19" i="1" s="1"/>
  <c r="I14" i="1"/>
  <c r="K25" i="1" s="1"/>
  <c r="M25" i="1" s="1"/>
  <c r="M14" i="1" s="1"/>
  <c r="J23" i="1"/>
  <c r="H14" i="1"/>
  <c r="J25" i="1" s="1"/>
  <c r="D13" i="1"/>
  <c r="E13" i="1" s="1"/>
  <c r="C14" i="3"/>
  <c r="L4" i="1"/>
  <c r="L23" i="1" s="1"/>
  <c r="B6" i="1"/>
  <c r="B19" i="1" s="1"/>
  <c r="E14" i="1"/>
  <c r="I25" i="1" s="1"/>
  <c r="K24" i="1"/>
  <c r="L9" i="1"/>
  <c r="L8" i="1"/>
  <c r="L7" i="1"/>
  <c r="D14" i="3"/>
  <c r="M9" i="1"/>
  <c r="N9" i="1"/>
  <c r="N8" i="1"/>
  <c r="M8" i="1"/>
  <c r="K23" i="1"/>
  <c r="N23" i="1" s="1"/>
  <c r="N4" i="1" s="1"/>
  <c r="H6" i="1"/>
  <c r="H19" i="1" s="1"/>
  <c r="F6" i="1"/>
  <c r="F19" i="1" s="1"/>
  <c r="I24" i="1" s="1"/>
  <c r="C39" i="11" l="1"/>
  <c r="D67" i="9"/>
  <c r="L37" i="11"/>
  <c r="O10" i="11"/>
  <c r="E37" i="11"/>
  <c r="L111" i="9"/>
  <c r="G40" i="11"/>
  <c r="H41" i="11"/>
  <c r="O41" i="11" s="1"/>
  <c r="J24" i="1"/>
  <c r="F37" i="11"/>
  <c r="J40" i="11"/>
  <c r="L67" i="9"/>
  <c r="I67" i="9"/>
  <c r="C67" i="9"/>
  <c r="H111" i="9"/>
  <c r="F40" i="11"/>
  <c r="H67" i="9"/>
  <c r="E67" i="9"/>
  <c r="D6" i="11"/>
  <c r="C12" i="11"/>
  <c r="N19" i="11"/>
  <c r="O19" i="11"/>
  <c r="C34" i="11"/>
  <c r="O28" i="11"/>
  <c r="N28" i="11"/>
  <c r="H6" i="24"/>
  <c r="G43" i="24"/>
  <c r="G55" i="24" s="1"/>
  <c r="C36" i="11"/>
  <c r="O30" i="11"/>
  <c r="N30" i="11"/>
  <c r="K37" i="11"/>
  <c r="N5" i="11"/>
  <c r="O5" i="11"/>
  <c r="O18" i="11"/>
  <c r="N18" i="11"/>
  <c r="O31" i="11"/>
  <c r="N31" i="11"/>
  <c r="C35" i="11"/>
  <c r="N29" i="11"/>
  <c r="O29" i="11"/>
  <c r="G37" i="11"/>
  <c r="N39" i="11"/>
  <c r="O39" i="11"/>
  <c r="O32" i="11"/>
  <c r="N32" i="11"/>
  <c r="H37" i="11"/>
  <c r="N41" i="11"/>
  <c r="B17" i="12"/>
  <c r="D16" i="12"/>
  <c r="E16" i="12" s="1"/>
  <c r="B18" i="14"/>
  <c r="D17" i="14"/>
  <c r="E17" i="14" s="1"/>
  <c r="C17" i="9"/>
  <c r="M32" i="9"/>
  <c r="M33" i="9" s="1"/>
  <c r="M27" i="9"/>
  <c r="F17" i="9"/>
  <c r="F12" i="9"/>
  <c r="D17" i="9"/>
  <c r="D12" i="9"/>
  <c r="E17" i="9"/>
  <c r="E12" i="9"/>
  <c r="J17" i="9"/>
  <c r="J12" i="9"/>
  <c r="C18" i="9"/>
  <c r="C13" i="11" s="1"/>
  <c r="C26" i="9"/>
  <c r="K17" i="9"/>
  <c r="K12" i="9"/>
  <c r="H17" i="9"/>
  <c r="H12" i="9"/>
  <c r="I17" i="9"/>
  <c r="I12" i="9"/>
  <c r="M30" i="9"/>
  <c r="G17" i="9"/>
  <c r="G12" i="9"/>
  <c r="L17" i="9"/>
  <c r="L12" i="9"/>
  <c r="L12" i="11" s="1"/>
  <c r="D14" i="1"/>
  <c r="H25" i="1" s="1"/>
  <c r="N25" i="1" s="1"/>
  <c r="N14" i="1" s="1"/>
  <c r="H24" i="1"/>
  <c r="M23" i="1"/>
  <c r="M4" i="1" s="1"/>
  <c r="L19" i="1"/>
  <c r="L24" i="1" s="1"/>
  <c r="M24" i="1" s="1"/>
  <c r="M6" i="1" s="1"/>
  <c r="M10" i="1" s="1"/>
  <c r="M12" i="1" s="1"/>
  <c r="M13" i="1" s="1"/>
  <c r="M15" i="1" s="1"/>
  <c r="N24" i="1" l="1"/>
  <c r="N6" i="1" s="1"/>
  <c r="D69" i="9"/>
  <c r="D40" i="11"/>
  <c r="L69" i="9"/>
  <c r="L40" i="11"/>
  <c r="E69" i="9"/>
  <c r="E40" i="11"/>
  <c r="C69" i="9"/>
  <c r="C40" i="11"/>
  <c r="H69" i="9"/>
  <c r="H40" i="11"/>
  <c r="I69" i="9"/>
  <c r="I40" i="11"/>
  <c r="H38" i="24"/>
  <c r="H14" i="11"/>
  <c r="H20" i="11" s="1"/>
  <c r="H8" i="11"/>
  <c r="H27" i="11"/>
  <c r="H7" i="11"/>
  <c r="H22" i="11"/>
  <c r="E22" i="11"/>
  <c r="E14" i="11"/>
  <c r="E20" i="11" s="1"/>
  <c r="E8" i="11"/>
  <c r="E27" i="11"/>
  <c r="E7" i="11"/>
  <c r="F38" i="24"/>
  <c r="F27" i="11"/>
  <c r="F7" i="11"/>
  <c r="F22" i="11"/>
  <c r="F14" i="11"/>
  <c r="F20" i="11" s="1"/>
  <c r="F8" i="11"/>
  <c r="O35" i="11"/>
  <c r="N35" i="11"/>
  <c r="I6" i="24"/>
  <c r="H43" i="24"/>
  <c r="H55" i="24" s="1"/>
  <c r="J38" i="24"/>
  <c r="F11" i="17"/>
  <c r="F15" i="17" s="1"/>
  <c r="L14" i="11"/>
  <c r="L20" i="11" s="1"/>
  <c r="L8" i="11"/>
  <c r="L27" i="11"/>
  <c r="L7" i="11"/>
  <c r="L22" i="11"/>
  <c r="J6" i="11"/>
  <c r="I12" i="11"/>
  <c r="K12" i="11"/>
  <c r="L6" i="11"/>
  <c r="J12" i="11"/>
  <c r="K6" i="11"/>
  <c r="E6" i="11"/>
  <c r="O6" i="11" s="1"/>
  <c r="D12" i="11"/>
  <c r="D14" i="11"/>
  <c r="D20" i="11" s="1"/>
  <c r="D27" i="11"/>
  <c r="D8" i="11"/>
  <c r="D22" i="11"/>
  <c r="D7" i="11"/>
  <c r="N36" i="11"/>
  <c r="O36" i="11"/>
  <c r="G12" i="11"/>
  <c r="H6" i="11"/>
  <c r="I38" i="24"/>
  <c r="I22" i="11"/>
  <c r="I14" i="11"/>
  <c r="I20" i="11" s="1"/>
  <c r="I8" i="11"/>
  <c r="I27" i="11"/>
  <c r="I7" i="11"/>
  <c r="K8" i="11"/>
  <c r="K27" i="11"/>
  <c r="K7" i="11"/>
  <c r="K22" i="11"/>
  <c r="K14" i="11"/>
  <c r="K20" i="11" s="1"/>
  <c r="J27" i="11"/>
  <c r="J7" i="11"/>
  <c r="J22" i="11"/>
  <c r="J14" i="11"/>
  <c r="J20" i="11" s="1"/>
  <c r="J8" i="11"/>
  <c r="G38" i="24"/>
  <c r="G8" i="11"/>
  <c r="G27" i="11"/>
  <c r="G7" i="11"/>
  <c r="G22" i="11"/>
  <c r="G14" i="11"/>
  <c r="G20" i="11" s="1"/>
  <c r="I6" i="11"/>
  <c r="H12" i="11"/>
  <c r="F6" i="11"/>
  <c r="E12" i="11"/>
  <c r="O12" i="11" s="1"/>
  <c r="F12" i="11"/>
  <c r="G6" i="11"/>
  <c r="C22" i="11"/>
  <c r="C14" i="11"/>
  <c r="C27" i="11"/>
  <c r="C37" i="11"/>
  <c r="N34" i="11"/>
  <c r="O34" i="11"/>
  <c r="B18" i="12"/>
  <c r="D17" i="12"/>
  <c r="E17" i="12" s="1"/>
  <c r="B19" i="14"/>
  <c r="D19" i="14" s="1"/>
  <c r="D18" i="14"/>
  <c r="E18" i="14" s="1"/>
  <c r="C27" i="9"/>
  <c r="C15" i="11" s="1"/>
  <c r="C30" i="9"/>
  <c r="C32" i="9"/>
  <c r="C24" i="11" s="1"/>
  <c r="H18" i="9"/>
  <c r="H13" i="11" s="1"/>
  <c r="H26" i="9"/>
  <c r="E18" i="9"/>
  <c r="E13" i="11" s="1"/>
  <c r="E26" i="9"/>
  <c r="F18" i="9"/>
  <c r="F13" i="11" s="1"/>
  <c r="F26" i="9"/>
  <c r="I18" i="9"/>
  <c r="I13" i="11" s="1"/>
  <c r="I26" i="9"/>
  <c r="G18" i="9"/>
  <c r="G13" i="11" s="1"/>
  <c r="G26" i="9"/>
  <c r="L18" i="9"/>
  <c r="L13" i="11" s="1"/>
  <c r="L26" i="9"/>
  <c r="K18" i="9"/>
  <c r="K13" i="11" s="1"/>
  <c r="K26" i="9"/>
  <c r="J18" i="9"/>
  <c r="J13" i="11" s="1"/>
  <c r="J26" i="9"/>
  <c r="D18" i="9"/>
  <c r="D13" i="11" s="1"/>
  <c r="D26" i="9"/>
  <c r="N10" i="1"/>
  <c r="N12" i="1" s="1"/>
  <c r="N13" i="1" s="1"/>
  <c r="N15" i="1" s="1"/>
  <c r="N5" i="1"/>
  <c r="M5" i="1"/>
  <c r="N6" i="11" l="1"/>
  <c r="O13" i="11"/>
  <c r="O40" i="11"/>
  <c r="N40" i="11"/>
  <c r="E19" i="14"/>
  <c r="N27" i="11"/>
  <c r="O27" i="11"/>
  <c r="J48" i="24"/>
  <c r="J50" i="24" s="1"/>
  <c r="J40" i="24"/>
  <c r="J58" i="24" s="1"/>
  <c r="N13" i="11"/>
  <c r="C20" i="11"/>
  <c r="O14" i="11"/>
  <c r="N14" i="11"/>
  <c r="N12" i="11"/>
  <c r="N7" i="11"/>
  <c r="O7" i="11"/>
  <c r="N22" i="11"/>
  <c r="O22" i="11"/>
  <c r="G48" i="24"/>
  <c r="G50" i="24" s="1"/>
  <c r="G40" i="24"/>
  <c r="G58" i="24" s="1"/>
  <c r="I48" i="24"/>
  <c r="I50" i="24" s="1"/>
  <c r="I40" i="24"/>
  <c r="I58" i="24" s="1"/>
  <c r="I43" i="24"/>
  <c r="I55" i="24" s="1"/>
  <c r="J6" i="24"/>
  <c r="J43" i="24" s="1"/>
  <c r="J55" i="24" s="1"/>
  <c r="F48" i="24"/>
  <c r="F50" i="24" s="1"/>
  <c r="F40" i="24"/>
  <c r="F58" i="24" s="1"/>
  <c r="N37" i="11"/>
  <c r="O37" i="11"/>
  <c r="O8" i="11"/>
  <c r="N8" i="11"/>
  <c r="H48" i="24"/>
  <c r="H50" i="24" s="1"/>
  <c r="H40" i="24"/>
  <c r="H58" i="24" s="1"/>
  <c r="B19" i="12"/>
  <c r="D19" i="12" s="1"/>
  <c r="D18" i="12"/>
  <c r="E18" i="12" s="1"/>
  <c r="J27" i="9"/>
  <c r="J15" i="11" s="1"/>
  <c r="J32" i="9"/>
  <c r="J30" i="9"/>
  <c r="L32" i="9"/>
  <c r="L27" i="9"/>
  <c r="L15" i="11" s="1"/>
  <c r="L30" i="9"/>
  <c r="I32" i="9"/>
  <c r="I27" i="9"/>
  <c r="I15" i="11" s="1"/>
  <c r="I30" i="9"/>
  <c r="E32" i="9"/>
  <c r="E27" i="9"/>
  <c r="E15" i="11" s="1"/>
  <c r="E30" i="9"/>
  <c r="C33" i="9"/>
  <c r="C16" i="11" s="1"/>
  <c r="C37" i="9"/>
  <c r="D32" i="9"/>
  <c r="D27" i="9"/>
  <c r="D15" i="11" s="1"/>
  <c r="D30" i="9"/>
  <c r="K32" i="9"/>
  <c r="K27" i="9"/>
  <c r="K15" i="11" s="1"/>
  <c r="K30" i="9"/>
  <c r="G32" i="9"/>
  <c r="G27" i="9"/>
  <c r="G15" i="11" s="1"/>
  <c r="G30" i="9"/>
  <c r="F27" i="9"/>
  <c r="F15" i="11" s="1"/>
  <c r="F32" i="9"/>
  <c r="F30" i="9"/>
  <c r="H32" i="9"/>
  <c r="H27" i="9"/>
  <c r="H15" i="11" s="1"/>
  <c r="H30" i="9"/>
  <c r="N15" i="11" l="1"/>
  <c r="L24" i="11"/>
  <c r="L9" i="11"/>
  <c r="K24" i="11"/>
  <c r="K9" i="11"/>
  <c r="E24" i="11"/>
  <c r="E9" i="11"/>
  <c r="J24" i="11"/>
  <c r="J9" i="11"/>
  <c r="O15" i="11"/>
  <c r="H24" i="11"/>
  <c r="H9" i="11"/>
  <c r="D24" i="11"/>
  <c r="D9" i="11"/>
  <c r="F24" i="11"/>
  <c r="F9" i="11"/>
  <c r="G24" i="11"/>
  <c r="G9" i="11"/>
  <c r="I24" i="11"/>
  <c r="I9" i="11"/>
  <c r="O20" i="11"/>
  <c r="N20" i="11"/>
  <c r="E19" i="12"/>
  <c r="C42" i="9"/>
  <c r="C44" i="9" s="1"/>
  <c r="C23" i="11" s="1"/>
  <c r="L37" i="9"/>
  <c r="L33" i="9"/>
  <c r="L16" i="11" s="1"/>
  <c r="H37" i="9"/>
  <c r="H33" i="9"/>
  <c r="H16" i="11" s="1"/>
  <c r="D37" i="9"/>
  <c r="D33" i="9"/>
  <c r="D16" i="11" s="1"/>
  <c r="I37" i="9"/>
  <c r="I33" i="9"/>
  <c r="I16" i="11" s="1"/>
  <c r="K37" i="9"/>
  <c r="K33" i="9"/>
  <c r="K16" i="11" s="1"/>
  <c r="E37" i="9"/>
  <c r="E33" i="9"/>
  <c r="E16" i="11" s="1"/>
  <c r="J37" i="9"/>
  <c r="J33" i="9"/>
  <c r="J16" i="11" s="1"/>
  <c r="F37" i="9"/>
  <c r="F33" i="9"/>
  <c r="F16" i="11" s="1"/>
  <c r="G37" i="9"/>
  <c r="G33" i="9"/>
  <c r="G16" i="11" s="1"/>
  <c r="N16" i="11" l="1"/>
  <c r="N24" i="11"/>
  <c r="O24" i="11"/>
  <c r="O16" i="11"/>
  <c r="C25" i="11"/>
  <c r="O9" i="11"/>
  <c r="N9" i="11"/>
  <c r="G38" i="9"/>
  <c r="G44" i="9"/>
  <c r="G23" i="11" s="1"/>
  <c r="G25" i="11" s="1"/>
  <c r="G42" i="9"/>
  <c r="J38" i="9"/>
  <c r="J44" i="9"/>
  <c r="J23" i="11" s="1"/>
  <c r="J25" i="11" s="1"/>
  <c r="J42" i="9"/>
  <c r="K38" i="9"/>
  <c r="K44" i="9"/>
  <c r="K23" i="11" s="1"/>
  <c r="K25" i="11" s="1"/>
  <c r="K42" i="9"/>
  <c r="D38" i="9"/>
  <c r="D42" i="9"/>
  <c r="D44" i="9" s="1"/>
  <c r="D23" i="11" s="1"/>
  <c r="D25" i="11" s="1"/>
  <c r="L38" i="9"/>
  <c r="L42" i="9"/>
  <c r="L44" i="9" s="1"/>
  <c r="L23" i="11" s="1"/>
  <c r="L25" i="11" s="1"/>
  <c r="F38" i="9"/>
  <c r="F42" i="9"/>
  <c r="F44" i="9" s="1"/>
  <c r="F23" i="11" s="1"/>
  <c r="F25" i="11" s="1"/>
  <c r="E44" i="9"/>
  <c r="E23" i="11" s="1"/>
  <c r="E25" i="11" s="1"/>
  <c r="E38" i="9"/>
  <c r="E42" i="9"/>
  <c r="I44" i="9"/>
  <c r="I23" i="11" s="1"/>
  <c r="I25" i="11" s="1"/>
  <c r="I38" i="9"/>
  <c r="I42" i="9"/>
  <c r="H44" i="9"/>
  <c r="H23" i="11" s="1"/>
  <c r="H25" i="11" s="1"/>
  <c r="H38" i="9"/>
  <c r="H42" i="9"/>
  <c r="O25" i="11" l="1"/>
  <c r="N25" i="11"/>
  <c r="O23" i="11"/>
  <c r="N23" i="11"/>
  <c r="E36" i="15"/>
  <c r="E39" i="15" s="1"/>
  <c r="K35" i="15" s="1"/>
  <c r="K37" i="15" s="1"/>
  <c r="K28" i="15" s="1"/>
  <c r="K29" i="15" s="1"/>
  <c r="J43" i="15" s="1"/>
  <c r="K43" i="15" l="1"/>
  <c r="K44" i="15" s="1"/>
  <c r="F28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<sst xmlns="http://schemas.openxmlformats.org/spreadsheetml/2006/main" count="639" uniqueCount="388">
  <si>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</si>
  <si>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</si>
  <si>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</si>
  <si>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</si>
  <si>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</si>
  <si>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</si>
  <si>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</si>
  <si>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</si>
  <si>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</si>
  <si>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</si>
  <si>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</si>
  <si>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</si>
  <si>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</si>
  <si>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</si>
  <si>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</si>
  <si>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</si>
  <si>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</si>
  <si>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</si>
  <si>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</si>
  <si>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</si>
  <si>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</si>
  <si>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</si>
  <si>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</si>
  <si>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</si>
  <si>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</si>
  <si>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</si>
  <si>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</si>
  <si>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</si>
  <si>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</si>
  <si>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</si>
  <si>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</si>
  <si>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</si>
  <si>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</si>
  <si>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</si>
  <si>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</si>
  <si>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</si>
  <si>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</si>
  <si>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</si>
  <si>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</si>
  <si>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</si>
  <si>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</si>
  <si>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</si>
  <si>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</si>
  <si>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</si>
  <si>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EPS</t>
  </si>
  <si>
    <t>Price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</si>
  <si>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</si>
  <si>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</si>
  <si>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</si>
  <si>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</si>
  <si>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</si>
  <si>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</si>
  <si>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</si>
  <si>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</si>
  <si>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</si>
  <si>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</si>
  <si>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</si>
  <si>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</si>
  <si>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</si>
  <si>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</si>
  <si>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</si>
  <si>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</si>
  <si>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</si>
  <si>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</si>
  <si>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</si>
  <si>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</si>
  <si>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</si>
  <si>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</si>
  <si>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</si>
  <si>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</si>
  <si>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</si>
  <si>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</si>
  <si>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</si>
  <si>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</si>
  <si>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</si>
  <si>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 xml:space="preserve">Years </t>
  </si>
  <si>
    <t>LTM</t>
  </si>
  <si>
    <t>#</t>
  </si>
  <si>
    <t>Income Statement</t>
  </si>
  <si>
    <t>NA</t>
  </si>
  <si>
    <t>COGS</t>
  </si>
  <si>
    <t>COGS % of Sales</t>
  </si>
  <si>
    <t>Gross Profits</t>
  </si>
  <si>
    <t>Selling and general Expenses</t>
  </si>
  <si>
    <t>S&amp;G Expense as % of Sales</t>
  </si>
  <si>
    <t>EBITDA</t>
  </si>
  <si>
    <t>EBITDA % of Sales</t>
  </si>
  <si>
    <t>Interest % of Sales</t>
  </si>
  <si>
    <t>Depreciation % of Sales</t>
  </si>
  <si>
    <t>Gross Margins</t>
  </si>
  <si>
    <t>Earning Before Tax (PBT)</t>
  </si>
  <si>
    <t>PBT % of Sales</t>
  </si>
  <si>
    <t>Taxes</t>
  </si>
  <si>
    <t>effective Tax Rate</t>
  </si>
  <si>
    <t>Net Profit</t>
  </si>
  <si>
    <t>Net Margins</t>
  </si>
  <si>
    <t>EPS (Earning Per Share)</t>
  </si>
  <si>
    <t>Dividend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</si>
  <si>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</si>
  <si>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</si>
  <si>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</si>
  <si>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</si>
  <si>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</si>
  <si>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</si>
  <si>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</si>
  <si>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</si>
  <si>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</si>
  <si>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</si>
  <si>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</si>
  <si>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</si>
  <si>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</si>
  <si>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</si>
  <si>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</si>
  <si>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</si>
  <si>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</si>
  <si>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</si>
  <si>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</si>
  <si>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</si>
  <si>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</si>
  <si>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</si>
  <si>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</si>
  <si>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</si>
  <si>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</si>
  <si>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</si>
  <si>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</si>
  <si>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</si>
  <si>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</si>
  <si>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</si>
  <si>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</si>
  <si>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</si>
  <si>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</si>
  <si>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</si>
  <si>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</si>
  <si>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</si>
  <si>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</si>
  <si>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</si>
  <si>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Statements</t>
  </si>
  <si>
    <t>Operating Activities</t>
  </si>
  <si>
    <t>Cash Flow Operating Activities</t>
  </si>
  <si>
    <t>Investing Activities</t>
  </si>
  <si>
    <t>Cash Flow Investing Activities</t>
  </si>
  <si>
    <t>Financial Activities</t>
  </si>
  <si>
    <t>Year</t>
  </si>
  <si>
    <t>Gross Margin</t>
  </si>
  <si>
    <t>EBITDA Growth</t>
  </si>
  <si>
    <t>EBIT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</si>
  <si>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</si>
  <si>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</si>
  <si>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</si>
  <si>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</si>
  <si>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</si>
  <si>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</si>
  <si>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 Expense % Sales</t>
  </si>
  <si>
    <t>Depreciation % Sales</t>
  </si>
  <si>
    <t>Operating Income % Sales</t>
  </si>
  <si>
    <t>Return On Capital Employed</t>
  </si>
  <si>
    <t>Retained Earning %</t>
  </si>
  <si>
    <t>Return On Equity %</t>
  </si>
  <si>
    <t>Self Sustained Growth Rate</t>
  </si>
  <si>
    <t>Interest Coverage Ratio</t>
  </si>
  <si>
    <t>Debt Turnover Ratio</t>
  </si>
  <si>
    <t>Creditor Turnover Ratio</t>
  </si>
  <si>
    <t>Inventory Turnover Ratio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</si>
  <si>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</si>
  <si>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</si>
  <si>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</si>
  <si>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</si>
  <si>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</si>
  <si>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</si>
  <si>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</si>
  <si>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</si>
  <si>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</si>
  <si>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Mean</t>
  </si>
  <si>
    <t>Median</t>
  </si>
  <si>
    <t>Trend</t>
  </si>
  <si>
    <t>Year Weight</t>
  </si>
  <si>
    <t>Tata Motors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</si>
  <si>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</si>
  <si>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</si>
  <si>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</si>
  <si>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</si>
  <si>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</si>
  <si>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</si>
  <si>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</si>
  <si>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</si>
  <si>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</si>
  <si>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</si>
  <si>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</si>
  <si>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</si>
  <si>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</si>
  <si>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</si>
  <si>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</si>
  <si>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</si>
  <si>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</si>
  <si>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</si>
  <si>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</si>
  <si>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</si>
  <si>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</si>
  <si>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</si>
  <si>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</si>
  <si>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 </t>
  </si>
  <si>
    <t>Weighted Average Cost Of Capital</t>
  </si>
  <si>
    <t>All figures are in INR unless stated otherwise</t>
  </si>
  <si>
    <t>Peer Comps</t>
  </si>
  <si>
    <t>Name of the company</t>
  </si>
  <si>
    <t xml:space="preserve">Total Debt 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</si>
  <si>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</si>
  <si>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</si>
  <si>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Debt/</t>
  </si>
  <si>
    <t>Equity</t>
  </si>
  <si>
    <t>Capital</t>
  </si>
  <si>
    <t>Levered</t>
  </si>
  <si>
    <t>Unlevered</t>
  </si>
  <si>
    <t>Beta 3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</si>
  <si>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</si>
  <si>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</si>
  <si>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India</t>
  </si>
  <si>
    <t xml:space="preserve"> Country</t>
  </si>
  <si>
    <t>Average</t>
  </si>
  <si>
    <t>Cost Of Debt</t>
  </si>
  <si>
    <t>Pre Tax Cost of Debt</t>
  </si>
  <si>
    <t>tax Rate</t>
  </si>
  <si>
    <t>Post Tax Cost of Debt</t>
  </si>
  <si>
    <t>Cost Of Equity</t>
  </si>
  <si>
    <t>Risk Free Rate</t>
  </si>
  <si>
    <t>Equity Risk Premium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</si>
  <si>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</si>
  <si>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Cost of Equity</t>
  </si>
  <si>
    <t>Capital Structure</t>
  </si>
  <si>
    <t>Current</t>
  </si>
  <si>
    <t>Target</t>
  </si>
  <si>
    <t>Total Debt</t>
  </si>
  <si>
    <t>Total Capital</t>
  </si>
  <si>
    <t>Levered Beta</t>
  </si>
  <si>
    <t>Companies Median Unlevered Beta</t>
  </si>
  <si>
    <t>Target Debt/Equity</t>
  </si>
  <si>
    <t>Tax Rate</t>
  </si>
  <si>
    <t>Debt/Equity</t>
  </si>
  <si>
    <t>Debt</t>
  </si>
  <si>
    <t>Total Cost</t>
  </si>
  <si>
    <t>Total Weight</t>
  </si>
  <si>
    <t>Regression Beta - 2 Years Weekly</t>
  </si>
  <si>
    <t>Date</t>
  </si>
  <si>
    <t>Closing Price</t>
  </si>
  <si>
    <t>Return</t>
  </si>
  <si>
    <t>Avenue Supermart Weekly returns</t>
  </si>
  <si>
    <t>Returns</t>
  </si>
  <si>
    <t>Nifty Returns</t>
  </si>
  <si>
    <t>Beta Drifting</t>
  </si>
  <si>
    <t>Beta 1</t>
  </si>
  <si>
    <t>beta 2</t>
  </si>
  <si>
    <t>X Variable 1</t>
  </si>
  <si>
    <t>Levered Raw Beta</t>
  </si>
  <si>
    <t>Raw Beta Weight</t>
  </si>
  <si>
    <t>market Beta</t>
  </si>
  <si>
    <t>Market beta Weight</t>
  </si>
  <si>
    <t>Adjusted Beta</t>
  </si>
  <si>
    <t>S.No.</t>
  </si>
  <si>
    <t>Name</t>
  </si>
  <si>
    <t>Debt / Eq</t>
  </si>
  <si>
    <t>CMP Rs.</t>
  </si>
  <si>
    <t xml:space="preserve">Mar Cap Rs.Cr. </t>
  </si>
  <si>
    <t>Debt Rs.Cr.</t>
  </si>
  <si>
    <t>Annual</t>
  </si>
  <si>
    <t>Returns On Markets</t>
  </si>
  <si>
    <t>Average Return</t>
  </si>
  <si>
    <t>Dividend Yield</t>
  </si>
  <si>
    <t>Total Market Return</t>
  </si>
  <si>
    <r>
      <t>1.39</t>
    </r>
    <r>
      <rPr>
        <vertAlign val="superscript"/>
        <sz val="11"/>
        <color rgb="FF0275D8"/>
        <rFont val="Calibri"/>
        <family val="2"/>
        <scheme val="minor"/>
      </rPr>
      <t xml:space="preserve"> 1</t>
    </r>
  </si>
  <si>
    <t>Particulars</t>
  </si>
  <si>
    <t>Calculation of PV of FCFF</t>
  </si>
  <si>
    <t>Maruti Suzuki</t>
  </si>
  <si>
    <t>M &amp; M</t>
  </si>
  <si>
    <t>Bajaj Auto</t>
  </si>
  <si>
    <t>Eicher Motors</t>
  </si>
  <si>
    <t>M&amp;M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</si>
  <si>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</si>
  <si>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</si>
  <si>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</si>
  <si>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</si>
  <si>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</si>
  <si>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</si>
  <si>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+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</si>
  <si>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</si>
  <si>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</si>
  <si>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</si>
  <si>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</si>
  <si>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</si>
  <si>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</si>
  <si>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</si>
  <si>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</si>
  <si>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</si>
  <si>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</si>
  <si>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</si>
  <si>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</si>
  <si>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</si>
  <si>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</si>
  <si>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</si>
  <si>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+</t>
  </si>
  <si>
    <t>Cash Equivalents</t>
  </si>
  <si>
    <t>Loans n Advances</t>
  </si>
  <si>
    <t>Other asset items</t>
  </si>
  <si>
    <t>Calculation of ROIC</t>
  </si>
  <si>
    <t>Current Assets</t>
  </si>
  <si>
    <t>Trade Recievables</t>
  </si>
  <si>
    <t xml:space="preserve">Loans &amp; Advances </t>
  </si>
  <si>
    <t>Other Asset Items</t>
  </si>
  <si>
    <t>Current Liabilities</t>
  </si>
  <si>
    <t>Short Term Borrowing</t>
  </si>
  <si>
    <t>Other Borrowing</t>
  </si>
  <si>
    <t>Total Current Liabilities</t>
  </si>
  <si>
    <t>Net Working Capital</t>
  </si>
  <si>
    <t xml:space="preserve">Non Current Assets </t>
  </si>
  <si>
    <t>Gross Blocks</t>
  </si>
  <si>
    <t>Net Blocks</t>
  </si>
  <si>
    <t>Invested Capital</t>
  </si>
  <si>
    <t>EBIT</t>
  </si>
  <si>
    <t>ROIC</t>
  </si>
  <si>
    <t>Calculation Of Reinvestment Rate</t>
  </si>
  <si>
    <t>Capex</t>
  </si>
  <si>
    <t>Change in Working Capital</t>
  </si>
  <si>
    <t>Reinvestment</t>
  </si>
  <si>
    <t>EBIT(1-Tax)</t>
  </si>
  <si>
    <t>Reinvestment Rate</t>
  </si>
  <si>
    <t>Calculation Of Growth rate</t>
  </si>
  <si>
    <t>Intrinsic Growth Rate</t>
  </si>
  <si>
    <t>EBIT(1-T)</t>
  </si>
  <si>
    <t>Less: Reinvestment Rate</t>
  </si>
  <si>
    <t>Free Cash Flow To Firm</t>
  </si>
  <si>
    <t>Mid Year convention</t>
  </si>
  <si>
    <t>Discounting Factor</t>
  </si>
  <si>
    <t>PV of FCFF</t>
  </si>
  <si>
    <t>Expected Growth</t>
  </si>
  <si>
    <t>Terminal Growth</t>
  </si>
  <si>
    <t>WACC</t>
  </si>
  <si>
    <t>Comparable Company Valuation</t>
  </si>
  <si>
    <t>Company</t>
  </si>
  <si>
    <t xml:space="preserve">Ticker </t>
  </si>
  <si>
    <t xml:space="preserve"> Share Outstanding</t>
  </si>
  <si>
    <t>Share      Price</t>
  </si>
  <si>
    <t>Equity     Value</t>
  </si>
  <si>
    <t>Net Debt</t>
  </si>
  <si>
    <t>Net     Debt</t>
  </si>
  <si>
    <t>Enterprise value</t>
  </si>
  <si>
    <t>Market Data</t>
  </si>
  <si>
    <t>Revenue</t>
  </si>
  <si>
    <t>Net  Income</t>
  </si>
  <si>
    <t>Valuation</t>
  </si>
  <si>
    <t xml:space="preserve">Financials </t>
  </si>
  <si>
    <t>No. Eq. Shares Cr.</t>
  </si>
  <si>
    <t>Cash End Rs.Cr.</t>
  </si>
  <si>
    <t>Sales Rs.Cr.</t>
  </si>
  <si>
    <t>EV / EBITDA</t>
  </si>
  <si>
    <t>EV Rs.Cr.</t>
  </si>
  <si>
    <t>NP 12M Rs.Cr.</t>
  </si>
  <si>
    <t>Ashok Leyland</t>
  </si>
  <si>
    <t>Force Motors</t>
  </si>
  <si>
    <t>Olectra Greentec</t>
  </si>
  <si>
    <t>SML ISUZU</t>
  </si>
  <si>
    <t>Market Cap</t>
  </si>
  <si>
    <t>EV/Revenue</t>
  </si>
  <si>
    <t>EV/EBITDA</t>
  </si>
  <si>
    <t>P/E</t>
  </si>
  <si>
    <t>High</t>
  </si>
  <si>
    <t>75th percentile</t>
  </si>
  <si>
    <t>25th Percentile</t>
  </si>
  <si>
    <t>Low</t>
  </si>
  <si>
    <t>Tata Motors Comparable Valuation</t>
  </si>
  <si>
    <t>Implied Enterprise value</t>
  </si>
  <si>
    <t>Implied Market Value</t>
  </si>
  <si>
    <t>Shares Outstanding</t>
  </si>
  <si>
    <t>Implied Value per Share</t>
  </si>
  <si>
    <t>Sorted Returns</t>
  </si>
  <si>
    <t>Calculation of Value at Risk- Tata Motors ( Historical)</t>
  </si>
  <si>
    <t>Std. Deviation</t>
  </si>
  <si>
    <t>Min</t>
  </si>
  <si>
    <t>Max</t>
  </si>
  <si>
    <t>Percentile</t>
  </si>
  <si>
    <t>VAR</t>
  </si>
  <si>
    <t>CMP</t>
  </si>
  <si>
    <t>Stock Price</t>
  </si>
  <si>
    <t>VAR (INR)</t>
  </si>
  <si>
    <t>Confidence</t>
  </si>
  <si>
    <t>Replication</t>
  </si>
  <si>
    <t>Simulated Returns</t>
  </si>
  <si>
    <t>Historical Approach</t>
  </si>
  <si>
    <t>Calculation of Value at Risk- Tata Motors (Simulation)</t>
  </si>
  <si>
    <t>Monte Carlo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</si>
</sst>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[$-409]mmmm\-yy;@"/>
    <numFmt numFmtId="167" formatCode="[$₹-4009]\ #,##0.0;[$₹-4009]\ \-#,##0.0"/>
    <numFmt numFmtId="168" formatCode="[$₹-4009]\ #,##0.0;[$₹-4009]\ \(#,##0.0\);"/>
    <numFmt numFmtId="169" formatCode="0&quot; days&quot;"/>
    <numFmt numFmtId="170" formatCode="#,##0.0"/>
    <numFmt numFmtId="171" formatCode="0&quot;A&quot;"/>
    <numFmt numFmtId="172" formatCode="0&quot;F&quot;"/>
    <numFmt numFmtId="173" formatCode="yyyy&quot;A&quot;"/>
    <numFmt numFmtId="174" formatCode="yyyy&quot;F&quot;"/>
    <numFmt numFmtId="175" formatCode="0.0"/>
    <numFmt numFmtId="176" formatCode="mmm\-yy&quot;A&quot;"/>
    <numFmt numFmtId="177" formatCode="mmm\-yy&quot;F&quot;"/>
    <numFmt numFmtId="178" formatCode="#,##0.0;\(#,##0\)"/>
    <numFmt numFmtId="179" formatCode="#,##0.0_);\(#,##0.0\)"/>
    <numFmt numFmtId="180" formatCode="#,##0_).0;\(#,##0\)"/>
    <numFmt numFmtId="181" formatCode="#,##0.00;\(#,##0.00\)"/>
    <numFmt numFmtId="182" formatCode="0.0\x"/>
    <numFmt numFmtId="183" formatCode="[$-409]mmmm\ d\,\ yyyy;@"/>
    <numFmt numFmtId="184" formatCode="mm/dd/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0275D8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0275D8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275D8"/>
      <name val="Calibri"/>
      <family val="2"/>
      <scheme val="minor"/>
    </font>
    <font>
      <vertAlign val="superscript"/>
      <sz val="11"/>
      <color rgb="FF0275D8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 style="hair">
        <color rgb="FF7030A0"/>
      </top>
      <bottom style="hair">
        <color rgb="FF7030A0"/>
      </bottom>
      <diagonal/>
    </border>
    <border>
      <left/>
      <right/>
      <top style="hair">
        <color rgb="FF7030A0"/>
      </top>
      <bottom/>
      <diagonal/>
    </border>
    <border>
      <left/>
      <right/>
      <top/>
      <bottom style="hair">
        <color rgb="FF7030A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/>
      <diagonal/>
    </border>
    <border>
      <left/>
      <right/>
      <top style="medium">
        <color rgb="FF7030A0"/>
      </top>
      <bottom style="hair">
        <color rgb="FF7030A0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200">
    <xf numFmtId="0" fontId="0" fillId="0" borderId="0" xfId="0"/>
    <xf numFmtId="164" fontId="1" fillId="0" borderId="0" xfId="1" applyFont="1" applyBorder="1"/>
    <xf numFmtId="0" fontId="1" fillId="0" borderId="0" xfId="0" applyFont="1"/>
    <xf numFmtId="0" fontId="6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7" fillId="0" borderId="0" xfId="1" applyNumberFormat="1" applyFont="1" applyFill="1" applyBorder="1"/>
    <xf numFmtId="0" fontId="7" fillId="0" borderId="0" xfId="0" applyFont="1"/>
    <xf numFmtId="43" fontId="0" fillId="0" borderId="0" xfId="1" applyNumberFormat="1" applyFont="1" applyBorder="1"/>
    <xf numFmtId="17" fontId="0" fillId="0" borderId="0" xfId="0" applyNumberFormat="1"/>
    <xf numFmtId="0" fontId="2" fillId="6" borderId="0" xfId="0" applyFont="1" applyFill="1" applyAlignment="1">
      <alignment horizontal="center"/>
    </xf>
    <xf numFmtId="0" fontId="2" fillId="6" borderId="0" xfId="0" applyFont="1" applyFill="1"/>
    <xf numFmtId="17" fontId="2" fillId="6" borderId="0" xfId="0" applyNumberFormat="1" applyFont="1" applyFill="1"/>
    <xf numFmtId="0" fontId="8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10" fontId="0" fillId="0" borderId="0" xfId="6" applyNumberFormat="1" applyFont="1"/>
    <xf numFmtId="0" fontId="9" fillId="0" borderId="0" xfId="0" applyFont="1"/>
    <xf numFmtId="0" fontId="1" fillId="7" borderId="0" xfId="0" applyFont="1" applyFill="1"/>
    <xf numFmtId="0" fontId="0" fillId="7" borderId="0" xfId="0" applyFill="1"/>
    <xf numFmtId="168" fontId="1" fillId="0" borderId="0" xfId="0" applyNumberFormat="1" applyFont="1"/>
    <xf numFmtId="3" fontId="0" fillId="0" borderId="0" xfId="0" applyNumberFormat="1"/>
    <xf numFmtId="168" fontId="1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65" fontId="2" fillId="6" borderId="0" xfId="0" applyNumberFormat="1" applyFont="1" applyFill="1"/>
    <xf numFmtId="10" fontId="0" fillId="0" borderId="0" xfId="6" applyNumberFormat="1" applyFont="1" applyAlignment="1">
      <alignment horizontal="center"/>
    </xf>
    <xf numFmtId="10" fontId="0" fillId="0" borderId="0" xfId="6" applyNumberFormat="1" applyFont="1" applyAlignment="1">
      <alignment horizontal="right"/>
    </xf>
    <xf numFmtId="168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0" fontId="9" fillId="0" borderId="0" xfId="6" applyNumberFormat="1" applyFont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8" fontId="10" fillId="0" borderId="1" xfId="0" applyNumberFormat="1" applyFont="1" applyBorder="1" applyAlignment="1">
      <alignment horizontal="center"/>
    </xf>
    <xf numFmtId="0" fontId="0" fillId="0" borderId="2" xfId="0" applyBorder="1"/>
    <xf numFmtId="10" fontId="0" fillId="0" borderId="2" xfId="6" applyNumberFormat="1" applyFont="1" applyBorder="1" applyAlignment="1">
      <alignment horizontal="right"/>
    </xf>
    <xf numFmtId="10" fontId="0" fillId="0" borderId="0" xfId="6" applyNumberFormat="1" applyFont="1" applyBorder="1" applyAlignment="1">
      <alignment horizontal="right"/>
    </xf>
    <xf numFmtId="0" fontId="0" fillId="0" borderId="3" xfId="0" applyBorder="1"/>
    <xf numFmtId="10" fontId="0" fillId="0" borderId="3" xfId="6" applyNumberFormat="1" applyFont="1" applyBorder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2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/>
    <xf numFmtId="169" fontId="0" fillId="0" borderId="3" xfId="0" applyNumberFormat="1" applyBorder="1"/>
    <xf numFmtId="165" fontId="2" fillId="6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/>
    <xf numFmtId="17" fontId="11" fillId="8" borderId="0" xfId="0" applyNumberFormat="1" applyFont="1" applyFill="1" applyAlignment="1">
      <alignment horizontal="right" vertical="center" wrapText="1" indent="1"/>
    </xf>
    <xf numFmtId="0" fontId="11" fillId="8" borderId="0" xfId="0" applyFont="1" applyFill="1" applyAlignment="1">
      <alignment horizontal="right" vertical="center" wrapText="1" indent="1"/>
    </xf>
    <xf numFmtId="3" fontId="12" fillId="8" borderId="0" xfId="0" applyNumberFormat="1" applyFont="1" applyFill="1" applyAlignment="1">
      <alignment horizontal="right" vertical="center" wrapText="1" indent="1"/>
    </xf>
    <xf numFmtId="0" fontId="12" fillId="8" borderId="0" xfId="0" applyFont="1" applyFill="1" applyAlignment="1">
      <alignment horizontal="left" vertical="center"/>
    </xf>
    <xf numFmtId="3" fontId="12" fillId="8" borderId="0" xfId="0" applyNumberFormat="1" applyFont="1" applyFill="1" applyAlignment="1">
      <alignment horizontal="left" vertical="center" wrapText="1"/>
    </xf>
    <xf numFmtId="170" fontId="12" fillId="8" borderId="0" xfId="0" applyNumberFormat="1" applyFont="1" applyFill="1" applyAlignment="1">
      <alignment horizontal="right" vertical="center" wrapText="1" indent="1"/>
    </xf>
    <xf numFmtId="171" fontId="0" fillId="0" borderId="0" xfId="0" applyNumberFormat="1"/>
    <xf numFmtId="170" fontId="13" fillId="8" borderId="0" xfId="0" applyNumberFormat="1" applyFont="1" applyFill="1" applyAlignment="1">
      <alignment vertical="center" wrapText="1"/>
    </xf>
    <xf numFmtId="172" fontId="0" fillId="0" borderId="0" xfId="0" applyNumberFormat="1"/>
    <xf numFmtId="0" fontId="0" fillId="0" borderId="4" xfId="0" applyBorder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0" fontId="14" fillId="8" borderId="0" xfId="0" applyNumberFormat="1" applyFont="1" applyFill="1" applyAlignment="1">
      <alignment vertical="center" wrapText="1"/>
    </xf>
    <xf numFmtId="173" fontId="0" fillId="0" borderId="0" xfId="0" applyNumberFormat="1"/>
    <xf numFmtId="174" fontId="0" fillId="0" borderId="0" xfId="0" applyNumberFormat="1"/>
    <xf numFmtId="170" fontId="0" fillId="0" borderId="0" xfId="0" applyNumberFormat="1"/>
    <xf numFmtId="0" fontId="15" fillId="9" borderId="0" xfId="0" applyFont="1" applyFill="1"/>
    <xf numFmtId="0" fontId="0" fillId="9" borderId="0" xfId="0" applyFill="1"/>
    <xf numFmtId="0" fontId="16" fillId="0" borderId="0" xfId="0" applyFont="1"/>
    <xf numFmtId="0" fontId="0" fillId="0" borderId="7" xfId="0" applyBorder="1"/>
    <xf numFmtId="0" fontId="0" fillId="0" borderId="8" xfId="0" applyBorder="1"/>
    <xf numFmtId="0" fontId="18" fillId="0" borderId="0" xfId="0" applyFont="1"/>
    <xf numFmtId="2" fontId="18" fillId="0" borderId="0" xfId="0" applyNumberFormat="1" applyFont="1"/>
    <xf numFmtId="10" fontId="18" fillId="0" borderId="0" xfId="6" applyNumberFormat="1" applyFont="1"/>
    <xf numFmtId="0" fontId="1" fillId="0" borderId="7" xfId="0" applyFont="1" applyBorder="1"/>
    <xf numFmtId="0" fontId="1" fillId="0" borderId="8" xfId="0" applyFont="1" applyBorder="1"/>
    <xf numFmtId="10" fontId="0" fillId="0" borderId="7" xfId="0" applyNumberFormat="1" applyBorder="1"/>
    <xf numFmtId="10" fontId="0" fillId="0" borderId="8" xfId="0" applyNumberFormat="1" applyBorder="1"/>
    <xf numFmtId="2" fontId="7" fillId="11" borderId="7" xfId="0" applyNumberFormat="1" applyFont="1" applyFill="1" applyBorder="1"/>
    <xf numFmtId="2" fontId="7" fillId="11" borderId="8" xfId="0" applyNumberFormat="1" applyFont="1" applyFill="1" applyBorder="1"/>
    <xf numFmtId="0" fontId="0" fillId="0" borderId="9" xfId="0" applyBorder="1"/>
    <xf numFmtId="9" fontId="0" fillId="0" borderId="0" xfId="0" applyNumberFormat="1"/>
    <xf numFmtId="10" fontId="18" fillId="0" borderId="0" xfId="0" applyNumberFormat="1" applyFont="1"/>
    <xf numFmtId="9" fontId="18" fillId="0" borderId="0" xfId="0" applyNumberFormat="1" applyFont="1"/>
    <xf numFmtId="10" fontId="7" fillId="0" borderId="0" xfId="0" applyNumberFormat="1" applyFont="1"/>
    <xf numFmtId="10" fontId="7" fillId="10" borderId="9" xfId="0" applyNumberFormat="1" applyFont="1" applyFill="1" applyBorder="1"/>
    <xf numFmtId="0" fontId="1" fillId="0" borderId="8" xfId="0" applyFont="1" applyBorder="1" applyAlignment="1">
      <alignment horizontal="center"/>
    </xf>
    <xf numFmtId="175" fontId="0" fillId="0" borderId="9" xfId="0" applyNumberFormat="1" applyBorder="1"/>
    <xf numFmtId="10" fontId="7" fillId="0" borderId="0" xfId="6" applyNumberFormat="1" applyFont="1"/>
    <xf numFmtId="10" fontId="7" fillId="0" borderId="9" xfId="6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10" borderId="0" xfId="0" applyNumberFormat="1" applyFill="1"/>
    <xf numFmtId="0" fontId="0" fillId="0" borderId="10" xfId="0" applyBorder="1"/>
    <xf numFmtId="2" fontId="0" fillId="10" borderId="9" xfId="0" applyNumberFormat="1" applyFill="1" applyBorder="1"/>
    <xf numFmtId="10" fontId="0" fillId="10" borderId="9" xfId="0" applyNumberFormat="1" applyFill="1" applyBorder="1"/>
    <xf numFmtId="0" fontId="1" fillId="0" borderId="0" xfId="0" applyFont="1" applyAlignment="1">
      <alignment horizontal="center"/>
    </xf>
    <xf numFmtId="0" fontId="2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0" xfId="0" applyNumberFormat="1" applyAlignment="1">
      <alignment horizontal="left" wrapText="1"/>
    </xf>
    <xf numFmtId="0" fontId="1" fillId="10" borderId="0" xfId="0" applyFont="1" applyFill="1"/>
    <xf numFmtId="0" fontId="0" fillId="10" borderId="0" xfId="0" applyFill="1"/>
    <xf numFmtId="2" fontId="1" fillId="10" borderId="0" xfId="0" applyNumberFormat="1" applyFont="1" applyFill="1"/>
    <xf numFmtId="4" fontId="18" fillId="0" borderId="0" xfId="0" applyNumberFormat="1" applyFont="1" applyAlignment="1">
      <alignment wrapText="1"/>
    </xf>
    <xf numFmtId="4" fontId="18" fillId="0" borderId="7" xfId="0" applyNumberFormat="1" applyFont="1" applyBorder="1" applyAlignment="1">
      <alignment horizontal="right" wrapText="1"/>
    </xf>
    <xf numFmtId="4" fontId="18" fillId="0" borderId="0" xfId="0" applyNumberFormat="1" applyFont="1" applyAlignment="1">
      <alignment horizontal="right" wrapText="1"/>
    </xf>
    <xf numFmtId="0" fontId="4" fillId="8" borderId="0" xfId="2" applyFill="1" applyAlignment="1" applyProtection="1">
      <alignment horizontal="left" vertical="center"/>
    </xf>
    <xf numFmtId="0" fontId="4" fillId="8" borderId="0" xfId="2" applyFill="1" applyAlignment="1" applyProtection="1">
      <alignment horizontal="right" vertical="center" wrapText="1"/>
    </xf>
    <xf numFmtId="0" fontId="12" fillId="8" borderId="0" xfId="0" applyFont="1" applyFill="1" applyAlignment="1">
      <alignment horizontal="right" vertical="center" wrapText="1"/>
    </xf>
    <xf numFmtId="175" fontId="7" fillId="0" borderId="0" xfId="0" applyNumberFormat="1" applyFont="1"/>
    <xf numFmtId="0" fontId="18" fillId="0" borderId="0" xfId="0" applyFont="1" applyAlignment="1">
      <alignment horizontal="right"/>
    </xf>
    <xf numFmtId="10" fontId="18" fillId="0" borderId="9" xfId="0" applyNumberFormat="1" applyFont="1" applyBorder="1"/>
    <xf numFmtId="165" fontId="1" fillId="0" borderId="8" xfId="0" applyNumberFormat="1" applyFont="1" applyBorder="1"/>
    <xf numFmtId="165" fontId="1" fillId="0" borderId="0" xfId="0" applyNumberFormat="1" applyFont="1"/>
    <xf numFmtId="10" fontId="3" fillId="0" borderId="0" xfId="6" applyNumberFormat="1" applyFont="1" applyBorder="1"/>
    <xf numFmtId="0" fontId="16" fillId="0" borderId="0" xfId="0" applyFont="1" applyAlignment="1">
      <alignment horizontal="left"/>
    </xf>
    <xf numFmtId="10" fontId="1" fillId="0" borderId="0" xfId="6" applyNumberFormat="1" applyFont="1"/>
    <xf numFmtId="10" fontId="1" fillId="0" borderId="0" xfId="6" applyNumberFormat="1" applyFont="1" applyBorder="1"/>
    <xf numFmtId="176" fontId="2" fillId="6" borderId="0" xfId="0" applyNumberFormat="1" applyFont="1" applyFill="1" applyAlignment="1">
      <alignment horizontal="left"/>
    </xf>
    <xf numFmtId="177" fontId="2" fillId="6" borderId="0" xfId="0" applyNumberFormat="1" applyFont="1" applyFill="1" applyAlignment="1">
      <alignment horizontal="left"/>
    </xf>
    <xf numFmtId="170" fontId="7" fillId="0" borderId="0" xfId="0" applyNumberFormat="1" applyFont="1" applyAlignment="1">
      <alignment horizontal="right"/>
    </xf>
    <xf numFmtId="10" fontId="18" fillId="0" borderId="0" xfId="6" applyNumberFormat="1" applyFont="1" applyAlignment="1">
      <alignment horizontal="right"/>
    </xf>
    <xf numFmtId="10" fontId="0" fillId="10" borderId="0" xfId="6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7" fillId="10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3" fontId="1" fillId="0" borderId="0" xfId="0" applyNumberFormat="1" applyFont="1"/>
    <xf numFmtId="17" fontId="1" fillId="0" borderId="0" xfId="0" applyNumberFormat="1" applyFont="1" applyAlignment="1">
      <alignment horizontal="right"/>
    </xf>
    <xf numFmtId="0" fontId="1" fillId="0" borderId="5" xfId="0" applyFont="1" applyBorder="1" applyAlignment="1">
      <alignment horizontal="left"/>
    </xf>
    <xf numFmtId="3" fontId="1" fillId="0" borderId="5" xfId="0" applyNumberFormat="1" applyFont="1" applyBorder="1"/>
    <xf numFmtId="178" fontId="0" fillId="0" borderId="0" xfId="0" applyNumberFormat="1"/>
    <xf numFmtId="0" fontId="1" fillId="0" borderId="5" xfId="0" applyFont="1" applyBorder="1"/>
    <xf numFmtId="178" fontId="1" fillId="0" borderId="5" xfId="0" applyNumberFormat="1" applyFont="1" applyBorder="1"/>
    <xf numFmtId="179" fontId="1" fillId="0" borderId="5" xfId="0" applyNumberFormat="1" applyFont="1" applyBorder="1"/>
    <xf numFmtId="178" fontId="1" fillId="0" borderId="7" xfId="0" applyNumberFormat="1" applyFont="1" applyBorder="1"/>
    <xf numFmtId="17" fontId="2" fillId="6" borderId="0" xfId="0" applyNumberFormat="1" applyFont="1" applyFill="1" applyAlignment="1">
      <alignment horizontal="center"/>
    </xf>
    <xf numFmtId="166" fontId="2" fillId="6" borderId="0" xfId="0" applyNumberFormat="1" applyFont="1" applyFill="1" applyAlignment="1">
      <alignment horizontal="center"/>
    </xf>
    <xf numFmtId="179" fontId="1" fillId="0" borderId="0" xfId="0" applyNumberFormat="1" applyFont="1"/>
    <xf numFmtId="0" fontId="1" fillId="0" borderId="11" xfId="0" applyFont="1" applyBorder="1"/>
    <xf numFmtId="0" fontId="0" fillId="0" borderId="11" xfId="0" applyBorder="1"/>
    <xf numFmtId="10" fontId="1" fillId="0" borderId="11" xfId="6" applyNumberFormat="1" applyFont="1" applyBorder="1"/>
    <xf numFmtId="10" fontId="18" fillId="10" borderId="0" xfId="0" applyNumberFormat="1" applyFont="1" applyFill="1"/>
    <xf numFmtId="0" fontId="5" fillId="12" borderId="0" xfId="0" applyFont="1" applyFill="1"/>
    <xf numFmtId="0" fontId="2" fillId="12" borderId="0" xfId="0" applyFont="1" applyFill="1"/>
    <xf numFmtId="0" fontId="2" fillId="12" borderId="0" xfId="0" applyFont="1" applyFill="1" applyAlignment="1">
      <alignment horizontal="center"/>
    </xf>
    <xf numFmtId="0" fontId="20" fillId="0" borderId="8" xfId="0" applyFont="1" applyBorder="1"/>
    <xf numFmtId="180" fontId="0" fillId="0" borderId="0" xfId="0" applyNumberFormat="1" applyAlignment="1">
      <alignment horizontal="right"/>
    </xf>
    <xf numFmtId="0" fontId="2" fillId="12" borderId="0" xfId="0" applyFont="1" applyFill="1" applyAlignment="1">
      <alignment horizontal="right" vertical="center" wrapText="1"/>
    </xf>
    <xf numFmtId="0" fontId="2" fillId="12" borderId="0" xfId="0" applyFont="1" applyFill="1" applyAlignment="1">
      <alignment horizontal="right" wrapText="1"/>
    </xf>
    <xf numFmtId="0" fontId="5" fillId="12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right" vertical="center" wrapText="1"/>
    </xf>
    <xf numFmtId="0" fontId="2" fillId="11" borderId="0" xfId="0" applyFont="1" applyFill="1" applyAlignment="1">
      <alignment horizontal="right" wrapText="1"/>
    </xf>
    <xf numFmtId="0" fontId="5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0" fontId="0" fillId="10" borderId="1" xfId="0" applyFill="1" applyBorder="1"/>
    <xf numFmtId="181" fontId="0" fillId="10" borderId="1" xfId="0" applyNumberFormat="1" applyFill="1" applyBorder="1" applyAlignment="1">
      <alignment horizontal="right"/>
    </xf>
    <xf numFmtId="182" fontId="0" fillId="10" borderId="1" xfId="0" applyNumberFormat="1" applyFill="1" applyBorder="1" applyAlignment="1">
      <alignment horizontal="right"/>
    </xf>
    <xf numFmtId="181" fontId="0" fillId="0" borderId="1" xfId="0" applyNumberFormat="1" applyBorder="1" applyAlignment="1">
      <alignment horizontal="right"/>
    </xf>
    <xf numFmtId="182" fontId="0" fillId="0" borderId="1" xfId="0" applyNumberFormat="1" applyBorder="1" applyAlignment="1">
      <alignment horizontal="right"/>
    </xf>
    <xf numFmtId="182" fontId="0" fillId="10" borderId="0" xfId="0" applyNumberFormat="1" applyFill="1"/>
    <xf numFmtId="182" fontId="1" fillId="10" borderId="0" xfId="0" applyNumberFormat="1" applyFont="1" applyFill="1"/>
    <xf numFmtId="181" fontId="0" fillId="0" borderId="0" xfId="0" applyNumberFormat="1"/>
    <xf numFmtId="0" fontId="1" fillId="10" borderId="13" xfId="0" applyFont="1" applyFill="1" applyBorder="1"/>
    <xf numFmtId="181" fontId="1" fillId="10" borderId="13" xfId="0" applyNumberFormat="1" applyFont="1" applyFill="1" applyBorder="1"/>
    <xf numFmtId="183" fontId="0" fillId="0" borderId="0" xfId="0" applyNumberFormat="1" applyAlignment="1">
      <alignment horizontal="left"/>
    </xf>
    <xf numFmtId="184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1" fillId="12" borderId="0" xfId="0" applyFont="1" applyFill="1"/>
    <xf numFmtId="0" fontId="0" fillId="12" borderId="0" xfId="0" applyFill="1"/>
    <xf numFmtId="184" fontId="2" fillId="12" borderId="0" xfId="0" applyNumberFormat="1" applyFont="1" applyFill="1" applyAlignment="1">
      <alignment horizontal="left"/>
    </xf>
    <xf numFmtId="10" fontId="0" fillId="0" borderId="1" xfId="6" applyNumberFormat="1" applyFont="1" applyBorder="1"/>
    <xf numFmtId="2" fontId="0" fillId="0" borderId="1" xfId="0" applyNumberFormat="1" applyBorder="1"/>
    <xf numFmtId="10" fontId="0" fillId="0" borderId="1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0" fontId="0" fillId="0" borderId="3" xfId="6" applyNumberFormat="1" applyFont="1" applyBorder="1"/>
    <xf numFmtId="10" fontId="0" fillId="0" borderId="16" xfId="6" applyNumberFormat="1" applyFont="1" applyBorder="1"/>
    <xf numFmtId="2" fontId="18" fillId="0" borderId="1" xfId="0" applyNumberFormat="1" applyFont="1" applyBorder="1"/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2" fillId="12" borderId="12" xfId="0" applyFont="1" applyFill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E80445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TATAMO!$C$3:$C$14</c:f>
              <c:numCache>
                <c:formatCode>0"A"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xVal>
          <c:yVal>
            <c:numRef>
              <c:f>TATAMO!$D$3:$D$14</c:f>
              <c:numCache>
                <c:formatCode>#,##0.0</c:formatCode>
                <c:ptCount val="12"/>
                <c:pt idx="0">
                  <c:v>188793</c:v>
                </c:pt>
                <c:pt idx="1">
                  <c:v>232834</c:v>
                </c:pt>
                <c:pt idx="2">
                  <c:v>263159</c:v>
                </c:pt>
                <c:pt idx="3">
                  <c:v>273046</c:v>
                </c:pt>
                <c:pt idx="4">
                  <c:v>269693</c:v>
                </c:pt>
                <c:pt idx="5">
                  <c:v>291550</c:v>
                </c:pt>
                <c:pt idx="6">
                  <c:v>301938</c:v>
                </c:pt>
                <c:pt idx="7">
                  <c:v>261068</c:v>
                </c:pt>
                <c:pt idx="8">
                  <c:v>249795</c:v>
                </c:pt>
                <c:pt idx="9">
                  <c:v>278454</c:v>
                </c:pt>
                <c:pt idx="10">
                  <c:v>345967</c:v>
                </c:pt>
                <c:pt idx="11">
                  <c:v>437928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1-4343-95EE-58CA5C483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490079"/>
        <c:axId val="1253494879"/>
      </c:scatterChart>
      <c:valAx>
        <c:axId val="125349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94879"/>
        <c:crosses val="autoZero"/>
        <c:crossBetween val="midCat"/>
      </c:valAx>
      <c:valAx>
        <c:axId val="125349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9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Monthly Returns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Monthly Returns Distribution</a:t>
          </a:r>
        </a:p>
      </cx:txPr>
    </cx:title>
    <cx:plotArea>
      <cx:plotAreaRegion>
        <cx:series layoutId="clusteredColumn" uniqueId="{BF53BEE5-5130-4B21-B625-4980EB6AA4B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511175</xdr:colOff>
      <xdr:row>3</xdr:row>
      <xdr:rowOff>12700</xdr:rowOff>
    </xdr:from>
    <xdr:to>
      <xdr:col>11</xdr:col>
      <xdr:colOff>317500</xdr:colOff>
      <xdr:row>13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1BF2D-4628-423C-BEAD-FEA022665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28</xdr:row>
      <xdr:rowOff>69850</xdr:rowOff>
    </xdr:from>
    <xdr:to>
      <xdr:col>14</xdr:col>
      <xdr:colOff>603250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3F8C7DF-2D5B-593C-9B67-3ABC9531D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4225" y="5238750"/>
              <a:ext cx="3851275" cy="266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18</xdr:row>
      <xdr:rowOff>0</xdr:rowOff>
    </xdr:from>
    <xdr:to>
      <xdr:col>15</xdr:col>
      <xdr:colOff>457200</xdr:colOff>
      <xdr:row>21</xdr:row>
      <xdr:rowOff>152400</xdr:rowOff>
    </xdr:to>
    <xdr:sp macro="" textlink="">
      <xdr:nvSpPr>
        <xdr:cNvPr id="2" name="Rectangle: Single Corner Rounded 1">
          <a:extLst>
            <a:ext uri="{FF2B5EF4-FFF2-40B4-BE49-F238E27FC236}">
              <a16:creationId xmlns:a16="http://schemas.microsoft.com/office/drawing/2014/main" id="{7F10979A-F843-6BF2-D667-37C69EF86729}"/>
            </a:ext>
          </a:extLst>
        </xdr:cNvPr>
        <xdr:cNvSpPr/>
      </xdr:nvSpPr>
      <xdr:spPr>
        <a:xfrm>
          <a:off x="6908800" y="3314700"/>
          <a:ext cx="2228850" cy="704850"/>
        </a:xfrm>
        <a:prstGeom prst="round1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Incomplete DCF calculations due to error in the measurement of</a:t>
          </a:r>
          <a:r>
            <a:rPr lang="en-US" sz="1100" b="1" baseline="0"/>
            <a:t> Reinvestment rate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488950</xdr:colOff>
      <xdr:row>34</xdr:row>
      <xdr:rowOff>107950</xdr:rowOff>
    </xdr:from>
    <xdr:to>
      <xdr:col>14</xdr:col>
      <xdr:colOff>431800</xdr:colOff>
      <xdr:row>39</xdr:row>
      <xdr:rowOff>31750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95EE2A11-46C1-DE3B-6EC8-847DE9FFF5AF}"/>
            </a:ext>
          </a:extLst>
        </xdr:cNvPr>
        <xdr:cNvSpPr/>
      </xdr:nvSpPr>
      <xdr:spPr>
        <a:xfrm>
          <a:off x="6280150" y="6369050"/>
          <a:ext cx="2381250" cy="844550"/>
        </a:xfrm>
        <a:prstGeom prst="round2DiagRect">
          <a:avLst/>
        </a:prstGeom>
        <a:solidFill>
          <a:srgbClr val="E80445">
            <a:alpha val="2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accent2"/>
              </a:solidFill>
            </a:rPr>
            <a:t>Error in evaluating the reinvestment rate due to</a:t>
          </a:r>
          <a:r>
            <a:rPr lang="en-US" sz="1100" b="1" baseline="0">
              <a:solidFill>
                <a:schemeClr val="accent2"/>
              </a:solidFill>
            </a:rPr>
            <a:t> incorrect replication of the data from the respective source</a:t>
          </a:r>
          <a:endParaRPr lang="en-US" sz="1100" b="1">
            <a:solidFill>
              <a:schemeClr val="accent2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83" zoomScaleNormal="83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81640625" defaultRowHeight="14.5" x14ac:dyDescent="0.35"/>
  <cols>
    <col min="1" max="1" width="20.54296875" customWidth="1"/>
    <col min="2" max="6" width="13.453125" customWidth="1"/>
    <col min="7" max="7" width="14.81640625" bestFit="1" customWidth="1"/>
    <col min="8" max="12" width="13.453125" customWidth="1"/>
    <col min="13" max="14" width="12.1796875" customWidth="1"/>
  </cols>
  <sheetData>
    <row r="1" spans="1:14" s="2" customFormat="1" x14ac:dyDescent="0.35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263158.98</v>
      </c>
      <c r="C4" s="1">
        <f>'Data Sheet'!C17</f>
        <v>273045.59999999998</v>
      </c>
      <c r="D4" s="1">
        <f>'Data Sheet'!D17</f>
        <v>269692.51</v>
      </c>
      <c r="E4" s="1">
        <f>'Data Sheet'!E17</f>
        <v>291550.48</v>
      </c>
      <c r="F4" s="1">
        <f>'Data Sheet'!F17</f>
        <v>301938.40000000002</v>
      </c>
      <c r="G4" s="1">
        <f>'Data Sheet'!G17</f>
        <v>261067.97</v>
      </c>
      <c r="H4" s="1">
        <f>'Data Sheet'!H17</f>
        <v>249794.75</v>
      </c>
      <c r="I4" s="1">
        <f>'Data Sheet'!I17</f>
        <v>278453.62</v>
      </c>
      <c r="J4" s="1">
        <f>'Data Sheet'!J17</f>
        <v>345966.97</v>
      </c>
      <c r="K4" s="1">
        <f>'Data Sheet'!K17</f>
        <v>437927.77</v>
      </c>
      <c r="L4" s="1">
        <f>SUM(Quarters!H4:K4)</f>
        <v>443059</v>
      </c>
      <c r="M4" s="1">
        <f>$K4+M23*K4</f>
        <v>554332.48941993783</v>
      </c>
      <c r="N4" s="1">
        <f>$K4+N23*L4</f>
        <v>463722.73738702456</v>
      </c>
    </row>
    <row r="5" spans="1:14" x14ac:dyDescent="0.35">
      <c r="A5" t="s">
        <v>7</v>
      </c>
      <c r="B5" s="6">
        <f>SUM('Data Sheet'!B18,'Data Sheet'!B20:B24, -1*'Data Sheet'!B19)</f>
        <v>223920.33000000002</v>
      </c>
      <c r="C5" s="6">
        <f>SUM('Data Sheet'!C18,'Data Sheet'!C20:C24, -1*'Data Sheet'!C19)</f>
        <v>234650.35</v>
      </c>
      <c r="D5" s="6">
        <f>SUM('Data Sheet'!D18,'Data Sheet'!D20:D24, -1*'Data Sheet'!D19)</f>
        <v>240103.81999999998</v>
      </c>
      <c r="E5" s="6">
        <f>SUM('Data Sheet'!E18,'Data Sheet'!E20:E24, -1*'Data Sheet'!E19)</f>
        <v>260092.80000000002</v>
      </c>
      <c r="F5" s="6">
        <f>SUM('Data Sheet'!F18,'Data Sheet'!F20:F24, -1*'Data Sheet'!F19)</f>
        <v>277274.07</v>
      </c>
      <c r="G5" s="6">
        <f>SUM('Data Sheet'!G18,'Data Sheet'!G20:G24, -1*'Data Sheet'!G19)</f>
        <v>243080.90000000005</v>
      </c>
      <c r="H5" s="6">
        <f>SUM('Data Sheet'!H18,'Data Sheet'!H20:H24, -1*'Data Sheet'!H19)</f>
        <v>217507.32</v>
      </c>
      <c r="I5" s="6">
        <f>SUM('Data Sheet'!I18,'Data Sheet'!I20:I24, -1*'Data Sheet'!I19)</f>
        <v>253733.52999999997</v>
      </c>
      <c r="J5" s="6">
        <f>SUM('Data Sheet'!J18,'Data Sheet'!J20:J24, -1*'Data Sheet'!J19)</f>
        <v>314151.17000000004</v>
      </c>
      <c r="K5" s="6">
        <f>SUM('Data Sheet'!K18,'Data Sheet'!K20:K24, -1*'Data Sheet'!K19)</f>
        <v>378389.43</v>
      </c>
      <c r="L5" s="6">
        <f>SUM(Quarters!H5:K5)</f>
        <v>384937</v>
      </c>
      <c r="M5" s="6">
        <f>M4-M6</f>
        <v>481613.2512370646</v>
      </c>
      <c r="N5" s="6">
        <f>N4-N6</f>
        <v>416108.97339299333</v>
      </c>
    </row>
    <row r="6" spans="1:14" s="2" customFormat="1" x14ac:dyDescent="0.35">
      <c r="A6" s="2" t="s">
        <v>8</v>
      </c>
      <c r="B6" s="1">
        <f>B4-B5</f>
        <v>39238.649999999965</v>
      </c>
      <c r="C6" s="1">
        <f t="shared" ref="C6:K6" si="0">C4-C5</f>
        <v>38395.249999999971</v>
      </c>
      <c r="D6" s="1">
        <f t="shared" si="0"/>
        <v>29588.690000000031</v>
      </c>
      <c r="E6" s="1">
        <f t="shared" si="0"/>
        <v>31457.679999999964</v>
      </c>
      <c r="F6" s="1">
        <f t="shared" si="0"/>
        <v>24664.330000000016</v>
      </c>
      <c r="G6" s="1">
        <f t="shared" si="0"/>
        <v>17987.069999999949</v>
      </c>
      <c r="H6" s="1">
        <f t="shared" si="0"/>
        <v>32287.429999999993</v>
      </c>
      <c r="I6" s="1">
        <f t="shared" si="0"/>
        <v>24720.090000000026</v>
      </c>
      <c r="J6" s="1">
        <f t="shared" si="0"/>
        <v>31815.79999999993</v>
      </c>
      <c r="K6" s="1">
        <f t="shared" si="0"/>
        <v>59538.340000000026</v>
      </c>
      <c r="L6" s="1">
        <f>SUM(Quarters!H6:K6)</f>
        <v>58122</v>
      </c>
      <c r="M6" s="1">
        <f>M4*M24</f>
        <v>72719.238182873218</v>
      </c>
      <c r="N6" s="1">
        <f>N4*N24</f>
        <v>47613.763994031266</v>
      </c>
    </row>
    <row r="7" spans="1:14" x14ac:dyDescent="0.35">
      <c r="A7" t="s">
        <v>9</v>
      </c>
      <c r="B7" s="6">
        <f>'Data Sheet'!B25</f>
        <v>714.03</v>
      </c>
      <c r="C7" s="6">
        <f>'Data Sheet'!C25</f>
        <v>-2669.62</v>
      </c>
      <c r="D7" s="6">
        <f>'Data Sheet'!D25</f>
        <v>1869.1</v>
      </c>
      <c r="E7" s="6">
        <f>'Data Sheet'!E25</f>
        <v>5932.73</v>
      </c>
      <c r="F7" s="6">
        <f>'Data Sheet'!F25</f>
        <v>-26686.25</v>
      </c>
      <c r="G7" s="6">
        <f>'Data Sheet'!G25</f>
        <v>101.71</v>
      </c>
      <c r="H7" s="6">
        <f>'Data Sheet'!H25</f>
        <v>-11117.83</v>
      </c>
      <c r="I7" s="6">
        <f>'Data Sheet'!I25</f>
        <v>2424.0500000000002</v>
      </c>
      <c r="J7" s="6">
        <f>'Data Sheet'!J25</f>
        <v>6663.97</v>
      </c>
      <c r="K7" s="6">
        <f>'Data Sheet'!K25</f>
        <v>5672.66</v>
      </c>
      <c r="L7" s="6">
        <f>SUM(Quarters!H7:K7)</f>
        <v>6777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13388.63</v>
      </c>
      <c r="C8" s="6">
        <f>'Data Sheet'!C26</f>
        <v>16710.78</v>
      </c>
      <c r="D8" s="6">
        <f>'Data Sheet'!D26</f>
        <v>17904.990000000002</v>
      </c>
      <c r="E8" s="6">
        <f>'Data Sheet'!E26</f>
        <v>21553.59</v>
      </c>
      <c r="F8" s="6">
        <f>'Data Sheet'!F26</f>
        <v>23590.63</v>
      </c>
      <c r="G8" s="6">
        <f>'Data Sheet'!G26</f>
        <v>21425.43</v>
      </c>
      <c r="H8" s="6">
        <f>'Data Sheet'!H26</f>
        <v>23546.71</v>
      </c>
      <c r="I8" s="6">
        <f>'Data Sheet'!I26</f>
        <v>24835.69</v>
      </c>
      <c r="J8" s="6">
        <f>'Data Sheet'!J26</f>
        <v>24860.36</v>
      </c>
      <c r="K8" s="6">
        <f>'Data Sheet'!K26</f>
        <v>27270.13</v>
      </c>
      <c r="L8" s="6">
        <f>SUM(Quarters!H8:K8)</f>
        <v>25138</v>
      </c>
      <c r="M8" s="6">
        <f>+$L8</f>
        <v>25138</v>
      </c>
      <c r="N8" s="6">
        <f>+$L8</f>
        <v>25138</v>
      </c>
    </row>
    <row r="9" spans="1:14" x14ac:dyDescent="0.35">
      <c r="A9" t="s">
        <v>11</v>
      </c>
      <c r="B9" s="6">
        <f>'Data Sheet'!B27</f>
        <v>4861.49</v>
      </c>
      <c r="C9" s="6">
        <f>'Data Sheet'!C27</f>
        <v>4889.08</v>
      </c>
      <c r="D9" s="6">
        <f>'Data Sheet'!D27</f>
        <v>4238.01</v>
      </c>
      <c r="E9" s="6">
        <f>'Data Sheet'!E27</f>
        <v>4681.79</v>
      </c>
      <c r="F9" s="6">
        <f>'Data Sheet'!F27</f>
        <v>5758.6</v>
      </c>
      <c r="G9" s="6">
        <f>'Data Sheet'!G27</f>
        <v>7243.33</v>
      </c>
      <c r="H9" s="6">
        <f>'Data Sheet'!H27</f>
        <v>8097.17</v>
      </c>
      <c r="I9" s="6">
        <f>'Data Sheet'!I27</f>
        <v>9311.86</v>
      </c>
      <c r="J9" s="6">
        <f>'Data Sheet'!J27</f>
        <v>10225.48</v>
      </c>
      <c r="K9" s="6">
        <f>'Data Sheet'!K27</f>
        <v>9985.76</v>
      </c>
      <c r="L9" s="6">
        <f>SUM(Quarters!H9:K9)</f>
        <v>8081</v>
      </c>
      <c r="M9" s="6">
        <f>+$L9</f>
        <v>8081</v>
      </c>
      <c r="N9" s="6">
        <f>+$L9</f>
        <v>8081</v>
      </c>
    </row>
    <row r="10" spans="1:14" x14ac:dyDescent="0.35">
      <c r="A10" t="s">
        <v>12</v>
      </c>
      <c r="B10" s="6">
        <f>'Data Sheet'!B28</f>
        <v>21702.560000000001</v>
      </c>
      <c r="C10" s="6">
        <f>'Data Sheet'!C28</f>
        <v>14125.77</v>
      </c>
      <c r="D10" s="6">
        <f>'Data Sheet'!D28</f>
        <v>9314.7900000000009</v>
      </c>
      <c r="E10" s="6">
        <f>'Data Sheet'!E28</f>
        <v>11155.03</v>
      </c>
      <c r="F10" s="6">
        <f>'Data Sheet'!F28</f>
        <v>-31371.15</v>
      </c>
      <c r="G10" s="6">
        <f>'Data Sheet'!G28</f>
        <v>-10579.98</v>
      </c>
      <c r="H10" s="6">
        <f>'Data Sheet'!H28</f>
        <v>-10474.280000000001</v>
      </c>
      <c r="I10" s="6">
        <f>'Data Sheet'!I28</f>
        <v>-7003.41</v>
      </c>
      <c r="J10" s="6">
        <f>'Data Sheet'!J28</f>
        <v>3393.93</v>
      </c>
      <c r="K10" s="6">
        <f>'Data Sheet'!K28</f>
        <v>27955.11</v>
      </c>
      <c r="L10" s="6">
        <f>SUM(Quarters!H10:K10)</f>
        <v>31680</v>
      </c>
      <c r="M10" s="6">
        <f>M6+M7-SUM(M8:M9)</f>
        <v>39500.238182873218</v>
      </c>
      <c r="N10" s="6">
        <f>N6+N7-SUM(N8:N9)</f>
        <v>14394.763994031266</v>
      </c>
    </row>
    <row r="11" spans="1:14" x14ac:dyDescent="0.35">
      <c r="A11" t="s">
        <v>13</v>
      </c>
      <c r="B11" s="6">
        <f>'Data Sheet'!B29</f>
        <v>7642.91</v>
      </c>
      <c r="C11" s="6">
        <f>'Data Sheet'!C29</f>
        <v>3025.05</v>
      </c>
      <c r="D11" s="6">
        <f>'Data Sheet'!D29</f>
        <v>3251.23</v>
      </c>
      <c r="E11" s="6">
        <f>'Data Sheet'!E29</f>
        <v>4341.93</v>
      </c>
      <c r="F11" s="6">
        <f>'Data Sheet'!F29</f>
        <v>-2437.4499999999998</v>
      </c>
      <c r="G11" s="6">
        <f>'Data Sheet'!G29</f>
        <v>395.25</v>
      </c>
      <c r="H11" s="6">
        <f>'Data Sheet'!H29</f>
        <v>2541.86</v>
      </c>
      <c r="I11" s="6">
        <f>'Data Sheet'!I29</f>
        <v>4231.29</v>
      </c>
      <c r="J11" s="6">
        <f>'Data Sheet'!J29</f>
        <v>704.06</v>
      </c>
      <c r="K11" s="6">
        <f>'Data Sheet'!K29</f>
        <v>-3851.64</v>
      </c>
      <c r="L11" s="6">
        <f>SUM(Quarters!H11:K11)</f>
        <v>-569</v>
      </c>
      <c r="M11" s="7">
        <f>IF($L10&gt;0,$L11/$L10,0)</f>
        <v>-1.7960858585858587E-2</v>
      </c>
      <c r="N11" s="7">
        <f>IF($L10&gt;0,$L11/$L10,0)</f>
        <v>-1.7960858585858587E-2</v>
      </c>
    </row>
    <row r="12" spans="1:14" s="2" customFormat="1" x14ac:dyDescent="0.35">
      <c r="A12" s="2" t="s">
        <v>14</v>
      </c>
      <c r="B12" s="1">
        <f>'Data Sheet'!B30</f>
        <v>13986.29</v>
      </c>
      <c r="C12" s="1">
        <f>'Data Sheet'!C30</f>
        <v>11579.31</v>
      </c>
      <c r="D12" s="1">
        <f>'Data Sheet'!D30</f>
        <v>7454.36</v>
      </c>
      <c r="E12" s="1">
        <f>'Data Sheet'!E30</f>
        <v>8988.91</v>
      </c>
      <c r="F12" s="1">
        <f>'Data Sheet'!F30</f>
        <v>-28826.23</v>
      </c>
      <c r="G12" s="1">
        <f>'Data Sheet'!G30</f>
        <v>-12070.85</v>
      </c>
      <c r="H12" s="1">
        <f>'Data Sheet'!H30</f>
        <v>-13451.39</v>
      </c>
      <c r="I12" s="1">
        <f>'Data Sheet'!I30</f>
        <v>-11441.47</v>
      </c>
      <c r="J12" s="1">
        <f>'Data Sheet'!J30</f>
        <v>2414.29</v>
      </c>
      <c r="K12" s="1">
        <f>'Data Sheet'!K30</f>
        <v>31399.09</v>
      </c>
      <c r="L12" s="1">
        <f>SUM(Quarters!H12:K12)</f>
        <v>31767</v>
      </c>
      <c r="M12" s="1">
        <f>M10-M11*M10</f>
        <v>40209.696374983534</v>
      </c>
      <c r="N12" s="1">
        <f>N10-N11*N10</f>
        <v>14653.306314504871</v>
      </c>
    </row>
    <row r="13" spans="1:14" x14ac:dyDescent="0.35">
      <c r="A13" t="s">
        <v>44</v>
      </c>
      <c r="B13" s="6">
        <f>IF('Data Sheet'!B93&gt;0,B12/'Data Sheet'!B93,0)</f>
        <v>48.439045508069547</v>
      </c>
      <c r="C13" s="6">
        <f>IF('Data Sheet'!C93&gt;0,C12/'Data Sheet'!C93,0)</f>
        <v>40.105673316708227</v>
      </c>
      <c r="D13" s="6">
        <f>IF('Data Sheet'!D93&gt;0,D12/'Data Sheet'!D93,0)</f>
        <v>25.817753610639695</v>
      </c>
      <c r="E13" s="6">
        <f>IF('Data Sheet'!E93&gt;0,E12/'Data Sheet'!E93,0)</f>
        <v>31.132580611644094</v>
      </c>
      <c r="F13" s="6">
        <f>IF('Data Sheet'!F93&gt;0,F12/'Data Sheet'!F93,0)</f>
        <v>-99.838014754268684</v>
      </c>
      <c r="G13" s="6">
        <f>IF('Data Sheet'!G93&gt;0,G12/'Data Sheet'!G93,0)</f>
        <v>-39.076885723535128</v>
      </c>
      <c r="H13" s="6">
        <f>IF('Data Sheet'!H93&gt;0,H12/'Data Sheet'!H93,0)</f>
        <v>-40.512574164985097</v>
      </c>
      <c r="I13" s="6">
        <f>IF('Data Sheet'!I93&gt;0,I12/'Data Sheet'!I93,0)</f>
        <v>-34.454994428885477</v>
      </c>
      <c r="J13" s="6">
        <f>IF('Data Sheet'!J93&gt;0,J12/'Data Sheet'!J93,0)</f>
        <v>7.2691114924878812</v>
      </c>
      <c r="K13" s="6">
        <f>IF('Data Sheet'!K93&gt;0,K12/'Data Sheet'!K93,0)</f>
        <v>94.470289135601888</v>
      </c>
      <c r="L13" s="6">
        <f>IF('Data Sheet'!$B6&gt;0,'Profit &amp; Loss'!L12/'Data Sheet'!$B6,0)</f>
        <v>86.291745720338739</v>
      </c>
      <c r="M13" s="6">
        <f>IF('Data Sheet'!$B6&gt;0,'Profit &amp; Loss'!M12/'Data Sheet'!$B6,0)</f>
        <v>109.22545078484293</v>
      </c>
      <c r="N13" s="6">
        <f>IF('Data Sheet'!$B6&gt;0,'Profit &amp; Loss'!N12/'Data Sheet'!$B6,0)</f>
        <v>39.804179886469868</v>
      </c>
    </row>
    <row r="14" spans="1:14" x14ac:dyDescent="0.35">
      <c r="A14" t="s">
        <v>16</v>
      </c>
      <c r="B14" s="6">
        <f>IF(B15&gt;0,B15/B13,"")</f>
        <v>11.238247869878288</v>
      </c>
      <c r="C14" s="6">
        <f t="shared" ref="C14:K14" si="1">IF(C15&gt;0,C15/C13,"")</f>
        <v>9.6395339618681959</v>
      </c>
      <c r="D14" s="6">
        <f t="shared" si="1"/>
        <v>18.043785180753279</v>
      </c>
      <c r="E14" s="6">
        <f t="shared" si="1"/>
        <v>10.4986478338308</v>
      </c>
      <c r="F14" s="6">
        <f t="shared" si="1"/>
        <v>-1.7453271725092045</v>
      </c>
      <c r="G14" s="6">
        <f t="shared" si="1"/>
        <v>-1.8182103994333454</v>
      </c>
      <c r="H14" s="6">
        <f t="shared" si="1"/>
        <v>-7.4495389695786081</v>
      </c>
      <c r="I14" s="6">
        <f t="shared" si="1"/>
        <v>-12.588886087189845</v>
      </c>
      <c r="J14" s="6">
        <f t="shared" si="1"/>
        <v>57.88878055246056</v>
      </c>
      <c r="K14" s="6">
        <f t="shared" si="1"/>
        <v>10.509124181624372</v>
      </c>
      <c r="L14" s="6">
        <f>IF(L13&gt;0,L15/L13,0)</f>
        <v>7.8530106714515062</v>
      </c>
      <c r="M14" s="6">
        <f>M25</f>
        <v>25.416971801845477</v>
      </c>
      <c r="N14" s="6">
        <f>N25</f>
        <v>7.8530106714515062</v>
      </c>
    </row>
    <row r="15" spans="1:14" s="2" customFormat="1" x14ac:dyDescent="0.35">
      <c r="A15" s="2" t="s">
        <v>45</v>
      </c>
      <c r="B15" s="1">
        <f>'Data Sheet'!B90</f>
        <v>544.37</v>
      </c>
      <c r="C15" s="1">
        <f>'Data Sheet'!C90</f>
        <v>386.6</v>
      </c>
      <c r="D15" s="1">
        <f>'Data Sheet'!D90</f>
        <v>465.85</v>
      </c>
      <c r="E15" s="1">
        <f>'Data Sheet'!E90</f>
        <v>326.85000000000002</v>
      </c>
      <c r="F15" s="1">
        <f>'Data Sheet'!F90</f>
        <v>174.25</v>
      </c>
      <c r="G15" s="1">
        <f>'Data Sheet'!G90</f>
        <v>71.05</v>
      </c>
      <c r="H15" s="1">
        <f>'Data Sheet'!H90</f>
        <v>301.8</v>
      </c>
      <c r="I15" s="1">
        <f>'Data Sheet'!I90</f>
        <v>433.75</v>
      </c>
      <c r="J15" s="1">
        <f>'Data Sheet'!J90</f>
        <v>420.8</v>
      </c>
      <c r="K15" s="1">
        <f>'Data Sheet'!K90</f>
        <v>992.8</v>
      </c>
      <c r="L15" s="1">
        <f>'Data Sheet'!B8</f>
        <v>677.65</v>
      </c>
      <c r="M15" s="8">
        <f>M13*M14</f>
        <v>2776.1802026422138</v>
      </c>
      <c r="N15" s="9">
        <f>N13*N14</f>
        <v>312.5826494168233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5.8656344808110331E-3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0.31728582730326516</v>
      </c>
      <c r="K18" s="5">
        <f>IF('Data Sheet'!K30&gt;0, 'Data Sheet'!K31/'Data Sheet'!K30, 0)</f>
        <v>7.3234606480633679E-2</v>
      </c>
    </row>
    <row r="19" spans="1:14" x14ac:dyDescent="0.35">
      <c r="A19" t="s">
        <v>18</v>
      </c>
      <c r="B19" s="5">
        <f>IF(B6&gt;0,B6/B4,0)</f>
        <v>0.14910625508580391</v>
      </c>
      <c r="C19" s="5">
        <f t="shared" ref="C19:K19" si="2">IF(C6&gt;0,C6/C4,0)</f>
        <v>0.14061845347443788</v>
      </c>
      <c r="D19" s="5">
        <f t="shared" si="2"/>
        <v>0.10971268723777323</v>
      </c>
      <c r="E19" s="5">
        <f t="shared" si="2"/>
        <v>0.10789788444182964</v>
      </c>
      <c r="F19" s="5">
        <f t="shared" si="2"/>
        <v>8.1686628795807403E-2</v>
      </c>
      <c r="G19" s="5">
        <f t="shared" si="2"/>
        <v>6.8898034485042142E-2</v>
      </c>
      <c r="H19" s="5">
        <f t="shared" si="2"/>
        <v>0.12925583904385499</v>
      </c>
      <c r="I19" s="5">
        <f t="shared" si="2"/>
        <v>8.8776328352276501E-2</v>
      </c>
      <c r="J19" s="5">
        <f t="shared" si="2"/>
        <v>9.1961958102531965E-2</v>
      </c>
      <c r="K19" s="5">
        <f t="shared" si="2"/>
        <v>0.13595470321509875</v>
      </c>
      <c r="L19" s="5">
        <f>IF(L6&gt;0,L6/L4,0)</f>
        <v>0.13118343155200549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50</v>
      </c>
      <c r="I22" s="12" t="s">
        <v>51</v>
      </c>
      <c r="J22" s="12" t="s">
        <v>52</v>
      </c>
      <c r="K22" s="12" t="s">
        <v>53</v>
      </c>
      <c r="L22" s="13" t="s">
        <v>54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5.822016342524261E-2</v>
      </c>
      <c r="I23" s="5">
        <f>IF(D4=0,"",POWER($K4/D4,1/7)-1)</f>
        <v>7.1707397937264439E-2</v>
      </c>
      <c r="J23" s="5">
        <f>IF(F4=0,"",POWER($K4/F4,1/5)-1)</f>
        <v>7.7201196827101359E-2</v>
      </c>
      <c r="K23" s="5">
        <f>IF(H4=0,"",POWER($K4/H4, 1/3)-1)</f>
        <v>0.20579383686046926</v>
      </c>
      <c r="L23" s="5">
        <f>IF(ISERROR(MAX(IF(J4=0,"",(K4-J4)/J4),IF(K4=0,"",(L4-K4)/K4))),"",MAX(IF(J4=0,"",(K4-J4)/J4),IF(K4=0,"",(L4-K4)/K4)))</f>
        <v>0.26580803363974326</v>
      </c>
      <c r="M23" s="14">
        <f>MAX(K23:L23)</f>
        <v>0.26580803363974326</v>
      </c>
      <c r="N23" s="14">
        <f>MIN(H23:L23)</f>
        <v>5.822016342524261E-2</v>
      </c>
    </row>
    <row r="24" spans="1:14" x14ac:dyDescent="0.35">
      <c r="G24" t="s">
        <v>18</v>
      </c>
      <c r="H24" s="5">
        <f>IF(SUM(B4:$K$4)=0,"",SUMPRODUCT(B19:$K$19,B4:$K$4)/SUM(B4:$K$4))</f>
        <v>0.11091087169046339</v>
      </c>
      <c r="I24" s="5">
        <f>IF(SUM(E4:$K$4)=0,"",SUMPRODUCT(E19:$K$19,E4:$K$4)/SUM(E4:$K$4))</f>
        <v>0.10267722532288223</v>
      </c>
      <c r="J24" s="5">
        <f>IF(SUM(G4:$K$4)=0,"",SUMPRODUCT(G19:$K$19,G4:$K$4)/SUM(G4:$K$4))</f>
        <v>0.10573834122754838</v>
      </c>
      <c r="K24" s="5">
        <f>IF(SUM(I4:$K$4)=0, "", SUMPRODUCT(I19:$K$19,I4:$K$4)/SUM(I4:$K$4))</f>
        <v>0.10926192798000836</v>
      </c>
      <c r="L24" s="5">
        <f>L19</f>
        <v>0.13118343155200549</v>
      </c>
      <c r="M24" s="14">
        <f>MAX(K24:L24)</f>
        <v>0.13118343155200549</v>
      </c>
      <c r="N24" s="14">
        <f>MIN(H24:L24)</f>
        <v>0.10267722532288223</v>
      </c>
    </row>
    <row r="25" spans="1:14" x14ac:dyDescent="0.35">
      <c r="G25" t="s">
        <v>23</v>
      </c>
      <c r="H25" s="6">
        <f>IF(ISERROR(AVERAGEIF(B14:$L14,"&gt;0")),"",AVERAGEIF(B14:$L14,"&gt;0"))</f>
        <v>17.953018607409572</v>
      </c>
      <c r="I25" s="6">
        <f>IF(ISERROR(AVERAGEIF(E14:$L14,"&gt;0")),"",AVERAGEIF(E14:$L14,"&gt;0"))</f>
        <v>21.687390809841808</v>
      </c>
      <c r="J25" s="6">
        <f>IF(ISERROR(AVERAGEIF(G14:$L14,"&gt;0")),"",AVERAGEIF(G14:$L14,"&gt;0"))</f>
        <v>25.416971801845477</v>
      </c>
      <c r="K25" s="6">
        <f>IF(ISERROR(AVERAGEIF(I14:$L14,"&gt;0")),"",AVERAGEIF(I14:$L14,"&gt;0"))</f>
        <v>25.416971801845477</v>
      </c>
      <c r="L25" s="6">
        <f>L14</f>
        <v>7.8530106714515062</v>
      </c>
      <c r="M25" s="1">
        <f>MAX(K25:L25)</f>
        <v>25.416971801845477</v>
      </c>
      <c r="N25" s="1">
        <f>MIN(H25:L25)</f>
        <v>7.8530106714515062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82" zoomScaleNormal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0.54296875" customWidth="1"/>
    <col min="2" max="11" width="13.453125" bestFit="1" customWidth="1"/>
  </cols>
  <sheetData>
    <row r="1" spans="1:11" s="2" customFormat="1" x14ac:dyDescent="0.35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44834</v>
      </c>
      <c r="C3" s="12">
        <f>'Data Sheet'!C41</f>
        <v>44926</v>
      </c>
      <c r="D3" s="12">
        <f>'Data Sheet'!D41</f>
        <v>45016</v>
      </c>
      <c r="E3" s="12">
        <f>'Data Sheet'!E41</f>
        <v>45107</v>
      </c>
      <c r="F3" s="12">
        <f>'Data Sheet'!F41</f>
        <v>45199</v>
      </c>
      <c r="G3" s="12">
        <f>'Data Sheet'!G41</f>
        <v>45291</v>
      </c>
      <c r="H3" s="12">
        <f>'Data Sheet'!H41</f>
        <v>45382</v>
      </c>
      <c r="I3" s="12">
        <f>'Data Sheet'!I41</f>
        <v>45473</v>
      </c>
      <c r="J3" s="12">
        <f>'Data Sheet'!J41</f>
        <v>45565</v>
      </c>
      <c r="K3" s="12">
        <f>'Data Sheet'!K41</f>
        <v>45657</v>
      </c>
    </row>
    <row r="4" spans="1:11" s="2" customFormat="1" x14ac:dyDescent="0.35">
      <c r="A4" s="2" t="s">
        <v>6</v>
      </c>
      <c r="B4" s="1">
        <f>'Data Sheet'!B42</f>
        <v>79611.37</v>
      </c>
      <c r="C4" s="1">
        <f>'Data Sheet'!C42</f>
        <v>88488.59</v>
      </c>
      <c r="D4" s="1">
        <f>'Data Sheet'!D42</f>
        <v>105932.35</v>
      </c>
      <c r="E4" s="1">
        <f>'Data Sheet'!E42</f>
        <v>102236</v>
      </c>
      <c r="F4" s="1">
        <f>'Data Sheet'!F42</f>
        <v>105129</v>
      </c>
      <c r="G4" s="1">
        <f>'Data Sheet'!G42</f>
        <v>110577</v>
      </c>
      <c r="H4" s="1">
        <f>'Data Sheet'!H42</f>
        <v>119986</v>
      </c>
      <c r="I4" s="1">
        <f>'Data Sheet'!I42</f>
        <v>108048</v>
      </c>
      <c r="J4" s="1">
        <f>'Data Sheet'!J42</f>
        <v>101450</v>
      </c>
      <c r="K4" s="1">
        <f>'Data Sheet'!K42</f>
        <v>113575</v>
      </c>
    </row>
    <row r="5" spans="1:11" x14ac:dyDescent="0.35">
      <c r="A5" t="s">
        <v>7</v>
      </c>
      <c r="B5" s="6">
        <f>'Data Sheet'!B43</f>
        <v>74039.06</v>
      </c>
      <c r="C5" s="6">
        <f>'Data Sheet'!C43</f>
        <v>77668.350000000006</v>
      </c>
      <c r="D5" s="6">
        <f>'Data Sheet'!D43</f>
        <v>92817.95</v>
      </c>
      <c r="E5" s="6">
        <f>'Data Sheet'!E43</f>
        <v>89019</v>
      </c>
      <c r="F5" s="6">
        <f>'Data Sheet'!F43</f>
        <v>91362</v>
      </c>
      <c r="G5" s="6">
        <f>'Data Sheet'!G43</f>
        <v>95159</v>
      </c>
      <c r="H5" s="6">
        <f>'Data Sheet'!H43</f>
        <v>102851</v>
      </c>
      <c r="I5" s="6">
        <f>'Data Sheet'!I43</f>
        <v>92263</v>
      </c>
      <c r="J5" s="6">
        <f>'Data Sheet'!J43</f>
        <v>89291</v>
      </c>
      <c r="K5" s="6">
        <f>'Data Sheet'!K43</f>
        <v>100532</v>
      </c>
    </row>
    <row r="6" spans="1:11" s="2" customFormat="1" x14ac:dyDescent="0.35">
      <c r="A6" s="2" t="s">
        <v>8</v>
      </c>
      <c r="B6" s="1">
        <f>'Data Sheet'!B50</f>
        <v>5572.31</v>
      </c>
      <c r="C6" s="1">
        <f>'Data Sheet'!C50</f>
        <v>10820.24</v>
      </c>
      <c r="D6" s="1">
        <f>'Data Sheet'!D50</f>
        <v>13114.4</v>
      </c>
      <c r="E6" s="1">
        <f>'Data Sheet'!E50</f>
        <v>13217</v>
      </c>
      <c r="F6" s="1">
        <f>'Data Sheet'!F50</f>
        <v>13767</v>
      </c>
      <c r="G6" s="1">
        <f>'Data Sheet'!G50</f>
        <v>15418</v>
      </c>
      <c r="H6" s="1">
        <f>'Data Sheet'!H50</f>
        <v>17135</v>
      </c>
      <c r="I6" s="1">
        <f>'Data Sheet'!I50</f>
        <v>15785</v>
      </c>
      <c r="J6" s="1">
        <f>'Data Sheet'!J50</f>
        <v>12159</v>
      </c>
      <c r="K6" s="1">
        <f>'Data Sheet'!K50</f>
        <v>13043</v>
      </c>
    </row>
    <row r="7" spans="1:11" x14ac:dyDescent="0.35">
      <c r="A7" t="s">
        <v>9</v>
      </c>
      <c r="B7" s="6">
        <f>'Data Sheet'!B44</f>
        <v>1351.14</v>
      </c>
      <c r="C7" s="6">
        <f>'Data Sheet'!C44</f>
        <v>1129.98</v>
      </c>
      <c r="D7" s="6">
        <f>'Data Sheet'!D44</f>
        <v>1452.86</v>
      </c>
      <c r="E7" s="6">
        <f>'Data Sheet'!E44</f>
        <v>895</v>
      </c>
      <c r="F7" s="6">
        <f>'Data Sheet'!F44</f>
        <v>1557</v>
      </c>
      <c r="G7" s="6">
        <f>'Data Sheet'!G44</f>
        <v>1604</v>
      </c>
      <c r="H7" s="6">
        <f>'Data Sheet'!H44</f>
        <v>1619</v>
      </c>
      <c r="I7" s="6">
        <f>'Data Sheet'!I44</f>
        <v>1747</v>
      </c>
      <c r="J7" s="6">
        <f>'Data Sheet'!J44</f>
        <v>1647</v>
      </c>
      <c r="K7" s="6">
        <f>'Data Sheet'!K44</f>
        <v>1764</v>
      </c>
    </row>
    <row r="8" spans="1:11" x14ac:dyDescent="0.35">
      <c r="A8" t="s">
        <v>10</v>
      </c>
      <c r="B8" s="6">
        <f>'Data Sheet'!B45</f>
        <v>5897.34</v>
      </c>
      <c r="C8" s="6">
        <f>'Data Sheet'!C45</f>
        <v>6071.78</v>
      </c>
      <c r="D8" s="6">
        <f>'Data Sheet'!D45</f>
        <v>7050.2</v>
      </c>
      <c r="E8" s="6">
        <f>'Data Sheet'!E45</f>
        <v>6633</v>
      </c>
      <c r="F8" s="6">
        <f>'Data Sheet'!F45</f>
        <v>6637</v>
      </c>
      <c r="G8" s="6">
        <f>'Data Sheet'!G45</f>
        <v>6850</v>
      </c>
      <c r="H8" s="6">
        <f>'Data Sheet'!H45</f>
        <v>7151</v>
      </c>
      <c r="I8" s="6">
        <f>'Data Sheet'!I45</f>
        <v>6574</v>
      </c>
      <c r="J8" s="6">
        <f>'Data Sheet'!J45</f>
        <v>6005</v>
      </c>
      <c r="K8" s="6">
        <f>'Data Sheet'!K45</f>
        <v>5408</v>
      </c>
    </row>
    <row r="9" spans="1:11" x14ac:dyDescent="0.35">
      <c r="A9" t="s">
        <v>11</v>
      </c>
      <c r="B9" s="6">
        <f>'Data Sheet'!B46</f>
        <v>2487.2600000000002</v>
      </c>
      <c r="C9" s="6">
        <f>'Data Sheet'!C46</f>
        <v>2675.83</v>
      </c>
      <c r="D9" s="6">
        <f>'Data Sheet'!D46</f>
        <v>2641.67</v>
      </c>
      <c r="E9" s="6">
        <f>'Data Sheet'!E46</f>
        <v>2615</v>
      </c>
      <c r="F9" s="6">
        <f>'Data Sheet'!F46</f>
        <v>2652</v>
      </c>
      <c r="G9" s="6">
        <f>'Data Sheet'!G46</f>
        <v>2485</v>
      </c>
      <c r="H9" s="6">
        <f>'Data Sheet'!H46</f>
        <v>2234</v>
      </c>
      <c r="I9" s="6">
        <f>'Data Sheet'!I46</f>
        <v>2088</v>
      </c>
      <c r="J9" s="6">
        <f>'Data Sheet'!J46</f>
        <v>2034</v>
      </c>
      <c r="K9" s="6">
        <f>'Data Sheet'!K46</f>
        <v>1725</v>
      </c>
    </row>
    <row r="10" spans="1:11" x14ac:dyDescent="0.35">
      <c r="A10" t="s">
        <v>12</v>
      </c>
      <c r="B10" s="6">
        <f>'Data Sheet'!B47</f>
        <v>-1461.15</v>
      </c>
      <c r="C10" s="6">
        <f>'Data Sheet'!C47</f>
        <v>3202.61</v>
      </c>
      <c r="D10" s="6">
        <f>'Data Sheet'!D47</f>
        <v>4875.3900000000003</v>
      </c>
      <c r="E10" s="6">
        <f>'Data Sheet'!E47</f>
        <v>4864</v>
      </c>
      <c r="F10" s="6">
        <f>'Data Sheet'!F47</f>
        <v>6035</v>
      </c>
      <c r="G10" s="6">
        <f>'Data Sheet'!G47</f>
        <v>7687</v>
      </c>
      <c r="H10" s="6">
        <f>'Data Sheet'!H47</f>
        <v>9369</v>
      </c>
      <c r="I10" s="6">
        <f>'Data Sheet'!I47</f>
        <v>8870</v>
      </c>
      <c r="J10" s="6">
        <f>'Data Sheet'!J47</f>
        <v>5767</v>
      </c>
      <c r="K10" s="6">
        <f>'Data Sheet'!K47</f>
        <v>7674</v>
      </c>
    </row>
    <row r="11" spans="1:11" x14ac:dyDescent="0.35">
      <c r="A11" t="s">
        <v>13</v>
      </c>
      <c r="B11" s="6">
        <f>'Data Sheet'!B48</f>
        <v>-457.08</v>
      </c>
      <c r="C11" s="6">
        <f>'Data Sheet'!C48</f>
        <v>262.83</v>
      </c>
      <c r="D11" s="6">
        <f>'Data Sheet'!D48</f>
        <v>-620.65</v>
      </c>
      <c r="E11" s="6">
        <f>'Data Sheet'!E48</f>
        <v>1563</v>
      </c>
      <c r="F11" s="6">
        <f>'Data Sheet'!F48</f>
        <v>2203</v>
      </c>
      <c r="G11" s="6">
        <f>'Data Sheet'!G48</f>
        <v>542</v>
      </c>
      <c r="H11" s="6">
        <f>'Data Sheet'!H48</f>
        <v>-8160</v>
      </c>
      <c r="I11" s="6">
        <f>'Data Sheet'!I48</f>
        <v>3178</v>
      </c>
      <c r="J11" s="6">
        <f>'Data Sheet'!J48</f>
        <v>2317</v>
      </c>
      <c r="K11" s="6">
        <f>'Data Sheet'!K48</f>
        <v>2096</v>
      </c>
    </row>
    <row r="12" spans="1:11" s="2" customFormat="1" x14ac:dyDescent="0.35">
      <c r="A12" s="2" t="s">
        <v>14</v>
      </c>
      <c r="B12" s="1">
        <f>'Data Sheet'!B49</f>
        <v>-944.61</v>
      </c>
      <c r="C12" s="1">
        <f>'Data Sheet'!C49</f>
        <v>2957.71</v>
      </c>
      <c r="D12" s="1">
        <f>'Data Sheet'!D49</f>
        <v>5407.79</v>
      </c>
      <c r="E12" s="1">
        <f>'Data Sheet'!E49</f>
        <v>3203</v>
      </c>
      <c r="F12" s="1">
        <f>'Data Sheet'!F49</f>
        <v>3764</v>
      </c>
      <c r="G12" s="1">
        <f>'Data Sheet'!G49</f>
        <v>7025</v>
      </c>
      <c r="H12" s="1">
        <f>'Data Sheet'!H49</f>
        <v>17407</v>
      </c>
      <c r="I12" s="1">
        <f>'Data Sheet'!I49</f>
        <v>5566</v>
      </c>
      <c r="J12" s="1">
        <f>'Data Sheet'!J49</f>
        <v>3343</v>
      </c>
      <c r="K12" s="1">
        <f>'Data Sheet'!K49</f>
        <v>5451</v>
      </c>
    </row>
    <row r="14" spans="1:11" s="2" customFormat="1" x14ac:dyDescent="0.35">
      <c r="A14" s="2" t="s">
        <v>18</v>
      </c>
      <c r="B14" s="10">
        <f>IF(B4&gt;0,B6/B4,"")</f>
        <v>6.9993896600447914E-2</v>
      </c>
      <c r="C14" s="10">
        <f t="shared" ref="C14:K14" si="0">IF(C4&gt;0,C6/C4,"")</f>
        <v>0.12227836379808968</v>
      </c>
      <c r="D14" s="10">
        <f t="shared" si="0"/>
        <v>0.1237997646611257</v>
      </c>
      <c r="E14" s="10">
        <f t="shared" si="0"/>
        <v>0.12927931452717242</v>
      </c>
      <c r="F14" s="10">
        <f t="shared" si="0"/>
        <v>0.1309534001084382</v>
      </c>
      <c r="G14" s="10">
        <f t="shared" si="0"/>
        <v>0.13943225082973856</v>
      </c>
      <c r="H14" s="10">
        <f t="shared" si="0"/>
        <v>0.14280832763822446</v>
      </c>
      <c r="I14" s="10">
        <f t="shared" si="0"/>
        <v>0.14609247741744411</v>
      </c>
      <c r="J14" s="10">
        <f t="shared" si="0"/>
        <v>0.11985214391325777</v>
      </c>
      <c r="K14" s="10">
        <f t="shared" si="0"/>
        <v>0.11484041382346467</v>
      </c>
    </row>
    <row r="22" s="17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0784-33DD-437C-B74C-FAD666A9AB93}">
  <sheetPr>
    <tabColor rgb="FF002060"/>
  </sheetPr>
  <dimension ref="A2:M111"/>
  <sheetViews>
    <sheetView showGridLines="0" tabSelected="1" workbookViewId="0">
      <pane ySplit="3" topLeftCell="A13" activePane="bottomLeft" state="frozen"/>
      <selection pane="bottomLeft" activeCell="H1" sqref="H1"/>
    </sheetView>
  </sheetViews>
  <sheetFormatPr defaultRowHeight="14.5" x14ac:dyDescent="0.35"/>
  <cols>
    <col min="1" max="1" width="1.81640625" customWidth="1"/>
    <col min="2" max="2" width="30.453125" customWidth="1"/>
    <col min="3" max="3" width="11.54296875" bestFit="1" customWidth="1"/>
    <col min="4" max="12" width="11.54296875" customWidth="1"/>
    <col min="13" max="13" width="12.54296875" customWidth="1"/>
  </cols>
  <sheetData>
    <row r="2" spans="1:13" x14ac:dyDescent="0.35">
      <c r="B2" s="194" t="str">
        <f xml:space="preserve"> "Historical Financial Statement - "&amp;'Data Sheet'!B1</f>
        <v>Historical Financial Statement - TATA MOTORS LTD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</row>
    <row r="3" spans="1:13" x14ac:dyDescent="0.35">
      <c r="B3" s="21" t="s">
        <v>75</v>
      </c>
      <c r="C3" s="149">
        <f>'Data Sheet'!B16</f>
        <v>42094</v>
      </c>
      <c r="D3" s="149">
        <f>'Data Sheet'!C16</f>
        <v>42460</v>
      </c>
      <c r="E3" s="149">
        <f>'Data Sheet'!D16</f>
        <v>42825</v>
      </c>
      <c r="F3" s="149">
        <f>'Data Sheet'!E16</f>
        <v>43190</v>
      </c>
      <c r="G3" s="149">
        <f>'Data Sheet'!F16</f>
        <v>43555</v>
      </c>
      <c r="H3" s="149">
        <f>'Data Sheet'!G16</f>
        <v>43921</v>
      </c>
      <c r="I3" s="149">
        <f>'Data Sheet'!H16</f>
        <v>44286</v>
      </c>
      <c r="J3" s="149">
        <f>'Data Sheet'!I16</f>
        <v>44651</v>
      </c>
      <c r="K3" s="149">
        <f>'Data Sheet'!J16</f>
        <v>45016</v>
      </c>
      <c r="L3" s="149">
        <f>'Data Sheet'!K16</f>
        <v>45382</v>
      </c>
      <c r="M3" s="150" t="s">
        <v>76</v>
      </c>
    </row>
    <row r="4" spans="1:13" x14ac:dyDescent="0.35">
      <c r="A4" s="23" t="s">
        <v>77</v>
      </c>
      <c r="B4" s="28" t="s">
        <v>78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x14ac:dyDescent="0.35">
      <c r="B5" t="s">
        <v>6</v>
      </c>
      <c r="C5" s="39">
        <f>IFERROR('Data Sheet'!B17,0)</f>
        <v>263158.98</v>
      </c>
      <c r="D5" s="40">
        <f>IFERROR('Data Sheet'!C17,0)</f>
        <v>273045.59999999998</v>
      </c>
      <c r="E5" s="40">
        <f>IFERROR('Data Sheet'!D17,0)</f>
        <v>269692.51</v>
      </c>
      <c r="F5" s="40">
        <f>IFERROR('Data Sheet'!E17,0)</f>
        <v>291550.48</v>
      </c>
      <c r="G5" s="40">
        <f>IFERROR('Data Sheet'!F17,0)</f>
        <v>301938.40000000002</v>
      </c>
      <c r="H5" s="40">
        <f>IFERROR('Data Sheet'!G17,0)</f>
        <v>261067.97</v>
      </c>
      <c r="I5" s="40">
        <f>IFERROR('Data Sheet'!H17,0)</f>
        <v>249794.75</v>
      </c>
      <c r="J5" s="40">
        <f>IFERROR('Data Sheet'!I17,0)</f>
        <v>278453.62</v>
      </c>
      <c r="K5" s="40">
        <f>IFERROR('Data Sheet'!J17,0)</f>
        <v>345966.97</v>
      </c>
      <c r="L5" s="40">
        <f>IFERROR('Data Sheet'!K17,0)</f>
        <v>437927.77</v>
      </c>
      <c r="M5" s="40">
        <f>IFERROR(SUM('Data Sheet'!H42:K42),0)</f>
        <v>443059</v>
      </c>
    </row>
    <row r="6" spans="1:13" x14ac:dyDescent="0.35">
      <c r="B6" s="27" t="s">
        <v>22</v>
      </c>
      <c r="C6" s="41" t="s">
        <v>79</v>
      </c>
      <c r="D6" s="42">
        <f>D5/C5-1</f>
        <v>3.75690010654397E-2</v>
      </c>
      <c r="E6" s="42">
        <f t="shared" ref="E6:M6" si="0">E5/D5-1</f>
        <v>-1.2280329732469508E-2</v>
      </c>
      <c r="F6" s="42">
        <f t="shared" si="0"/>
        <v>8.104774581985974E-2</v>
      </c>
      <c r="G6" s="42">
        <f t="shared" si="0"/>
        <v>3.5629919045237157E-2</v>
      </c>
      <c r="H6" s="42">
        <f t="shared" si="0"/>
        <v>-0.135360159555724</v>
      </c>
      <c r="I6" s="42">
        <f t="shared" si="0"/>
        <v>-4.3181168490336042E-2</v>
      </c>
      <c r="J6" s="42">
        <f t="shared" si="0"/>
        <v>0.11472967306158344</v>
      </c>
      <c r="K6" s="42">
        <f t="shared" si="0"/>
        <v>0.24245815155859707</v>
      </c>
      <c r="L6" s="42">
        <f t="shared" si="0"/>
        <v>0.26580803363974326</v>
      </c>
      <c r="M6" s="42">
        <f t="shared" si="0"/>
        <v>1.1717069232672683E-2</v>
      </c>
    </row>
    <row r="7" spans="1:13" x14ac:dyDescent="0.35"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x14ac:dyDescent="0.35">
      <c r="B8" t="s">
        <v>80</v>
      </c>
      <c r="C8" s="39">
        <f>IFERROR(SUM('Data Sheet'!B18, 'Data Sheet'!B20:B22) - 1 * 'Data Sheet'!B19, 0)</f>
        <v>202856.88</v>
      </c>
      <c r="D8" s="39">
        <f>IFERROR(SUM('Data Sheet'!C18, 'Data Sheet'!C20:C22) - 1 * 'Data Sheet'!C19, 0)</f>
        <v>205509.07</v>
      </c>
      <c r="E8" s="39">
        <f>IFERROR(SUM('Data Sheet'!D18, 'Data Sheet'!D20:D22) - 1 * 'Data Sheet'!D19, 0)</f>
        <v>205454.23999999996</v>
      </c>
      <c r="F8" s="39">
        <f>IFERROR(SUM('Data Sheet'!E18, 'Data Sheet'!E20:E22) - 1 * 'Data Sheet'!E19, 0)</f>
        <v>228429.83</v>
      </c>
      <c r="G8" s="39">
        <f>IFERROR(SUM('Data Sheet'!F18, 'Data Sheet'!F20:F22) - 1 * 'Data Sheet'!F19, 0)</f>
        <v>242845.53</v>
      </c>
      <c r="H8" s="39">
        <f>IFERROR(SUM('Data Sheet'!G18, 'Data Sheet'!G20:G22) - 1 * 'Data Sheet'!G19, 0)</f>
        <v>210376.07000000004</v>
      </c>
      <c r="I8" s="39">
        <f>IFERROR(SUM('Data Sheet'!H18, 'Data Sheet'!H20:H22) - 1 * 'Data Sheet'!H19, 0)</f>
        <v>195326.04</v>
      </c>
      <c r="J8" s="39">
        <f>IFERROR(SUM('Data Sheet'!I18, 'Data Sheet'!I20:I22) - 1 * 'Data Sheet'!I19, 0)</f>
        <v>223300.00999999998</v>
      </c>
      <c r="K8" s="39">
        <f>IFERROR(SUM('Data Sheet'!J18, 'Data Sheet'!J20:J22) - 1 * 'Data Sheet'!J19, 0)</f>
        <v>274403.64</v>
      </c>
      <c r="L8" s="39">
        <f>IFERROR(SUM('Data Sheet'!K18, 'Data Sheet'!K20:K22) - 1 * 'Data Sheet'!K19, 0)</f>
        <v>334551.78999999998</v>
      </c>
      <c r="M8" s="39">
        <f>IFERROR(SUM('Data Sheet'!H43:K43),0)</f>
        <v>384937</v>
      </c>
    </row>
    <row r="9" spans="1:13" x14ac:dyDescent="0.35">
      <c r="B9" s="27" t="s">
        <v>81</v>
      </c>
      <c r="C9" s="42">
        <f>C8/C5</f>
        <v>0.77085296500237244</v>
      </c>
      <c r="D9" s="42">
        <f t="shared" ref="D9:M9" si="1">D8/D5</f>
        <v>0.75265475803309057</v>
      </c>
      <c r="E9" s="42">
        <f t="shared" si="1"/>
        <v>0.76180921746770036</v>
      </c>
      <c r="F9" s="42">
        <f t="shared" si="1"/>
        <v>0.78350009919380004</v>
      </c>
      <c r="G9" s="42">
        <f t="shared" si="1"/>
        <v>0.80428832503583503</v>
      </c>
      <c r="H9" s="42">
        <f t="shared" si="1"/>
        <v>0.80582872728508226</v>
      </c>
      <c r="I9" s="42">
        <f t="shared" si="1"/>
        <v>0.7819461377791167</v>
      </c>
      <c r="J9" s="42">
        <f t="shared" si="1"/>
        <v>0.80192891728252624</v>
      </c>
      <c r="K9" s="42">
        <f t="shared" si="1"/>
        <v>0.79314982005363122</v>
      </c>
      <c r="L9" s="42">
        <f t="shared" si="1"/>
        <v>0.76394285295038489</v>
      </c>
      <c r="M9" s="42">
        <f t="shared" si="1"/>
        <v>0.86881656844799449</v>
      </c>
    </row>
    <row r="10" spans="1:13" x14ac:dyDescent="0.35"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x14ac:dyDescent="0.35">
      <c r="B11" s="33" t="s">
        <v>82</v>
      </c>
      <c r="C11" s="43">
        <f>C5-C8</f>
        <v>60302.099999999977</v>
      </c>
      <c r="D11" s="43">
        <f t="shared" ref="D11:M11" si="2">D5-D8</f>
        <v>67536.52999999997</v>
      </c>
      <c r="E11" s="43">
        <f t="shared" si="2"/>
        <v>64238.270000000048</v>
      </c>
      <c r="F11" s="43">
        <f t="shared" si="2"/>
        <v>63120.649999999994</v>
      </c>
      <c r="G11" s="43">
        <f t="shared" si="2"/>
        <v>59092.870000000024</v>
      </c>
      <c r="H11" s="43">
        <f t="shared" si="2"/>
        <v>50691.899999999965</v>
      </c>
      <c r="I11" s="43">
        <f t="shared" si="2"/>
        <v>54468.709999999992</v>
      </c>
      <c r="J11" s="43">
        <f t="shared" si="2"/>
        <v>55153.610000000015</v>
      </c>
      <c r="K11" s="43">
        <f t="shared" si="2"/>
        <v>71563.329999999958</v>
      </c>
      <c r="L11" s="43">
        <f t="shared" si="2"/>
        <v>103375.98000000004</v>
      </c>
      <c r="M11" s="43">
        <f t="shared" si="2"/>
        <v>58122</v>
      </c>
    </row>
    <row r="12" spans="1:13" x14ac:dyDescent="0.35">
      <c r="B12" s="27" t="s">
        <v>89</v>
      </c>
      <c r="C12" s="42">
        <f>C11/C5</f>
        <v>0.22914703499762759</v>
      </c>
      <c r="D12" s="42">
        <f t="shared" ref="D12:M12" si="3">D11/D5</f>
        <v>0.24734524196690946</v>
      </c>
      <c r="E12" s="42">
        <f t="shared" si="3"/>
        <v>0.23819078253229964</v>
      </c>
      <c r="F12" s="42">
        <f t="shared" si="3"/>
        <v>0.21649990080619999</v>
      </c>
      <c r="G12" s="42">
        <f t="shared" si="3"/>
        <v>0.19571167496416494</v>
      </c>
      <c r="H12" s="42">
        <f t="shared" si="3"/>
        <v>0.19417127271491774</v>
      </c>
      <c r="I12" s="42">
        <f t="shared" si="3"/>
        <v>0.2180538622208833</v>
      </c>
      <c r="J12" s="42">
        <f t="shared" si="3"/>
        <v>0.19807108271747378</v>
      </c>
      <c r="K12" s="42">
        <f t="shared" si="3"/>
        <v>0.20685017994636876</v>
      </c>
      <c r="L12" s="42">
        <f t="shared" si="3"/>
        <v>0.23605714704961514</v>
      </c>
      <c r="M12" s="42">
        <f t="shared" si="3"/>
        <v>0.13118343155200549</v>
      </c>
    </row>
    <row r="13" spans="1:13" x14ac:dyDescent="0.35"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3" x14ac:dyDescent="0.35">
      <c r="B14" t="s">
        <v>83</v>
      </c>
      <c r="C14" s="39">
        <f>IFERROR(SUM('Data Sheet'!B23:B24),0)</f>
        <v>21063.449999999997</v>
      </c>
      <c r="D14" s="39">
        <f>IFERROR(SUM('Data Sheet'!C23:C24),0)</f>
        <v>29141.280000000002</v>
      </c>
      <c r="E14" s="39">
        <f>IFERROR(SUM('Data Sheet'!D23:D24),0)</f>
        <v>34649.58</v>
      </c>
      <c r="F14" s="39">
        <f>IFERROR(SUM('Data Sheet'!E23:E24),0)</f>
        <v>31662.97</v>
      </c>
      <c r="G14" s="39">
        <f>IFERROR(SUM('Data Sheet'!F23:F24),0)</f>
        <v>34428.54</v>
      </c>
      <c r="H14" s="39">
        <f>IFERROR(SUM('Data Sheet'!G23:G24),0)</f>
        <v>32704.83</v>
      </c>
      <c r="I14" s="39">
        <f>IFERROR(SUM('Data Sheet'!H23:H24),0)</f>
        <v>22181.280000000002</v>
      </c>
      <c r="J14" s="39">
        <f>IFERROR(SUM('Data Sheet'!I23:I24),0)</f>
        <v>30433.52</v>
      </c>
      <c r="K14" s="39">
        <f>IFERROR(SUM('Data Sheet'!J23:J24),0)</f>
        <v>39747.53</v>
      </c>
      <c r="L14" s="39">
        <f>IFERROR(SUM('Data Sheet'!K23:K24),0)</f>
        <v>43837.64</v>
      </c>
      <c r="M14" s="35"/>
    </row>
    <row r="15" spans="1:13" x14ac:dyDescent="0.35">
      <c r="B15" s="27" t="s">
        <v>84</v>
      </c>
      <c r="C15" s="42">
        <f>C14/C5</f>
        <v>8.0040779911823637E-2</v>
      </c>
      <c r="D15" s="42">
        <f t="shared" ref="D15:M15" si="4">D14/D5</f>
        <v>0.10672678849247161</v>
      </c>
      <c r="E15" s="42">
        <f t="shared" si="4"/>
        <v>0.12847809529452636</v>
      </c>
      <c r="F15" s="42">
        <f t="shared" si="4"/>
        <v>0.10860201636437025</v>
      </c>
      <c r="G15" s="42">
        <f t="shared" si="4"/>
        <v>0.11402504616835751</v>
      </c>
      <c r="H15" s="42">
        <f t="shared" si="4"/>
        <v>0.12527323822987554</v>
      </c>
      <c r="I15" s="42">
        <f t="shared" si="4"/>
        <v>8.8798023177028354E-2</v>
      </c>
      <c r="J15" s="42">
        <f t="shared" si="4"/>
        <v>0.10929475436519734</v>
      </c>
      <c r="K15" s="42">
        <f t="shared" si="4"/>
        <v>0.11488822184383672</v>
      </c>
      <c r="L15" s="42">
        <f t="shared" si="4"/>
        <v>0.10010244383451636</v>
      </c>
      <c r="M15" s="42">
        <f t="shared" si="4"/>
        <v>0</v>
      </c>
    </row>
    <row r="16" spans="1:13" x14ac:dyDescent="0.35"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2:13" x14ac:dyDescent="0.35">
      <c r="B17" s="33" t="s">
        <v>85</v>
      </c>
      <c r="C17" s="43">
        <f t="shared" ref="C17:L17" si="5">C11-C14</f>
        <v>39238.64999999998</v>
      </c>
      <c r="D17" s="43">
        <f t="shared" si="5"/>
        <v>38395.249999999971</v>
      </c>
      <c r="E17" s="43">
        <f t="shared" si="5"/>
        <v>29588.690000000046</v>
      </c>
      <c r="F17" s="43">
        <f t="shared" si="5"/>
        <v>31457.679999999993</v>
      </c>
      <c r="G17" s="43">
        <f t="shared" si="5"/>
        <v>24664.330000000024</v>
      </c>
      <c r="H17" s="43">
        <f t="shared" si="5"/>
        <v>17987.069999999963</v>
      </c>
      <c r="I17" s="43">
        <f t="shared" si="5"/>
        <v>32287.429999999989</v>
      </c>
      <c r="J17" s="43">
        <f t="shared" si="5"/>
        <v>24720.090000000015</v>
      </c>
      <c r="K17" s="43">
        <f t="shared" si="5"/>
        <v>31815.799999999959</v>
      </c>
      <c r="L17" s="43">
        <f t="shared" si="5"/>
        <v>59538.34000000004</v>
      </c>
      <c r="M17" s="44">
        <v>62000</v>
      </c>
    </row>
    <row r="18" spans="2:13" x14ac:dyDescent="0.35">
      <c r="B18" s="27" t="s">
        <v>86</v>
      </c>
      <c r="C18" s="42">
        <f>C17/C5</f>
        <v>0.14910625508580397</v>
      </c>
      <c r="D18" s="42">
        <f t="shared" ref="D18:M18" si="6">D17/D5</f>
        <v>0.14061845347443788</v>
      </c>
      <c r="E18" s="42">
        <f t="shared" si="6"/>
        <v>0.10971268723777329</v>
      </c>
      <c r="F18" s="42">
        <f t="shared" si="6"/>
        <v>0.10789788444182975</v>
      </c>
      <c r="G18" s="42">
        <f t="shared" si="6"/>
        <v>8.1686628795807431E-2</v>
      </c>
      <c r="H18" s="42">
        <f t="shared" si="6"/>
        <v>6.8898034485042198E-2</v>
      </c>
      <c r="I18" s="42">
        <f t="shared" si="6"/>
        <v>0.12925583904385496</v>
      </c>
      <c r="J18" s="42">
        <f t="shared" si="6"/>
        <v>8.877632835227646E-2</v>
      </c>
      <c r="K18" s="42">
        <f t="shared" si="6"/>
        <v>9.1961958102532049E-2</v>
      </c>
      <c r="L18" s="42">
        <f t="shared" si="6"/>
        <v>0.13595470321509878</v>
      </c>
      <c r="M18" s="42">
        <f t="shared" si="6"/>
        <v>0.13993621616985549</v>
      </c>
    </row>
    <row r="19" spans="2:13" x14ac:dyDescent="0.35"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0" spans="2:13" x14ac:dyDescent="0.35">
      <c r="B20" t="s">
        <v>11</v>
      </c>
      <c r="C20" s="39">
        <f>IFERROR('Data Sheet'!B27,0)</f>
        <v>4861.49</v>
      </c>
      <c r="D20" s="39">
        <f>IFERROR('Data Sheet'!C27,0)</f>
        <v>4889.08</v>
      </c>
      <c r="E20" s="39">
        <f>IFERROR('Data Sheet'!D27,0)</f>
        <v>4238.01</v>
      </c>
      <c r="F20" s="39">
        <f>IFERROR('Data Sheet'!E27,0)</f>
        <v>4681.79</v>
      </c>
      <c r="G20" s="39">
        <f>IFERROR('Data Sheet'!F27,0)</f>
        <v>5758.6</v>
      </c>
      <c r="H20" s="39">
        <f>IFERROR('Data Sheet'!G27,0)</f>
        <v>7243.33</v>
      </c>
      <c r="I20" s="39">
        <f>IFERROR('Data Sheet'!H27,0)</f>
        <v>8097.17</v>
      </c>
      <c r="J20" s="39">
        <f>IFERROR('Data Sheet'!I27,0)</f>
        <v>9311.86</v>
      </c>
      <c r="K20" s="39">
        <f>IFERROR('Data Sheet'!J27,0)</f>
        <v>10225.48</v>
      </c>
      <c r="L20" s="39">
        <f>IFERROR('Data Sheet'!K27,0)</f>
        <v>9985.76</v>
      </c>
      <c r="M20" s="39">
        <f>IFERROR(SUM('Data Sheet'!H46:K46),0)</f>
        <v>8081</v>
      </c>
    </row>
    <row r="21" spans="2:13" x14ac:dyDescent="0.35">
      <c r="B21" s="27" t="s">
        <v>87</v>
      </c>
      <c r="C21" s="42">
        <f>C20/C5</f>
        <v>1.8473585814932098E-2</v>
      </c>
      <c r="D21" s="42">
        <f t="shared" ref="D21:M21" si="7">D20/D5</f>
        <v>1.7905727101993223E-2</v>
      </c>
      <c r="E21" s="42">
        <f t="shared" si="7"/>
        <v>1.5714229512714312E-2</v>
      </c>
      <c r="F21" s="42">
        <f t="shared" si="7"/>
        <v>1.605824830060304E-2</v>
      </c>
      <c r="G21" s="42">
        <f t="shared" si="7"/>
        <v>1.9072102124141878E-2</v>
      </c>
      <c r="H21" s="42">
        <f t="shared" si="7"/>
        <v>2.7744996829752802E-2</v>
      </c>
      <c r="I21" s="42">
        <f t="shared" si="7"/>
        <v>3.2415292955516477E-2</v>
      </c>
      <c r="J21" s="42">
        <f t="shared" si="7"/>
        <v>3.3441332168710897E-2</v>
      </c>
      <c r="K21" s="42">
        <f t="shared" si="7"/>
        <v>2.9556231914277829E-2</v>
      </c>
      <c r="L21" s="42">
        <f t="shared" si="7"/>
        <v>2.2802299109736749E-2</v>
      </c>
      <c r="M21" s="42">
        <f t="shared" si="7"/>
        <v>1.823910585271939E-2</v>
      </c>
    </row>
    <row r="22" spans="2:13" x14ac:dyDescent="0.35"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2:13" x14ac:dyDescent="0.35">
      <c r="B23" t="s">
        <v>10</v>
      </c>
      <c r="C23" s="39">
        <f>IFERROR('Data Sheet'!B26,0)</f>
        <v>13388.63</v>
      </c>
      <c r="D23" s="39">
        <f>IFERROR('Data Sheet'!C26,0)</f>
        <v>16710.78</v>
      </c>
      <c r="E23" s="39">
        <f>IFERROR('Data Sheet'!D26,0)</f>
        <v>17904.990000000002</v>
      </c>
      <c r="F23" s="39">
        <f>IFERROR('Data Sheet'!E26,0)</f>
        <v>21553.59</v>
      </c>
      <c r="G23" s="39">
        <f>IFERROR('Data Sheet'!F26,0)</f>
        <v>23590.63</v>
      </c>
      <c r="H23" s="39">
        <f>IFERROR('Data Sheet'!G26,0)</f>
        <v>21425.43</v>
      </c>
      <c r="I23" s="39">
        <f>IFERROR('Data Sheet'!H26,0)</f>
        <v>23546.71</v>
      </c>
      <c r="J23" s="39">
        <f>IFERROR('Data Sheet'!I26,0)</f>
        <v>24835.69</v>
      </c>
      <c r="K23" s="39">
        <f>IFERROR('Data Sheet'!J26,0)</f>
        <v>24860.36</v>
      </c>
      <c r="L23" s="39">
        <f>IFERROR('Data Sheet'!K26,0)</f>
        <v>27270.13</v>
      </c>
      <c r="M23" s="39">
        <f>IFERROR(SUM('Data Sheet'!H45:K45),0)</f>
        <v>25138</v>
      </c>
    </row>
    <row r="24" spans="2:13" x14ac:dyDescent="0.35">
      <c r="B24" s="27" t="s">
        <v>88</v>
      </c>
      <c r="C24" s="42">
        <f>C23/C5</f>
        <v>5.0876584184966822E-2</v>
      </c>
      <c r="D24" s="42">
        <f t="shared" ref="D24:M24" si="8">D23/D5</f>
        <v>6.1201425695927715E-2</v>
      </c>
      <c r="E24" s="42">
        <f t="shared" si="8"/>
        <v>6.63903865924938E-2</v>
      </c>
      <c r="F24" s="42">
        <f t="shared" si="8"/>
        <v>7.3927472182518786E-2</v>
      </c>
      <c r="G24" s="42">
        <f t="shared" si="8"/>
        <v>7.8130605447998658E-2</v>
      </c>
      <c r="H24" s="42">
        <f t="shared" si="8"/>
        <v>8.206839774331566E-2</v>
      </c>
      <c r="I24" s="42">
        <f t="shared" si="8"/>
        <v>9.4264230933596482E-2</v>
      </c>
      <c r="J24" s="42">
        <f t="shared" si="8"/>
        <v>8.9191478279219347E-2</v>
      </c>
      <c r="K24" s="42">
        <f t="shared" si="8"/>
        <v>7.1857611147098821E-2</v>
      </c>
      <c r="L24" s="42">
        <f t="shared" si="8"/>
        <v>6.2270839777984394E-2</v>
      </c>
      <c r="M24" s="42">
        <f t="shared" si="8"/>
        <v>5.6737364549642372E-2</v>
      </c>
    </row>
    <row r="25" spans="2:13" x14ac:dyDescent="0.35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2:13" x14ac:dyDescent="0.35">
      <c r="B26" s="33" t="s">
        <v>90</v>
      </c>
      <c r="C26" s="43">
        <f>IFERROR(C17-SUM(C20,C23),0)</f>
        <v>20988.529999999981</v>
      </c>
      <c r="D26" s="43">
        <f t="shared" ref="D26:M26" si="9">IFERROR(D17-SUM(D20,D23),0)</f>
        <v>16795.38999999997</v>
      </c>
      <c r="E26" s="43">
        <f t="shared" si="9"/>
        <v>7445.690000000046</v>
      </c>
      <c r="F26" s="43">
        <f t="shared" si="9"/>
        <v>5222.299999999992</v>
      </c>
      <c r="G26" s="43">
        <f t="shared" si="9"/>
        <v>-4684.8999999999796</v>
      </c>
      <c r="H26" s="43">
        <f t="shared" si="9"/>
        <v>-10681.690000000039</v>
      </c>
      <c r="I26" s="43">
        <f t="shared" si="9"/>
        <v>643.549999999992</v>
      </c>
      <c r="J26" s="43">
        <f t="shared" si="9"/>
        <v>-9427.4599999999882</v>
      </c>
      <c r="K26" s="43">
        <f t="shared" si="9"/>
        <v>-3270.0400000000373</v>
      </c>
      <c r="L26" s="43">
        <f t="shared" si="9"/>
        <v>22282.450000000041</v>
      </c>
      <c r="M26" s="43">
        <f t="shared" si="9"/>
        <v>28781</v>
      </c>
    </row>
    <row r="27" spans="2:13" x14ac:dyDescent="0.35">
      <c r="B27" s="27" t="s">
        <v>91</v>
      </c>
      <c r="C27" s="42">
        <f>C26/C5</f>
        <v>7.9756085085905037E-2</v>
      </c>
      <c r="D27" s="42">
        <f t="shared" ref="D27:M27" si="10">D26/D5</f>
        <v>6.1511300676516931E-2</v>
      </c>
      <c r="E27" s="42">
        <f t="shared" si="10"/>
        <v>2.7608071132565179E-2</v>
      </c>
      <c r="F27" s="42">
        <f t="shared" si="10"/>
        <v>1.7912163958707913E-2</v>
      </c>
      <c r="G27" s="42">
        <f t="shared" si="10"/>
        <v>-1.5516078776333117E-2</v>
      </c>
      <c r="H27" s="42">
        <f t="shared" si="10"/>
        <v>-4.0915360088026265E-2</v>
      </c>
      <c r="I27" s="42">
        <f t="shared" si="10"/>
        <v>2.5763151547420113E-3</v>
      </c>
      <c r="J27" s="42">
        <f t="shared" si="10"/>
        <v>-3.3856482095653805E-2</v>
      </c>
      <c r="K27" s="42">
        <f t="shared" si="10"/>
        <v>-9.4518849588445895E-3</v>
      </c>
      <c r="L27" s="42">
        <f t="shared" si="10"/>
        <v>5.0881564327377643E-2</v>
      </c>
      <c r="M27" s="42">
        <f t="shared" si="10"/>
        <v>6.4959745767493721E-2</v>
      </c>
    </row>
    <row r="28" spans="2:13" x14ac:dyDescent="0.35"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spans="2:13" x14ac:dyDescent="0.35">
      <c r="B29" t="s">
        <v>92</v>
      </c>
      <c r="C29" s="39">
        <f>IFERROR('Data Sheet'!B29,0)</f>
        <v>7642.91</v>
      </c>
      <c r="D29" s="39">
        <f>IFERROR('Data Sheet'!C29,0)</f>
        <v>3025.05</v>
      </c>
      <c r="E29" s="39">
        <f>IFERROR('Data Sheet'!D29,0)</f>
        <v>3251.23</v>
      </c>
      <c r="F29" s="39">
        <f>IFERROR('Data Sheet'!E29,0)</f>
        <v>4341.93</v>
      </c>
      <c r="G29" s="39">
        <f>IFERROR('Data Sheet'!F29,0)</f>
        <v>-2437.4499999999998</v>
      </c>
      <c r="H29" s="39">
        <f>IFERROR('Data Sheet'!G29,0)</f>
        <v>395.25</v>
      </c>
      <c r="I29" s="39">
        <f>IFERROR('Data Sheet'!H29,0)</f>
        <v>2541.86</v>
      </c>
      <c r="J29" s="39">
        <f>IFERROR('Data Sheet'!I29,0)</f>
        <v>4231.29</v>
      </c>
      <c r="K29" s="39">
        <f>IFERROR('Data Sheet'!J29,0)</f>
        <v>704.06</v>
      </c>
      <c r="L29" s="39">
        <f>IFERROR('Data Sheet'!K29,0)</f>
        <v>-3851.64</v>
      </c>
      <c r="M29" s="39">
        <f>IFERROR(SUM('Data Sheet'!H48:K48),0)</f>
        <v>-569</v>
      </c>
    </row>
    <row r="30" spans="2:13" x14ac:dyDescent="0.35">
      <c r="B30" s="27" t="s">
        <v>93</v>
      </c>
      <c r="C30" s="42">
        <f>C29/C26</f>
        <v>0.3641469888553418</v>
      </c>
      <c r="D30" s="42">
        <f t="shared" ref="D30:M30" si="11">D29/D26</f>
        <v>0.18011192356950362</v>
      </c>
      <c r="E30" s="42">
        <f t="shared" si="11"/>
        <v>0.43665932908836924</v>
      </c>
      <c r="F30" s="42">
        <f t="shared" si="11"/>
        <v>0.8314210213890445</v>
      </c>
      <c r="G30" s="42">
        <f t="shared" si="11"/>
        <v>0.52027791414971725</v>
      </c>
      <c r="H30" s="42">
        <f t="shared" si="11"/>
        <v>-3.7002571690434617E-2</v>
      </c>
      <c r="I30" s="42">
        <f t="shared" si="11"/>
        <v>3.9497474943672315</v>
      </c>
      <c r="J30" s="42">
        <f t="shared" si="11"/>
        <v>-0.4488260888935095</v>
      </c>
      <c r="K30" s="42">
        <f t="shared" si="11"/>
        <v>-0.21530623478611635</v>
      </c>
      <c r="L30" s="42">
        <f t="shared" si="11"/>
        <v>-0.17285531887202676</v>
      </c>
      <c r="M30" s="42">
        <f t="shared" si="11"/>
        <v>-1.9769987144296584E-2</v>
      </c>
    </row>
    <row r="31" spans="2:13" x14ac:dyDescent="0.35"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2:13" x14ac:dyDescent="0.35">
      <c r="B32" s="33" t="s">
        <v>94</v>
      </c>
      <c r="C32" s="43">
        <f>IFERROR(C26-C29,0)</f>
        <v>13345.619999999981</v>
      </c>
      <c r="D32" s="43">
        <f t="shared" ref="D32:M32" si="12">IFERROR(D26-D29,0)</f>
        <v>13770.339999999971</v>
      </c>
      <c r="E32" s="43">
        <f t="shared" si="12"/>
        <v>4194.4600000000464</v>
      </c>
      <c r="F32" s="43">
        <f t="shared" si="12"/>
        <v>880.36999999999171</v>
      </c>
      <c r="G32" s="43">
        <f t="shared" si="12"/>
        <v>-2247.4499999999798</v>
      </c>
      <c r="H32" s="43">
        <f t="shared" si="12"/>
        <v>-11076.940000000039</v>
      </c>
      <c r="I32" s="43">
        <f t="shared" si="12"/>
        <v>-1898.3100000000081</v>
      </c>
      <c r="J32" s="43">
        <f t="shared" si="12"/>
        <v>-13658.749999999989</v>
      </c>
      <c r="K32" s="43">
        <f t="shared" si="12"/>
        <v>-3974.1000000000372</v>
      </c>
      <c r="L32" s="43">
        <f t="shared" si="12"/>
        <v>26134.09000000004</v>
      </c>
      <c r="M32" s="43">
        <f t="shared" si="12"/>
        <v>29350</v>
      </c>
    </row>
    <row r="33" spans="2:13" x14ac:dyDescent="0.35">
      <c r="B33" s="27" t="s">
        <v>95</v>
      </c>
      <c r="C33" s="42">
        <f>C32/C5</f>
        <v>5.0713146858982282E-2</v>
      </c>
      <c r="D33" s="42">
        <f t="shared" ref="D33:M33" si="13">D32/D5</f>
        <v>5.0432381990407359E-2</v>
      </c>
      <c r="E33" s="42">
        <f t="shared" si="13"/>
        <v>1.5552749314395296E-2</v>
      </c>
      <c r="F33" s="42">
        <f t="shared" si="13"/>
        <v>3.01961430487095E-3</v>
      </c>
      <c r="G33" s="42">
        <f t="shared" si="13"/>
        <v>-7.4434056747998256E-3</v>
      </c>
      <c r="H33" s="42">
        <f t="shared" si="13"/>
        <v>-4.2429333632923408E-2</v>
      </c>
      <c r="I33" s="42">
        <f t="shared" si="13"/>
        <v>-7.5994791724005731E-3</v>
      </c>
      <c r="J33" s="42">
        <f t="shared" si="13"/>
        <v>-4.9052154538339235E-2</v>
      </c>
      <c r="K33" s="42">
        <f t="shared" si="13"/>
        <v>-1.1486934720964945E-2</v>
      </c>
      <c r="L33" s="42">
        <f t="shared" si="13"/>
        <v>5.9676713353894045E-2</v>
      </c>
      <c r="M33" s="42">
        <f t="shared" si="13"/>
        <v>6.6243999106213841E-2</v>
      </c>
    </row>
    <row r="34" spans="2:13" x14ac:dyDescent="0.35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2:13" x14ac:dyDescent="0.35">
      <c r="B35" t="s">
        <v>59</v>
      </c>
      <c r="C35" s="35">
        <f>IFERROR('Data Sheet'!B93,0)</f>
        <v>288.74</v>
      </c>
      <c r="D35" s="35">
        <f>IFERROR('Data Sheet'!C93,0)</f>
        <v>288.72000000000003</v>
      </c>
      <c r="E35" s="35">
        <f>IFERROR('Data Sheet'!D93,0)</f>
        <v>288.73</v>
      </c>
      <c r="F35" s="35">
        <f>IFERROR('Data Sheet'!E93,0)</f>
        <v>288.73</v>
      </c>
      <c r="G35" s="35">
        <f>IFERROR('Data Sheet'!F93,0)</f>
        <v>288.73</v>
      </c>
      <c r="H35" s="35">
        <f>IFERROR('Data Sheet'!G93,0)</f>
        <v>308.89999999999998</v>
      </c>
      <c r="I35" s="35">
        <f>IFERROR('Data Sheet'!H93,0)</f>
        <v>332.03</v>
      </c>
      <c r="J35" s="35">
        <f>IFERROR('Data Sheet'!I93,0)</f>
        <v>332.07</v>
      </c>
      <c r="K35" s="35">
        <f>IFERROR('Data Sheet'!J93,0)</f>
        <v>332.13</v>
      </c>
      <c r="L35" s="35">
        <f>IFERROR('Data Sheet'!K93,0)</f>
        <v>332.37</v>
      </c>
      <c r="M35" s="35"/>
    </row>
    <row r="36" spans="2:13" x14ac:dyDescent="0.35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2:13" x14ac:dyDescent="0.35">
      <c r="B37" t="s">
        <v>96</v>
      </c>
      <c r="C37" s="39">
        <f>C32/C35</f>
        <v>46.220198102098706</v>
      </c>
      <c r="D37" s="39">
        <f t="shared" ref="D37:L37" si="14">D32/D35</f>
        <v>47.694444444444336</v>
      </c>
      <c r="E37" s="39">
        <f t="shared" si="14"/>
        <v>14.527274616423808</v>
      </c>
      <c r="F37" s="39">
        <f t="shared" si="14"/>
        <v>3.049111626779315</v>
      </c>
      <c r="G37" s="39">
        <f t="shared" si="14"/>
        <v>-7.7839157690575265</v>
      </c>
      <c r="H37" s="39">
        <f t="shared" si="14"/>
        <v>-35.859307219164904</v>
      </c>
      <c r="I37" s="39">
        <f t="shared" si="14"/>
        <v>-5.7172845827184542</v>
      </c>
      <c r="J37" s="39">
        <f t="shared" si="14"/>
        <v>-41.132140813683833</v>
      </c>
      <c r="K37" s="39">
        <f t="shared" si="14"/>
        <v>-11.965495438533218</v>
      </c>
      <c r="L37" s="39">
        <f t="shared" si="14"/>
        <v>78.629509281824596</v>
      </c>
      <c r="M37" s="35"/>
    </row>
    <row r="38" spans="2:13" x14ac:dyDescent="0.35">
      <c r="B38" s="27" t="s">
        <v>98</v>
      </c>
      <c r="C38" s="39"/>
      <c r="D38" s="42">
        <f>IFERROR(D37/C37-1,0)</f>
        <v>3.189614936502605E-2</v>
      </c>
      <c r="E38" s="42">
        <f t="shared" ref="E38:L38" si="15">IFERROR(E37/D37-1,0)</f>
        <v>-0.69540950134463697</v>
      </c>
      <c r="F38" s="42">
        <f t="shared" si="15"/>
        <v>-0.79011124197155724</v>
      </c>
      <c r="G38" s="42">
        <f t="shared" si="15"/>
        <v>-3.5528470983790919</v>
      </c>
      <c r="H38" s="42">
        <f t="shared" si="15"/>
        <v>3.6068467700681115</v>
      </c>
      <c r="I38" s="42">
        <f t="shared" si="15"/>
        <v>-0.84056344011958861</v>
      </c>
      <c r="J38" s="42">
        <f t="shared" si="15"/>
        <v>6.194349033807641</v>
      </c>
      <c r="K38" s="42">
        <f t="shared" si="15"/>
        <v>-0.70909621522659627</v>
      </c>
      <c r="L38" s="42">
        <f t="shared" si="15"/>
        <v>-7.5713542482001346</v>
      </c>
      <c r="M38" s="35"/>
    </row>
    <row r="39" spans="2:13" x14ac:dyDescent="0.35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2:13" x14ac:dyDescent="0.35">
      <c r="B40" t="s">
        <v>97</v>
      </c>
      <c r="C40" s="39">
        <f>IFERROR('Data Sheet'!B31/'Data Sheet'!B93,0)</f>
        <v>0</v>
      </c>
      <c r="D40" s="39">
        <f>IFERROR('Data Sheet'!C31/'Data Sheet'!C93,0)</f>
        <v>0.23524522028262676</v>
      </c>
      <c r="E40" s="39">
        <f>IFERROR('Data Sheet'!D31/'Data Sheet'!D93,0)</f>
        <v>0</v>
      </c>
      <c r="F40" s="39">
        <f>IFERROR('Data Sheet'!E31/'Data Sheet'!E93,0)</f>
        <v>0</v>
      </c>
      <c r="G40" s="39">
        <f>IFERROR('Data Sheet'!F31/'Data Sheet'!F93,0)</f>
        <v>0</v>
      </c>
      <c r="H40" s="39">
        <f>IFERROR('Data Sheet'!G31/'Data Sheet'!G93,0)</f>
        <v>0</v>
      </c>
      <c r="I40" s="39">
        <f>IFERROR('Data Sheet'!H31/'Data Sheet'!H93,0)</f>
        <v>0</v>
      </c>
      <c r="J40" s="39">
        <f>IFERROR('Data Sheet'!I31/'Data Sheet'!I93,0)</f>
        <v>0</v>
      </c>
      <c r="K40" s="39">
        <f>IFERROR('Data Sheet'!J31/'Data Sheet'!J93,0)</f>
        <v>2.3063860536536898</v>
      </c>
      <c r="L40" s="39">
        <f>IFERROR('Data Sheet'!K31/'Data Sheet'!K93,0)</f>
        <v>6.9184944489574871</v>
      </c>
      <c r="M40" s="35"/>
    </row>
    <row r="41" spans="2:13" x14ac:dyDescent="0.3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2:13" x14ac:dyDescent="0.35">
      <c r="B42" t="s">
        <v>99</v>
      </c>
      <c r="C42" s="42">
        <f>IFERROR(C40/C37,0)</f>
        <v>0</v>
      </c>
      <c r="D42" s="42">
        <f t="shared" ref="D42:L42" si="16">IFERROR(D40/D37,0)</f>
        <v>4.9323400874633563E-3</v>
      </c>
      <c r="E42" s="42">
        <f t="shared" si="16"/>
        <v>0</v>
      </c>
      <c r="F42" s="42">
        <f t="shared" si="16"/>
        <v>0</v>
      </c>
      <c r="G42" s="42">
        <f t="shared" si="16"/>
        <v>0</v>
      </c>
      <c r="H42" s="42">
        <f t="shared" si="16"/>
        <v>0</v>
      </c>
      <c r="I42" s="42">
        <f t="shared" si="16"/>
        <v>0</v>
      </c>
      <c r="J42" s="42">
        <f t="shared" si="16"/>
        <v>0</v>
      </c>
      <c r="K42" s="42">
        <f t="shared" si="16"/>
        <v>-0.19275307616818721</v>
      </c>
      <c r="L42" s="42">
        <f t="shared" si="16"/>
        <v>8.7988523801670396E-2</v>
      </c>
      <c r="M42" s="35"/>
    </row>
    <row r="43" spans="2:13" x14ac:dyDescent="0.35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2:13" x14ac:dyDescent="0.35">
      <c r="B44" t="s">
        <v>100</v>
      </c>
      <c r="C44" s="37">
        <f>IFERROR(IF(C37&gt;C40,(1-C42),0),0)</f>
        <v>1</v>
      </c>
      <c r="D44" s="37">
        <f t="shared" ref="D44:L44" si="17">IFERROR(IF(D37&gt;D40,(1-D42),0),0)</f>
        <v>0.99506765991253665</v>
      </c>
      <c r="E44" s="37">
        <f t="shared" si="17"/>
        <v>1</v>
      </c>
      <c r="F44" s="37">
        <f t="shared" si="17"/>
        <v>1</v>
      </c>
      <c r="G44" s="37">
        <f t="shared" si="17"/>
        <v>0</v>
      </c>
      <c r="H44" s="37">
        <f t="shared" si="17"/>
        <v>0</v>
      </c>
      <c r="I44" s="37">
        <f t="shared" si="17"/>
        <v>0</v>
      </c>
      <c r="J44" s="37">
        <f t="shared" si="17"/>
        <v>0</v>
      </c>
      <c r="K44" s="37">
        <f t="shared" si="17"/>
        <v>0</v>
      </c>
      <c r="L44" s="37">
        <f t="shared" si="17"/>
        <v>0.91201147619832956</v>
      </c>
      <c r="M44" s="35"/>
    </row>
    <row r="45" spans="2:13" x14ac:dyDescent="0.35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9" spans="1:13" x14ac:dyDescent="0.35">
      <c r="A49" s="29" t="s">
        <v>77</v>
      </c>
      <c r="B49" s="29" t="s">
        <v>101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</row>
    <row r="50" spans="1:13" x14ac:dyDescent="0.35">
      <c r="B50" t="s">
        <v>24</v>
      </c>
      <c r="C50" s="24">
        <f>IFERROR('Data Sheet'!B57,0)</f>
        <v>643.78</v>
      </c>
      <c r="D50" s="24">
        <f>IFERROR('Data Sheet'!C57,0)</f>
        <v>679.18</v>
      </c>
      <c r="E50" s="24">
        <f>IFERROR('Data Sheet'!D57,0)</f>
        <v>679.22</v>
      </c>
      <c r="F50" s="24">
        <f>IFERROR('Data Sheet'!E57,0)</f>
        <v>679.22</v>
      </c>
      <c r="G50" s="24">
        <f>IFERROR('Data Sheet'!F57,0)</f>
        <v>679.22</v>
      </c>
      <c r="H50" s="24">
        <f>IFERROR('Data Sheet'!G57,0)</f>
        <v>719.54</v>
      </c>
      <c r="I50" s="24">
        <f>IFERROR('Data Sheet'!H57,0)</f>
        <v>765.81</v>
      </c>
      <c r="J50" s="24">
        <f>IFERROR('Data Sheet'!I57,0)</f>
        <v>765.88</v>
      </c>
      <c r="K50" s="24">
        <f>IFERROR('Data Sheet'!J57,0)</f>
        <v>766.02</v>
      </c>
      <c r="L50" s="24">
        <f>IFERROR('Data Sheet'!K57,0)</f>
        <v>766.5</v>
      </c>
    </row>
    <row r="51" spans="1:13" x14ac:dyDescent="0.35">
      <c r="B51" t="s">
        <v>25</v>
      </c>
      <c r="C51" s="24">
        <f>IFERROR('Data Sheet'!B58,0)</f>
        <v>55618.14</v>
      </c>
      <c r="D51" s="24">
        <f>IFERROR('Data Sheet'!C58,0)</f>
        <v>78273.23</v>
      </c>
      <c r="E51" s="24">
        <f>IFERROR('Data Sheet'!D58,0)</f>
        <v>57382.67</v>
      </c>
      <c r="F51" s="24">
        <f>IFERROR('Data Sheet'!E58,0)</f>
        <v>94748.69</v>
      </c>
      <c r="G51" s="24">
        <f>IFERROR('Data Sheet'!F58,0)</f>
        <v>59500.34</v>
      </c>
      <c r="H51" s="24">
        <f>IFERROR('Data Sheet'!G58,0)</f>
        <v>62358.99</v>
      </c>
      <c r="I51" s="24">
        <f>IFERROR('Data Sheet'!H58,0)</f>
        <v>54480.91</v>
      </c>
      <c r="J51" s="24">
        <f>IFERROR('Data Sheet'!I58,0)</f>
        <v>43795.360000000001</v>
      </c>
      <c r="K51" s="24">
        <f>IFERROR('Data Sheet'!J58,0)</f>
        <v>44555.77</v>
      </c>
      <c r="L51" s="24">
        <f>IFERROR('Data Sheet'!K58,0)</f>
        <v>84151.52</v>
      </c>
    </row>
    <row r="52" spans="1:13" x14ac:dyDescent="0.35">
      <c r="B52" t="s">
        <v>56</v>
      </c>
      <c r="C52" s="24">
        <f>IFERROR('Data Sheet'!B59,0)</f>
        <v>73610.39</v>
      </c>
      <c r="D52" s="24">
        <f>IFERROR('Data Sheet'!C59,0)</f>
        <v>69359.960000000006</v>
      </c>
      <c r="E52" s="24">
        <f>IFERROR('Data Sheet'!D59,0)</f>
        <v>78603.98</v>
      </c>
      <c r="F52" s="24">
        <f>IFERROR('Data Sheet'!E59,0)</f>
        <v>88950.47</v>
      </c>
      <c r="G52" s="24">
        <f>IFERROR('Data Sheet'!F59,0)</f>
        <v>106175.34</v>
      </c>
      <c r="H52" s="24">
        <f>IFERROR('Data Sheet'!G59,0)</f>
        <v>124787.64</v>
      </c>
      <c r="I52" s="24">
        <f>IFERROR('Data Sheet'!H59,0)</f>
        <v>142130.57</v>
      </c>
      <c r="J52" s="24">
        <f>IFERROR('Data Sheet'!I59,0)</f>
        <v>146449.03</v>
      </c>
      <c r="K52" s="24">
        <f>IFERROR('Data Sheet'!J59,0)</f>
        <v>134113.44</v>
      </c>
      <c r="L52" s="24">
        <f>IFERROR('Data Sheet'!K59,0)</f>
        <v>107262.5</v>
      </c>
    </row>
    <row r="53" spans="1:13" x14ac:dyDescent="0.35">
      <c r="B53" t="s">
        <v>57</v>
      </c>
      <c r="C53" s="24">
        <f>IFERROR('Data Sheet'!B60,0)</f>
        <v>107442.48</v>
      </c>
      <c r="D53" s="24">
        <f>IFERROR('Data Sheet'!C60,0)</f>
        <v>114871.75</v>
      </c>
      <c r="E53" s="24">
        <f>IFERROR('Data Sheet'!D60,0)</f>
        <v>135914.49</v>
      </c>
      <c r="F53" s="24">
        <f>IFERROR('Data Sheet'!E60,0)</f>
        <v>142813.43</v>
      </c>
      <c r="G53" s="24">
        <f>IFERROR('Data Sheet'!F60,0)</f>
        <v>139348.59</v>
      </c>
      <c r="H53" s="24">
        <f>IFERROR('Data Sheet'!G60,0)</f>
        <v>132313.22</v>
      </c>
      <c r="I53" s="24">
        <f>IFERROR('Data Sheet'!H60,0)</f>
        <v>144192.62</v>
      </c>
      <c r="J53" s="24">
        <f>IFERROR('Data Sheet'!I60,0)</f>
        <v>138051.22</v>
      </c>
      <c r="K53" s="24">
        <f>IFERROR('Data Sheet'!J60,0)</f>
        <v>155239.20000000001</v>
      </c>
      <c r="L53" s="24">
        <f>IFERROR('Data Sheet'!K60,0)</f>
        <v>177340.09</v>
      </c>
    </row>
    <row r="54" spans="1:13" x14ac:dyDescent="0.35">
      <c r="B54" s="34" t="s">
        <v>102</v>
      </c>
      <c r="C54" s="32">
        <f>IFERROR('Data Sheet'!B61,0)</f>
        <v>237314.79</v>
      </c>
      <c r="D54" s="32">
        <f>IFERROR('Data Sheet'!C61,0)</f>
        <v>263184.12</v>
      </c>
      <c r="E54" s="32">
        <f>IFERROR('Data Sheet'!D61,0)</f>
        <v>272580.36</v>
      </c>
      <c r="F54" s="32">
        <f>IFERROR('Data Sheet'!E61,0)</f>
        <v>327191.81</v>
      </c>
      <c r="G54" s="32">
        <f>IFERROR('Data Sheet'!F61,0)</f>
        <v>305703.49</v>
      </c>
      <c r="H54" s="32">
        <f>IFERROR('Data Sheet'!G61,0)</f>
        <v>320179.39</v>
      </c>
      <c r="I54" s="32">
        <f>IFERROR('Data Sheet'!H61,0)</f>
        <v>341569.91</v>
      </c>
      <c r="J54" s="32">
        <f>IFERROR('Data Sheet'!I61,0)</f>
        <v>329061.49</v>
      </c>
      <c r="K54" s="32">
        <f>IFERROR('Data Sheet'!J61,0)</f>
        <v>334674.43</v>
      </c>
      <c r="L54" s="32">
        <f>IFERROR('Data Sheet'!K61,0)</f>
        <v>369520.61</v>
      </c>
    </row>
    <row r="56" spans="1:13" x14ac:dyDescent="0.35">
      <c r="B56" t="s">
        <v>103</v>
      </c>
      <c r="C56" s="24">
        <f>IFERROR('Data Sheet'!B62,0)</f>
        <v>88479.49</v>
      </c>
      <c r="D56" s="24">
        <f>IFERROR('Data Sheet'!C62,0)</f>
        <v>107231.76</v>
      </c>
      <c r="E56" s="24">
        <f>IFERROR('Data Sheet'!D62,0)</f>
        <v>95944.08</v>
      </c>
      <c r="F56" s="24">
        <f>IFERROR('Data Sheet'!E62,0)</f>
        <v>121413.86</v>
      </c>
      <c r="G56" s="24">
        <f>IFERROR('Data Sheet'!F62,0)</f>
        <v>111234.47</v>
      </c>
      <c r="H56" s="24">
        <f>IFERROR('Data Sheet'!G62,0)</f>
        <v>127107.14</v>
      </c>
      <c r="I56" s="24">
        <f>IFERROR('Data Sheet'!H62,0)</f>
        <v>138707.60999999999</v>
      </c>
      <c r="J56" s="24">
        <f>IFERROR('Data Sheet'!I62,0)</f>
        <v>138855.45000000001</v>
      </c>
      <c r="K56" s="24">
        <f>IFERROR('Data Sheet'!J62,0)</f>
        <v>132079.76</v>
      </c>
      <c r="L56" s="24">
        <f>IFERROR('Data Sheet'!K62,0)</f>
        <v>121285.46</v>
      </c>
    </row>
    <row r="57" spans="1:13" x14ac:dyDescent="0.35">
      <c r="B57" t="s">
        <v>28</v>
      </c>
      <c r="C57" s="24">
        <f>IFERROR('Data Sheet'!B63,0)</f>
        <v>28640.09</v>
      </c>
      <c r="D57" s="24">
        <f>IFERROR('Data Sheet'!C63,0)</f>
        <v>25918.94</v>
      </c>
      <c r="E57" s="24">
        <f>IFERROR('Data Sheet'!D63,0)</f>
        <v>33698.839999999997</v>
      </c>
      <c r="F57" s="24">
        <f>IFERROR('Data Sheet'!E63,0)</f>
        <v>40033.5</v>
      </c>
      <c r="G57" s="24">
        <f>IFERROR('Data Sheet'!F63,0)</f>
        <v>31883.84</v>
      </c>
      <c r="H57" s="24">
        <f>IFERROR('Data Sheet'!G63,0)</f>
        <v>35622.29</v>
      </c>
      <c r="I57" s="24">
        <f>IFERROR('Data Sheet'!H63,0)</f>
        <v>20963.93</v>
      </c>
      <c r="J57" s="24">
        <f>IFERROR('Data Sheet'!I63,0)</f>
        <v>10251.09</v>
      </c>
      <c r="K57" s="24">
        <f>IFERROR('Data Sheet'!J63,0)</f>
        <v>14274.5</v>
      </c>
      <c r="L57" s="24">
        <f>IFERROR('Data Sheet'!K63,0)</f>
        <v>35698.43</v>
      </c>
    </row>
    <row r="58" spans="1:13" x14ac:dyDescent="0.35">
      <c r="B58" t="s">
        <v>29</v>
      </c>
      <c r="C58" s="24">
        <f>IFERROR('Data Sheet'!B64,0)</f>
        <v>15336.74</v>
      </c>
      <c r="D58" s="24">
        <f>IFERROR('Data Sheet'!C64,0)</f>
        <v>23767.02</v>
      </c>
      <c r="E58" s="24">
        <f>IFERROR('Data Sheet'!D64,0)</f>
        <v>20337.919999999998</v>
      </c>
      <c r="F58" s="24">
        <f>IFERROR('Data Sheet'!E64,0)</f>
        <v>20812.75</v>
      </c>
      <c r="G58" s="24">
        <f>IFERROR('Data Sheet'!F64,0)</f>
        <v>15770.72</v>
      </c>
      <c r="H58" s="24">
        <f>IFERROR('Data Sheet'!G64,0)</f>
        <v>16308.48</v>
      </c>
      <c r="I58" s="24">
        <f>IFERROR('Data Sheet'!H64,0)</f>
        <v>24620.28</v>
      </c>
      <c r="J58" s="24">
        <f>IFERROR('Data Sheet'!I64,0)</f>
        <v>29379.53</v>
      </c>
      <c r="K58" s="24">
        <f>IFERROR('Data Sheet'!J64,0)</f>
        <v>26379.16</v>
      </c>
      <c r="L58" s="24">
        <f>IFERROR('Data Sheet'!K64,0)</f>
        <v>22971.07</v>
      </c>
    </row>
    <row r="59" spans="1:13" x14ac:dyDescent="0.35">
      <c r="B59" t="s">
        <v>58</v>
      </c>
      <c r="C59" s="24">
        <f>IFERROR('Data Sheet'!B65-SUM('Data Sheet'!B67:B69),0)</f>
        <v>30891.17</v>
      </c>
      <c r="D59" s="24">
        <f>IFERROR('Data Sheet'!C65-SUM('Data Sheet'!C67:C69),0)</f>
        <v>29579.359999999986</v>
      </c>
      <c r="E59" s="24">
        <f>IFERROR('Data Sheet'!D65-SUM('Data Sheet'!D67:D69),0)</f>
        <v>37360.780000000013</v>
      </c>
      <c r="F59" s="24">
        <f>IFERROR('Data Sheet'!E65-SUM('Data Sheet'!E67:E69),0)</f>
        <v>48286.860000000015</v>
      </c>
      <c r="G59" s="24">
        <f>IFERROR('Data Sheet'!F65-SUM('Data Sheet'!F67:F69),0)</f>
        <v>56155.739999999991</v>
      </c>
      <c r="H59" s="24">
        <f>IFERROR('Data Sheet'!G65-SUM('Data Sheet'!G67:G69),0)</f>
        <v>58784.94</v>
      </c>
      <c r="I59" s="24">
        <f>IFERROR('Data Sheet'!H65-SUM('Data Sheet'!H67:H69),0)</f>
        <v>61717.959999999992</v>
      </c>
      <c r="J59" s="24">
        <f>IFERROR('Data Sheet'!I65-SUM('Data Sheet'!I67:I69),0)</f>
        <v>62223.770000000019</v>
      </c>
      <c r="K59" s="24">
        <f>IFERROR('Data Sheet'!J65-SUM('Data Sheet'!J67:J69),0)</f>
        <v>68432.090000000011</v>
      </c>
      <c r="L59" s="24">
        <f>IFERROR('Data Sheet'!K65-SUM('Data Sheet'!K67:K69),0)</f>
        <v>79018.859999999986</v>
      </c>
    </row>
    <row r="60" spans="1:13" x14ac:dyDescent="0.35">
      <c r="B60" s="34" t="s">
        <v>104</v>
      </c>
      <c r="C60" s="32">
        <f>IFERROR(SUM(C56:C59),0)</f>
        <v>163347.49</v>
      </c>
      <c r="D60" s="32">
        <f t="shared" ref="D60:L60" si="18">IFERROR(SUM(D56:D59),0)</f>
        <v>186497.07999999996</v>
      </c>
      <c r="E60" s="32">
        <f t="shared" si="18"/>
        <v>187341.62</v>
      </c>
      <c r="F60" s="32">
        <f t="shared" si="18"/>
        <v>230546.97</v>
      </c>
      <c r="G60" s="32">
        <f t="shared" si="18"/>
        <v>215044.77</v>
      </c>
      <c r="H60" s="32">
        <f t="shared" si="18"/>
        <v>237822.85</v>
      </c>
      <c r="I60" s="32">
        <f t="shared" si="18"/>
        <v>246009.77999999997</v>
      </c>
      <c r="J60" s="32">
        <f t="shared" si="18"/>
        <v>240709.84000000003</v>
      </c>
      <c r="K60" s="32">
        <f t="shared" si="18"/>
        <v>241165.51</v>
      </c>
      <c r="L60" s="32">
        <f t="shared" si="18"/>
        <v>258973.82</v>
      </c>
    </row>
    <row r="62" spans="1:13" x14ac:dyDescent="0.35">
      <c r="B62" t="s">
        <v>63</v>
      </c>
      <c r="C62" s="24">
        <f>IFERROR('Data Sheet'!B67,0)</f>
        <v>12579.2</v>
      </c>
      <c r="D62" s="24">
        <f>IFERROR('Data Sheet'!C67,0)</f>
        <v>13570.91</v>
      </c>
      <c r="E62" s="24">
        <f>IFERROR('Data Sheet'!D67,0)</f>
        <v>14075.55</v>
      </c>
      <c r="F62" s="24">
        <f>IFERROR('Data Sheet'!E67,0)</f>
        <v>19893.3</v>
      </c>
      <c r="G62" s="24">
        <f>IFERROR('Data Sheet'!F67,0)</f>
        <v>18996.169999999998</v>
      </c>
      <c r="H62" s="24">
        <f>IFERROR('Data Sheet'!G67,0)</f>
        <v>11172.69</v>
      </c>
      <c r="I62" s="24">
        <f>IFERROR('Data Sheet'!H67,0)</f>
        <v>12679.08</v>
      </c>
      <c r="J62" s="24">
        <f>IFERROR('Data Sheet'!I67,0)</f>
        <v>12442.12</v>
      </c>
      <c r="K62" s="24">
        <f>IFERROR('Data Sheet'!J67,0)</f>
        <v>15737.97</v>
      </c>
      <c r="L62" s="24">
        <f>IFERROR('Data Sheet'!K67,0)</f>
        <v>16951.810000000001</v>
      </c>
    </row>
    <row r="63" spans="1:13" x14ac:dyDescent="0.35">
      <c r="B63" t="s">
        <v>43</v>
      </c>
      <c r="C63" s="24">
        <f>IFERROR('Data Sheet'!B68,0)</f>
        <v>29272.34</v>
      </c>
      <c r="D63" s="24">
        <f>IFERROR('Data Sheet'!C68,0)</f>
        <v>32655.73</v>
      </c>
      <c r="E63" s="24">
        <f>IFERROR('Data Sheet'!D68,0)</f>
        <v>35085.31</v>
      </c>
      <c r="F63" s="24">
        <f>IFERROR('Data Sheet'!E68,0)</f>
        <v>42137.63</v>
      </c>
      <c r="G63" s="24">
        <f>IFERROR('Data Sheet'!F68,0)</f>
        <v>39013.730000000003</v>
      </c>
      <c r="H63" s="24">
        <f>IFERROR('Data Sheet'!G68,0)</f>
        <v>37456.879999999997</v>
      </c>
      <c r="I63" s="24">
        <f>IFERROR('Data Sheet'!H68,0)</f>
        <v>36088.589999999997</v>
      </c>
      <c r="J63" s="24">
        <f>IFERROR('Data Sheet'!I68,0)</f>
        <v>35240.339999999997</v>
      </c>
      <c r="K63" s="24">
        <f>IFERROR('Data Sheet'!J68,0)</f>
        <v>40755.39</v>
      </c>
      <c r="L63" s="24">
        <f>IFERROR('Data Sheet'!K68,0)</f>
        <v>47788.29</v>
      </c>
    </row>
    <row r="64" spans="1:13" x14ac:dyDescent="0.35">
      <c r="B64" t="s">
        <v>72</v>
      </c>
      <c r="C64" s="24">
        <f>IFERROR('Data Sheet'!B69,0)</f>
        <v>32115.759999999998</v>
      </c>
      <c r="D64" s="24">
        <f>IFERROR('Data Sheet'!C69,0)</f>
        <v>30460.400000000001</v>
      </c>
      <c r="E64" s="24">
        <f>IFERROR('Data Sheet'!D69,0)</f>
        <v>36077.879999999997</v>
      </c>
      <c r="F64" s="24">
        <f>IFERROR('Data Sheet'!E69,0)</f>
        <v>34613.910000000003</v>
      </c>
      <c r="G64" s="24">
        <f>IFERROR('Data Sheet'!F69,0)</f>
        <v>32648.82</v>
      </c>
      <c r="H64" s="24">
        <f>IFERROR('Data Sheet'!G69,0)</f>
        <v>33726.97</v>
      </c>
      <c r="I64" s="24">
        <f>IFERROR('Data Sheet'!H69,0)</f>
        <v>46792.46</v>
      </c>
      <c r="J64" s="24">
        <f>IFERROR('Data Sheet'!I69,0)</f>
        <v>40669.19</v>
      </c>
      <c r="K64" s="24">
        <f>IFERROR('Data Sheet'!J69,0)</f>
        <v>37015.56</v>
      </c>
      <c r="L64" s="24">
        <f>IFERROR('Data Sheet'!K69,0)</f>
        <v>45806.69</v>
      </c>
    </row>
    <row r="65" spans="1:13" x14ac:dyDescent="0.35">
      <c r="B65" s="34" t="s">
        <v>105</v>
      </c>
      <c r="C65" s="32">
        <f>IFERROR(SUM(C62:C64),0)</f>
        <v>73967.3</v>
      </c>
      <c r="D65" s="32">
        <f t="shared" ref="D65:L65" si="19">IFERROR(SUM(D62:D64),0)</f>
        <v>76687.040000000008</v>
      </c>
      <c r="E65" s="32">
        <f t="shared" si="19"/>
        <v>85238.739999999991</v>
      </c>
      <c r="F65" s="32">
        <f t="shared" si="19"/>
        <v>96644.84</v>
      </c>
      <c r="G65" s="32">
        <f t="shared" si="19"/>
        <v>90658.72</v>
      </c>
      <c r="H65" s="32">
        <f t="shared" si="19"/>
        <v>82356.540000000008</v>
      </c>
      <c r="I65" s="32">
        <f t="shared" si="19"/>
        <v>95560.13</v>
      </c>
      <c r="J65" s="32">
        <f t="shared" si="19"/>
        <v>88351.65</v>
      </c>
      <c r="K65" s="32">
        <f t="shared" si="19"/>
        <v>93508.92</v>
      </c>
      <c r="L65" s="32">
        <f t="shared" si="19"/>
        <v>110546.79000000001</v>
      </c>
    </row>
    <row r="66" spans="1:13" x14ac:dyDescent="0.35">
      <c r="B66" s="2"/>
    </row>
    <row r="67" spans="1:13" x14ac:dyDescent="0.35">
      <c r="B67" s="34" t="s">
        <v>106</v>
      </c>
      <c r="C67" s="32">
        <f>IFERROR(C60+C65,0)</f>
        <v>237314.78999999998</v>
      </c>
      <c r="D67" s="32">
        <f t="shared" ref="D67:L67" si="20">IFERROR(D60+D65,0)</f>
        <v>263184.12</v>
      </c>
      <c r="E67" s="32">
        <f t="shared" si="20"/>
        <v>272580.36</v>
      </c>
      <c r="F67" s="32">
        <f t="shared" si="20"/>
        <v>327191.81</v>
      </c>
      <c r="G67" s="32">
        <f t="shared" si="20"/>
        <v>305703.49</v>
      </c>
      <c r="H67" s="32">
        <f t="shared" si="20"/>
        <v>320179.39</v>
      </c>
      <c r="I67" s="32">
        <f t="shared" si="20"/>
        <v>341569.91</v>
      </c>
      <c r="J67" s="32">
        <f t="shared" si="20"/>
        <v>329061.49</v>
      </c>
      <c r="K67" s="32">
        <f t="shared" si="20"/>
        <v>334674.43</v>
      </c>
      <c r="L67" s="32">
        <f t="shared" si="20"/>
        <v>369520.61</v>
      </c>
    </row>
    <row r="69" spans="1:13" x14ac:dyDescent="0.35">
      <c r="B69" s="2" t="s">
        <v>107</v>
      </c>
      <c r="C69" s="25" t="b">
        <f>C67=C54</f>
        <v>1</v>
      </c>
      <c r="D69" s="25" t="b">
        <f t="shared" ref="D69:L69" si="21">D67=D54</f>
        <v>1</v>
      </c>
      <c r="E69" s="25" t="b">
        <f t="shared" si="21"/>
        <v>1</v>
      </c>
      <c r="F69" s="25" t="b">
        <f t="shared" si="21"/>
        <v>1</v>
      </c>
      <c r="G69" s="25" t="b">
        <f t="shared" si="21"/>
        <v>1</v>
      </c>
      <c r="H69" s="25" t="b">
        <f t="shared" si="21"/>
        <v>1</v>
      </c>
      <c r="I69" s="25" t="b">
        <f t="shared" si="21"/>
        <v>1</v>
      </c>
      <c r="J69" s="25" t="b">
        <f t="shared" si="21"/>
        <v>1</v>
      </c>
      <c r="K69" s="25" t="b">
        <f t="shared" si="21"/>
        <v>1</v>
      </c>
      <c r="L69" s="25" t="b">
        <f t="shared" si="21"/>
        <v>1</v>
      </c>
    </row>
    <row r="73" spans="1:13" x14ac:dyDescent="0.35">
      <c r="A73" s="29" t="s">
        <v>77</v>
      </c>
      <c r="B73" s="29" t="s">
        <v>136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</row>
    <row r="74" spans="1:13" x14ac:dyDescent="0.35">
      <c r="B74" s="2" t="s">
        <v>137</v>
      </c>
    </row>
    <row r="75" spans="1:13" x14ac:dyDescent="0.35">
      <c r="B75" t="s">
        <v>108</v>
      </c>
      <c r="C75" s="24">
        <f>IFERROR('Cash Flow Data'!E4,0)</f>
        <v>43397</v>
      </c>
      <c r="D75" s="24">
        <f>IFERROR('Cash Flow Data'!F4,0)</f>
        <v>38626</v>
      </c>
      <c r="E75" s="24">
        <f>IFERROR('Cash Flow Data'!G4,0)</f>
        <v>28840</v>
      </c>
      <c r="F75" s="24">
        <f>IFERROR('Cash Flow Data'!H4,0)</f>
        <v>33312</v>
      </c>
      <c r="G75" s="24">
        <f>IFERROR('Cash Flow Data'!I4,0)</f>
        <v>28771</v>
      </c>
      <c r="H75" s="24">
        <f>IFERROR('Cash Flow Data'!J4,0)</f>
        <v>23352</v>
      </c>
      <c r="I75" s="24">
        <f>IFERROR('Cash Flow Data'!K4,0)</f>
        <v>31198</v>
      </c>
      <c r="J75" s="24">
        <f>IFERROR('Cash Flow Data'!L4,0)</f>
        <v>26943</v>
      </c>
      <c r="K75" s="24">
        <f>IFERROR('Cash Flow Data'!M4,0)</f>
        <v>41694</v>
      </c>
      <c r="L75" s="24">
        <f>IFERROR('Cash Flow Data'!N4,0)</f>
        <v>65106</v>
      </c>
    </row>
    <row r="76" spans="1:13" x14ac:dyDescent="0.35">
      <c r="B76" t="s">
        <v>63</v>
      </c>
      <c r="C76" s="24">
        <f>IFERROR('Cash Flow Data'!E5,0)</f>
        <v>-3179</v>
      </c>
      <c r="D76" s="24">
        <f>IFERROR('Cash Flow Data'!F5,0)</f>
        <v>-2223</v>
      </c>
      <c r="E76" s="24">
        <f>IFERROR('Cash Flow Data'!G5,0)</f>
        <v>-4152</v>
      </c>
      <c r="F76" s="24">
        <f>IFERROR('Cash Flow Data'!H5,0)</f>
        <v>-10688</v>
      </c>
      <c r="G76" s="24">
        <f>IFERROR('Cash Flow Data'!I5,0)</f>
        <v>-9109</v>
      </c>
      <c r="H76" s="24">
        <f>IFERROR('Cash Flow Data'!J5,0)</f>
        <v>9950</v>
      </c>
      <c r="I76" s="24">
        <f>IFERROR('Cash Flow Data'!K5,0)</f>
        <v>-5505</v>
      </c>
      <c r="J76" s="24">
        <f>IFERROR('Cash Flow Data'!L5,0)</f>
        <v>185</v>
      </c>
      <c r="K76" s="24">
        <f>IFERROR('Cash Flow Data'!M5,0)</f>
        <v>-2213</v>
      </c>
      <c r="L76" s="24">
        <f>IFERROR('Cash Flow Data'!N5,0)</f>
        <v>-1875</v>
      </c>
    </row>
    <row r="77" spans="1:13" x14ac:dyDescent="0.35">
      <c r="B77" t="s">
        <v>43</v>
      </c>
      <c r="C77" s="24">
        <f>IFERROR('Cash Flow Data'!E6,0)</f>
        <v>-3692</v>
      </c>
      <c r="D77" s="24">
        <f>IFERROR('Cash Flow Data'!F6,0)</f>
        <v>-5743</v>
      </c>
      <c r="E77" s="24">
        <f>IFERROR('Cash Flow Data'!G6,0)</f>
        <v>-6621</v>
      </c>
      <c r="F77" s="24">
        <f>IFERROR('Cash Flow Data'!H6,0)</f>
        <v>-3560</v>
      </c>
      <c r="G77" s="24">
        <f>IFERROR('Cash Flow Data'!I6,0)</f>
        <v>2069</v>
      </c>
      <c r="H77" s="24">
        <f>IFERROR('Cash Flow Data'!J6,0)</f>
        <v>2326</v>
      </c>
      <c r="I77" s="24">
        <f>IFERROR('Cash Flow Data'!K6,0)</f>
        <v>3814</v>
      </c>
      <c r="J77" s="24">
        <f>IFERROR('Cash Flow Data'!L6,0)</f>
        <v>472</v>
      </c>
      <c r="K77" s="24">
        <f>IFERROR('Cash Flow Data'!M6,0)</f>
        <v>-5665</v>
      </c>
      <c r="L77" s="24">
        <f>IFERROR('Cash Flow Data'!N6,0)</f>
        <v>-7265</v>
      </c>
    </row>
    <row r="78" spans="1:13" x14ac:dyDescent="0.35">
      <c r="B78" t="s">
        <v>109</v>
      </c>
      <c r="C78" s="24">
        <f>IFERROR('Cash Flow Data'!E7,0)</f>
        <v>3598</v>
      </c>
      <c r="D78" s="24">
        <f>IFERROR('Cash Flow Data'!F7,0)</f>
        <v>3947</v>
      </c>
      <c r="E78" s="24">
        <f>IFERROR('Cash Flow Data'!G7,0)</f>
        <v>9301</v>
      </c>
      <c r="F78" s="24">
        <f>IFERROR('Cash Flow Data'!H7,0)</f>
        <v>7320</v>
      </c>
      <c r="G78" s="24">
        <f>IFERROR('Cash Flow Data'!I7,0)</f>
        <v>-4692</v>
      </c>
      <c r="H78" s="24">
        <f>IFERROR('Cash Flow Data'!J7,0)</f>
        <v>-8085</v>
      </c>
      <c r="I78" s="24">
        <f>IFERROR('Cash Flow Data'!K7,0)</f>
        <v>5748</v>
      </c>
      <c r="J78" s="24">
        <f>IFERROR('Cash Flow Data'!L7,0)</f>
        <v>-7012</v>
      </c>
      <c r="K78" s="24">
        <f>IFERROR('Cash Flow Data'!M7,0)</f>
        <v>6945</v>
      </c>
      <c r="L78" s="24">
        <f>IFERROR('Cash Flow Data'!N7,0)</f>
        <v>13706</v>
      </c>
    </row>
    <row r="79" spans="1:13" x14ac:dyDescent="0.35">
      <c r="B79" t="s">
        <v>110</v>
      </c>
      <c r="C79" s="24">
        <f>IFERROR('Cash Flow Data'!E8,0)</f>
        <v>0</v>
      </c>
      <c r="D79" s="24">
        <f>IFERROR('Cash Flow Data'!F8,0)</f>
        <v>-520</v>
      </c>
      <c r="E79" s="24">
        <f>IFERROR('Cash Flow Data'!G8,0)</f>
        <v>0</v>
      </c>
      <c r="F79" s="24">
        <f>IFERROR('Cash Flow Data'!H8,0)</f>
        <v>0</v>
      </c>
      <c r="G79" s="24">
        <f>IFERROR('Cash Flow Data'!I8,0)</f>
        <v>0</v>
      </c>
      <c r="H79" s="24">
        <f>IFERROR('Cash Flow Data'!J8,0)</f>
        <v>0</v>
      </c>
      <c r="I79" s="24">
        <f>IFERROR('Cash Flow Data'!K8,0)</f>
        <v>0</v>
      </c>
      <c r="J79" s="24">
        <f>IFERROR('Cash Flow Data'!L8,0)</f>
        <v>0</v>
      </c>
      <c r="K79" s="24">
        <f>IFERROR('Cash Flow Data'!M8,0)</f>
        <v>0</v>
      </c>
      <c r="L79" s="24">
        <f>IFERROR('Cash Flow Data'!N8,0)</f>
        <v>0</v>
      </c>
    </row>
    <row r="80" spans="1:13" x14ac:dyDescent="0.35">
      <c r="B80" t="s">
        <v>111</v>
      </c>
      <c r="C80" s="24">
        <f>IFERROR('Cash Flow Data'!E9,0)</f>
        <v>-398</v>
      </c>
      <c r="D80" s="24">
        <f>IFERROR('Cash Flow Data'!F9,0)</f>
        <v>5852</v>
      </c>
      <c r="E80" s="24">
        <f>IFERROR('Cash Flow Data'!G9,0)</f>
        <v>4727</v>
      </c>
      <c r="F80" s="24">
        <f>IFERROR('Cash Flow Data'!H9,0)</f>
        <v>494</v>
      </c>
      <c r="G80" s="24">
        <f>IFERROR('Cash Flow Data'!I9,0)</f>
        <v>4512</v>
      </c>
      <c r="H80" s="24">
        <f>IFERROR('Cash Flow Data'!J9,0)</f>
        <v>875</v>
      </c>
      <c r="I80" s="24">
        <f>IFERROR('Cash Flow Data'!K9,0)</f>
        <v>-4150</v>
      </c>
      <c r="J80" s="24">
        <f>IFERROR('Cash Flow Data'!L9,0)</f>
        <v>-4396</v>
      </c>
      <c r="K80" s="24">
        <f>IFERROR('Cash Flow Data'!M9,0)</f>
        <v>-2194</v>
      </c>
      <c r="L80" s="24">
        <f>IFERROR('Cash Flow Data'!N9,0)</f>
        <v>2760</v>
      </c>
    </row>
    <row r="81" spans="2:12" x14ac:dyDescent="0.35">
      <c r="B81" t="s">
        <v>112</v>
      </c>
      <c r="C81" s="24">
        <f>IFERROR('Cash Flow Data'!E10,0)</f>
        <v>-3672</v>
      </c>
      <c r="D81" s="24">
        <f>IFERROR('Cash Flow Data'!F10,0)</f>
        <v>1313</v>
      </c>
      <c r="E81" s="24">
        <f>IFERROR('Cash Flow Data'!G10,0)</f>
        <v>3254</v>
      </c>
      <c r="F81" s="24">
        <f>IFERROR('Cash Flow Data'!H10,0)</f>
        <v>-6434</v>
      </c>
      <c r="G81" s="24">
        <f>IFERROR('Cash Flow Data'!I10,0)</f>
        <v>-7221</v>
      </c>
      <c r="H81" s="24">
        <f>IFERROR('Cash Flow Data'!J10,0)</f>
        <v>5065</v>
      </c>
      <c r="I81" s="24">
        <f>IFERROR('Cash Flow Data'!K10,0)</f>
        <v>-93</v>
      </c>
      <c r="J81" s="24">
        <f>IFERROR('Cash Flow Data'!L10,0)</f>
        <v>-10750</v>
      </c>
      <c r="K81" s="24">
        <f>IFERROR('Cash Flow Data'!M10,0)</f>
        <v>-3127</v>
      </c>
      <c r="L81" s="24">
        <f>IFERROR('Cash Flow Data'!N10,0)</f>
        <v>7325</v>
      </c>
    </row>
    <row r="82" spans="2:12" x14ac:dyDescent="0.35">
      <c r="B82" t="s">
        <v>113</v>
      </c>
      <c r="C82" s="24">
        <f>IFERROR('Cash Flow Data'!E11,0)</f>
        <v>-4194</v>
      </c>
      <c r="D82" s="24">
        <f>IFERROR('Cash Flow Data'!F11,0)</f>
        <v>-2040</v>
      </c>
      <c r="E82" s="24">
        <f>IFERROR('Cash Flow Data'!G11,0)</f>
        <v>-1895</v>
      </c>
      <c r="F82" s="24">
        <f>IFERROR('Cash Flow Data'!H11,0)</f>
        <v>-3021</v>
      </c>
      <c r="G82" s="24">
        <f>IFERROR('Cash Flow Data'!I11,0)</f>
        <v>-2659</v>
      </c>
      <c r="H82" s="24">
        <f>IFERROR('Cash Flow Data'!J11,0)</f>
        <v>-1785</v>
      </c>
      <c r="I82" s="24">
        <f>IFERROR('Cash Flow Data'!K11,0)</f>
        <v>-2105</v>
      </c>
      <c r="J82" s="24">
        <f>IFERROR('Cash Flow Data'!L11,0)</f>
        <v>-1910</v>
      </c>
      <c r="K82" s="24">
        <f>IFERROR('Cash Flow Data'!M11,0)</f>
        <v>-3179</v>
      </c>
      <c r="L82" s="24">
        <f>IFERROR('Cash Flow Data'!N11,0)</f>
        <v>-4516</v>
      </c>
    </row>
    <row r="84" spans="2:12" x14ac:dyDescent="0.35">
      <c r="B84" s="2" t="s">
        <v>138</v>
      </c>
      <c r="C84" s="30">
        <f>IFERROR(SUM(C75:C82),0)</f>
        <v>31860</v>
      </c>
      <c r="D84" s="30">
        <f t="shared" ref="D84:L84" si="22">IFERROR(SUM(D75:D82),0)</f>
        <v>39212</v>
      </c>
      <c r="E84" s="30">
        <f t="shared" si="22"/>
        <v>33454</v>
      </c>
      <c r="F84" s="30">
        <f t="shared" si="22"/>
        <v>17423</v>
      </c>
      <c r="G84" s="30">
        <f t="shared" si="22"/>
        <v>11671</v>
      </c>
      <c r="H84" s="30">
        <f t="shared" si="22"/>
        <v>31698</v>
      </c>
      <c r="I84" s="30">
        <f t="shared" si="22"/>
        <v>28907</v>
      </c>
      <c r="J84" s="30">
        <f t="shared" si="22"/>
        <v>3532</v>
      </c>
      <c r="K84" s="30">
        <f t="shared" si="22"/>
        <v>32261</v>
      </c>
      <c r="L84" s="30">
        <f t="shared" si="22"/>
        <v>75241</v>
      </c>
    </row>
    <row r="86" spans="2:12" x14ac:dyDescent="0.35">
      <c r="B86" s="2" t="s">
        <v>139</v>
      </c>
    </row>
    <row r="87" spans="2:12" x14ac:dyDescent="0.35">
      <c r="B87" t="s">
        <v>114</v>
      </c>
      <c r="C87" s="24">
        <f>IFERROR('Cash Flow Data'!E13,0)</f>
        <v>-31962</v>
      </c>
      <c r="D87" s="24">
        <f>IFERROR('Cash Flow Data'!F13,0)</f>
        <v>-31503</v>
      </c>
      <c r="E87" s="24">
        <f>IFERROR('Cash Flow Data'!G13,0)</f>
        <v>-16072</v>
      </c>
      <c r="F87" s="24">
        <f>IFERROR('Cash Flow Data'!H13,0)</f>
        <v>-35079</v>
      </c>
      <c r="G87" s="24">
        <f>IFERROR('Cash Flow Data'!I13,0)</f>
        <v>-35304</v>
      </c>
      <c r="H87" s="24">
        <f>IFERROR('Cash Flow Data'!J13,0)</f>
        <v>-29702</v>
      </c>
      <c r="I87" s="24">
        <f>IFERROR('Cash Flow Data'!K13,0)</f>
        <v>-20205</v>
      </c>
      <c r="J87" s="24">
        <f>IFERROR('Cash Flow Data'!L13,0)</f>
        <v>-15168</v>
      </c>
      <c r="K87" s="24">
        <f>IFERROR('Cash Flow Data'!M13,0)</f>
        <v>-19230</v>
      </c>
      <c r="L87" s="24">
        <f>IFERROR('Cash Flow Data'!N13,0)</f>
        <v>-31414</v>
      </c>
    </row>
    <row r="88" spans="2:12" x14ac:dyDescent="0.35">
      <c r="B88" t="s">
        <v>115</v>
      </c>
      <c r="C88" s="24">
        <f>IFERROR('Cash Flow Data'!E14,0)</f>
        <v>74</v>
      </c>
      <c r="D88" s="24">
        <f>IFERROR('Cash Flow Data'!F14,0)</f>
        <v>59</v>
      </c>
      <c r="E88" s="24">
        <f>IFERROR('Cash Flow Data'!G14,0)</f>
        <v>53</v>
      </c>
      <c r="F88" s="24">
        <f>IFERROR('Cash Flow Data'!H14,0)</f>
        <v>30</v>
      </c>
      <c r="G88" s="24">
        <f>IFERROR('Cash Flow Data'!I14,0)</f>
        <v>67</v>
      </c>
      <c r="H88" s="24">
        <f>IFERROR('Cash Flow Data'!J14,0)</f>
        <v>171</v>
      </c>
      <c r="I88" s="24">
        <f>IFERROR('Cash Flow Data'!K14,0)</f>
        <v>351</v>
      </c>
      <c r="J88" s="24">
        <f>IFERROR('Cash Flow Data'!L14,0)</f>
        <v>230</v>
      </c>
      <c r="K88" s="24">
        <f>IFERROR('Cash Flow Data'!M14,0)</f>
        <v>285</v>
      </c>
      <c r="L88" s="24">
        <f>IFERROR('Cash Flow Data'!N14,0)</f>
        <v>231</v>
      </c>
    </row>
    <row r="89" spans="2:12" x14ac:dyDescent="0.35">
      <c r="B89" t="s">
        <v>116</v>
      </c>
      <c r="C89" s="24">
        <f>IFERROR('Cash Flow Data'!E15,0)</f>
        <v>-5461</v>
      </c>
      <c r="D89" s="24">
        <f>IFERROR('Cash Flow Data'!F15,0)</f>
        <v>-4728</v>
      </c>
      <c r="E89" s="24">
        <f>IFERROR('Cash Flow Data'!G15,0)</f>
        <v>-6</v>
      </c>
      <c r="F89" s="24">
        <f>IFERROR('Cash Flow Data'!H15,0)</f>
        <v>-329</v>
      </c>
      <c r="G89" s="24">
        <f>IFERROR('Cash Flow Data'!I15,0)</f>
        <v>-130</v>
      </c>
      <c r="H89" s="24">
        <f>IFERROR('Cash Flow Data'!J15,0)</f>
        <v>-1439</v>
      </c>
      <c r="I89" s="24">
        <f>IFERROR('Cash Flow Data'!K15,0)</f>
        <v>-7530</v>
      </c>
      <c r="J89" s="24">
        <f>IFERROR('Cash Flow Data'!L15,0)</f>
        <v>-3008</v>
      </c>
      <c r="K89" s="24">
        <f>IFERROR('Cash Flow Data'!M15,0)</f>
        <v>-50</v>
      </c>
      <c r="L89" s="24">
        <f>IFERROR('Cash Flow Data'!N15,0)</f>
        <v>-74</v>
      </c>
    </row>
    <row r="90" spans="2:12" x14ac:dyDescent="0.35">
      <c r="B90" t="s">
        <v>117</v>
      </c>
      <c r="C90" s="24">
        <f>IFERROR('Cash Flow Data'!E16,0)</f>
        <v>42</v>
      </c>
      <c r="D90" s="24">
        <f>IFERROR('Cash Flow Data'!F16,0)</f>
        <v>89</v>
      </c>
      <c r="E90" s="24">
        <f>IFERROR('Cash Flow Data'!G16,0)</f>
        <v>1965</v>
      </c>
      <c r="F90" s="24">
        <f>IFERROR('Cash Flow Data'!H16,0)</f>
        <v>2381</v>
      </c>
      <c r="G90" s="24">
        <f>IFERROR('Cash Flow Data'!I16,0)</f>
        <v>5644</v>
      </c>
      <c r="H90" s="24">
        <f>IFERROR('Cash Flow Data'!J16,0)</f>
        <v>21</v>
      </c>
      <c r="I90" s="24">
        <f>IFERROR('Cash Flow Data'!K16,0)</f>
        <v>226</v>
      </c>
      <c r="J90" s="24">
        <f>IFERROR('Cash Flow Data'!L16,0)</f>
        <v>104</v>
      </c>
      <c r="K90" s="24">
        <f>IFERROR('Cash Flow Data'!M16,0)</f>
        <v>6895</v>
      </c>
      <c r="L90" s="24">
        <f>IFERROR('Cash Flow Data'!N16,0)</f>
        <v>10820</v>
      </c>
    </row>
    <row r="91" spans="2:12" x14ac:dyDescent="0.35">
      <c r="B91" t="s">
        <v>118</v>
      </c>
      <c r="C91" s="24">
        <f>IFERROR('Cash Flow Data'!E17,0)</f>
        <v>698</v>
      </c>
      <c r="D91" s="24">
        <f>IFERROR('Cash Flow Data'!F17,0)</f>
        <v>731</v>
      </c>
      <c r="E91" s="24">
        <f>IFERROR('Cash Flow Data'!G17,0)</f>
        <v>638</v>
      </c>
      <c r="F91" s="24">
        <f>IFERROR('Cash Flow Data'!H17,0)</f>
        <v>690</v>
      </c>
      <c r="G91" s="24">
        <f>IFERROR('Cash Flow Data'!I17,0)</f>
        <v>761</v>
      </c>
      <c r="H91" s="24">
        <f>IFERROR('Cash Flow Data'!J17,0)</f>
        <v>1104</v>
      </c>
      <c r="I91" s="24">
        <f>IFERROR('Cash Flow Data'!K17,0)</f>
        <v>428</v>
      </c>
      <c r="J91" s="24">
        <f>IFERROR('Cash Flow Data'!L17,0)</f>
        <v>653</v>
      </c>
      <c r="K91" s="24">
        <f>IFERROR('Cash Flow Data'!M17,0)</f>
        <v>973</v>
      </c>
      <c r="L91" s="24">
        <f>IFERROR('Cash Flow Data'!N17,0)</f>
        <v>2493</v>
      </c>
    </row>
    <row r="92" spans="2:12" x14ac:dyDescent="0.35">
      <c r="B92" t="s">
        <v>119</v>
      </c>
      <c r="C92" s="24">
        <f>IFERROR('Cash Flow Data'!E18,0)</f>
        <v>80</v>
      </c>
      <c r="D92" s="24">
        <f>IFERROR('Cash Flow Data'!F18,0)</f>
        <v>58</v>
      </c>
      <c r="E92" s="24">
        <f>IFERROR('Cash Flow Data'!G18,0)</f>
        <v>620</v>
      </c>
      <c r="F92" s="24">
        <f>IFERROR('Cash Flow Data'!H18,0)</f>
        <v>1797</v>
      </c>
      <c r="G92" s="24">
        <f>IFERROR('Cash Flow Data'!I18,0)</f>
        <v>232</v>
      </c>
      <c r="H92" s="24">
        <f>IFERROR('Cash Flow Data'!J18,0)</f>
        <v>21</v>
      </c>
      <c r="I92" s="24">
        <f>IFERROR('Cash Flow Data'!K18,0)</f>
        <v>18</v>
      </c>
      <c r="J92" s="24">
        <f>IFERROR('Cash Flow Data'!L18,0)</f>
        <v>32</v>
      </c>
      <c r="K92" s="24">
        <f>IFERROR('Cash Flow Data'!M18,0)</f>
        <v>46</v>
      </c>
      <c r="L92" s="24">
        <f>IFERROR('Cash Flow Data'!N18,0)</f>
        <v>47</v>
      </c>
    </row>
    <row r="93" spans="2:12" x14ac:dyDescent="0.35">
      <c r="B93" t="s">
        <v>120</v>
      </c>
      <c r="C93" s="24">
        <f>IFERROR('Cash Flow Data'!E19,0)</f>
        <v>-160</v>
      </c>
      <c r="D93" s="24">
        <f>IFERROR('Cash Flow Data'!F19,0)</f>
        <v>0</v>
      </c>
      <c r="E93" s="24">
        <f>IFERROR('Cash Flow Data'!G19,0)</f>
        <v>-107</v>
      </c>
      <c r="F93" s="24">
        <f>IFERROR('Cash Flow Data'!H19,0)</f>
        <v>-4</v>
      </c>
      <c r="G93" s="24">
        <f>IFERROR('Cash Flow Data'!I19,0)</f>
        <v>-9</v>
      </c>
      <c r="H93" s="24">
        <f>IFERROR('Cash Flow Data'!J19,0)</f>
        <v>-606</v>
      </c>
      <c r="I93" s="24">
        <f>IFERROR('Cash Flow Data'!K19,0)</f>
        <v>-10</v>
      </c>
      <c r="J93" s="24">
        <f>IFERROR('Cash Flow Data'!L19,0)</f>
        <v>0</v>
      </c>
      <c r="K93" s="24">
        <f>IFERROR('Cash Flow Data'!M19,0)</f>
        <v>0</v>
      </c>
      <c r="L93" s="24">
        <f>IFERROR('Cash Flow Data'!N19,0)</f>
        <v>-150</v>
      </c>
    </row>
    <row r="94" spans="2:12" x14ac:dyDescent="0.35">
      <c r="B94" t="s">
        <v>121</v>
      </c>
      <c r="C94" s="24">
        <f>IFERROR('Cash Flow Data'!E20,0)</f>
        <v>0</v>
      </c>
      <c r="D94" s="24">
        <f>IFERROR('Cash Flow Data'!F20,0)</f>
        <v>0</v>
      </c>
      <c r="E94" s="24">
        <f>IFERROR('Cash Flow Data'!G20,0)</f>
        <v>0</v>
      </c>
      <c r="F94" s="24">
        <f>IFERROR('Cash Flow Data'!H20,0)</f>
        <v>14</v>
      </c>
      <c r="G94" s="24">
        <f>IFERROR('Cash Flow Data'!I20,0)</f>
        <v>533</v>
      </c>
      <c r="H94" s="24">
        <f>IFERROR('Cash Flow Data'!J20,0)</f>
        <v>0</v>
      </c>
      <c r="I94" s="24">
        <f>IFERROR('Cash Flow Data'!K20,0)</f>
        <v>0</v>
      </c>
      <c r="J94" s="24">
        <f>IFERROR('Cash Flow Data'!L20,0)</f>
        <v>0</v>
      </c>
      <c r="K94" s="24">
        <f>IFERROR('Cash Flow Data'!M20,0)</f>
        <v>19</v>
      </c>
      <c r="L94" s="24">
        <f>IFERROR('Cash Flow Data'!N20,0)</f>
        <v>108</v>
      </c>
    </row>
    <row r="95" spans="2:12" x14ac:dyDescent="0.35">
      <c r="B95" t="s">
        <v>122</v>
      </c>
      <c r="C95" s="24">
        <f>IFERROR('Cash Flow Data'!E21,0)</f>
        <v>0</v>
      </c>
      <c r="D95" s="24">
        <f>IFERROR('Cash Flow Data'!F21,0)</f>
        <v>-111</v>
      </c>
      <c r="E95" s="24">
        <f>IFERROR('Cash Flow Data'!G21,0)</f>
        <v>0</v>
      </c>
      <c r="F95" s="24">
        <f>IFERROR('Cash Flow Data'!H21,0)</f>
        <v>0</v>
      </c>
      <c r="G95" s="24">
        <f>IFERROR('Cash Flow Data'!I21,0)</f>
        <v>-8</v>
      </c>
      <c r="H95" s="24">
        <f>IFERROR('Cash Flow Data'!J21,0)</f>
        <v>-27</v>
      </c>
      <c r="I95" s="24">
        <f>IFERROR('Cash Flow Data'!K21,0)</f>
        <v>0</v>
      </c>
      <c r="J95" s="24">
        <f>IFERROR('Cash Flow Data'!L21,0)</f>
        <v>-98</v>
      </c>
      <c r="K95" s="24">
        <f>IFERROR('Cash Flow Data'!M21,0)</f>
        <v>0</v>
      </c>
      <c r="L95" s="24">
        <f>IFERROR('Cash Flow Data'!N21,0)</f>
        <v>0</v>
      </c>
    </row>
    <row r="96" spans="2:12" x14ac:dyDescent="0.35">
      <c r="B96" t="s">
        <v>123</v>
      </c>
      <c r="C96" s="24">
        <f>IFERROR('Cash Flow Data'!E22,0)</f>
        <v>0</v>
      </c>
      <c r="D96" s="24">
        <f>IFERROR('Cash Flow Data'!F22,0)</f>
        <v>0</v>
      </c>
      <c r="E96" s="24">
        <f>IFERROR('Cash Flow Data'!G22,0)</f>
        <v>0</v>
      </c>
      <c r="F96" s="24">
        <f>IFERROR('Cash Flow Data'!H22,0)</f>
        <v>0</v>
      </c>
      <c r="G96" s="24">
        <f>IFERROR('Cash Flow Data'!I22,0)</f>
        <v>0</v>
      </c>
      <c r="H96" s="24">
        <f>IFERROR('Cash Flow Data'!J22,0)</f>
        <v>0</v>
      </c>
      <c r="I96" s="24">
        <f>IFERROR('Cash Flow Data'!K22,0)</f>
        <v>0</v>
      </c>
      <c r="J96" s="24">
        <f>IFERROR('Cash Flow Data'!L22,0)</f>
        <v>0</v>
      </c>
      <c r="K96" s="24">
        <f>IFERROR('Cash Flow Data'!M22,0)</f>
        <v>0</v>
      </c>
      <c r="L96" s="24">
        <f>IFERROR('Cash Flow Data'!N22,0)</f>
        <v>-24</v>
      </c>
    </row>
    <row r="97" spans="2:12" x14ac:dyDescent="0.35">
      <c r="B97" t="s">
        <v>124</v>
      </c>
      <c r="C97" s="24">
        <f>IFERROR('Cash Flow Data'!E23,0)</f>
        <v>456</v>
      </c>
      <c r="D97" s="24">
        <f>IFERROR('Cash Flow Data'!F23,0)</f>
        <v>-1289</v>
      </c>
      <c r="E97" s="24">
        <f>IFERROR('Cash Flow Data'!G23,0)</f>
        <v>-26663</v>
      </c>
      <c r="F97" s="24">
        <f>IFERROR('Cash Flow Data'!H23,0)</f>
        <v>5360</v>
      </c>
      <c r="G97" s="24">
        <f>IFERROR('Cash Flow Data'!I23,0)</f>
        <v>7335</v>
      </c>
      <c r="H97" s="24">
        <f>IFERROR('Cash Flow Data'!J23,0)</f>
        <v>-2659</v>
      </c>
      <c r="I97" s="24">
        <f>IFERROR('Cash Flow Data'!K23,0)</f>
        <v>1051</v>
      </c>
      <c r="J97" s="24">
        <f>IFERROR('Cash Flow Data'!L23,0)</f>
        <v>12813</v>
      </c>
      <c r="K97" s="24">
        <f>IFERROR('Cash Flow Data'!M23,0)</f>
        <v>-4357</v>
      </c>
      <c r="L97" s="24">
        <f>IFERROR('Cash Flow Data'!N23,0)</f>
        <v>-4817</v>
      </c>
    </row>
    <row r="98" spans="2:12" x14ac:dyDescent="0.35">
      <c r="B98" s="2" t="s">
        <v>140</v>
      </c>
      <c r="C98" s="30">
        <f>IFERROR(SUM(C87:C97),0)</f>
        <v>-36233</v>
      </c>
      <c r="D98" s="30">
        <f t="shared" ref="D98:L98" si="23">IFERROR(SUM(D87:D97),0)</f>
        <v>-36694</v>
      </c>
      <c r="E98" s="30">
        <f t="shared" si="23"/>
        <v>-39572</v>
      </c>
      <c r="F98" s="30">
        <f t="shared" si="23"/>
        <v>-25140</v>
      </c>
      <c r="G98" s="30">
        <f t="shared" si="23"/>
        <v>-20879</v>
      </c>
      <c r="H98" s="30">
        <f t="shared" si="23"/>
        <v>-33116</v>
      </c>
      <c r="I98" s="30">
        <f t="shared" si="23"/>
        <v>-25671</v>
      </c>
      <c r="J98" s="30">
        <f t="shared" si="23"/>
        <v>-4442</v>
      </c>
      <c r="K98" s="30">
        <f t="shared" si="23"/>
        <v>-15419</v>
      </c>
      <c r="L98" s="30">
        <f t="shared" si="23"/>
        <v>-22780</v>
      </c>
    </row>
    <row r="100" spans="2:12" x14ac:dyDescent="0.35">
      <c r="B100" s="2" t="s">
        <v>141</v>
      </c>
    </row>
    <row r="101" spans="2:12" x14ac:dyDescent="0.35">
      <c r="B101" t="s">
        <v>125</v>
      </c>
      <c r="C101" s="24">
        <f>IFERROR('Cash Flow Data'!E25,0)</f>
        <v>0</v>
      </c>
      <c r="D101" s="24">
        <f>IFERROR('Cash Flow Data'!F25,0)</f>
        <v>7433</v>
      </c>
      <c r="E101" s="24">
        <f>IFERROR('Cash Flow Data'!G25,0)</f>
        <v>5</v>
      </c>
      <c r="F101" s="24">
        <f>IFERROR('Cash Flow Data'!H25,0)</f>
        <v>0</v>
      </c>
      <c r="G101" s="24">
        <f>IFERROR('Cash Flow Data'!I25,0)</f>
        <v>0</v>
      </c>
      <c r="H101" s="24">
        <f>IFERROR('Cash Flow Data'!J25,0)</f>
        <v>3889</v>
      </c>
      <c r="I101" s="24">
        <f>IFERROR('Cash Flow Data'!K25,0)</f>
        <v>2603</v>
      </c>
      <c r="J101" s="24">
        <f>IFERROR('Cash Flow Data'!L25,0)</f>
        <v>19</v>
      </c>
      <c r="K101" s="24">
        <f>IFERROR('Cash Flow Data'!M25,0)</f>
        <v>20</v>
      </c>
      <c r="L101" s="24">
        <f>IFERROR('Cash Flow Data'!N25,0)</f>
        <v>82</v>
      </c>
    </row>
    <row r="102" spans="2:12" x14ac:dyDescent="0.35">
      <c r="B102" t="s">
        <v>126</v>
      </c>
      <c r="C102" s="24">
        <f>IFERROR('Cash Flow Data'!E26,0)</f>
        <v>-744</v>
      </c>
      <c r="D102" s="24">
        <f>IFERROR('Cash Flow Data'!F26,0)</f>
        <v>0</v>
      </c>
      <c r="E102" s="24">
        <f>IFERROR('Cash Flow Data'!G26,0)</f>
        <v>0</v>
      </c>
      <c r="F102" s="24">
        <f>IFERROR('Cash Flow Data'!H26,0)</f>
        <v>0</v>
      </c>
      <c r="G102" s="24">
        <f>IFERROR('Cash Flow Data'!I26,0)</f>
        <v>0</v>
      </c>
      <c r="H102" s="24">
        <f>IFERROR('Cash Flow Data'!J26,0)</f>
        <v>0</v>
      </c>
      <c r="I102" s="24">
        <f>IFERROR('Cash Flow Data'!K26,0)</f>
        <v>0</v>
      </c>
      <c r="J102" s="24">
        <f>IFERROR('Cash Flow Data'!L26,0)</f>
        <v>0</v>
      </c>
      <c r="K102" s="24">
        <f>IFERROR('Cash Flow Data'!M26,0)</f>
        <v>0</v>
      </c>
      <c r="L102" s="24">
        <f>IFERROR('Cash Flow Data'!N26,0)</f>
        <v>0</v>
      </c>
    </row>
    <row r="103" spans="2:12" x14ac:dyDescent="0.35">
      <c r="B103" t="s">
        <v>127</v>
      </c>
      <c r="C103" s="24">
        <f>IFERROR('Cash Flow Data'!E27,0)</f>
        <v>36363</v>
      </c>
      <c r="D103" s="24">
        <f>IFERROR('Cash Flow Data'!F27,0)</f>
        <v>19519</v>
      </c>
      <c r="E103" s="24">
        <f>IFERROR('Cash Flow Data'!G27,0)</f>
        <v>33390</v>
      </c>
      <c r="F103" s="24">
        <f>IFERROR('Cash Flow Data'!H27,0)</f>
        <v>37482</v>
      </c>
      <c r="G103" s="24">
        <f>IFERROR('Cash Flow Data'!I27,0)</f>
        <v>51128</v>
      </c>
      <c r="H103" s="24">
        <f>IFERROR('Cash Flow Data'!J27,0)</f>
        <v>38297</v>
      </c>
      <c r="I103" s="24">
        <f>IFERROR('Cash Flow Data'!K27,0)</f>
        <v>46641</v>
      </c>
      <c r="J103" s="24">
        <f>IFERROR('Cash Flow Data'!L27,0)</f>
        <v>46578</v>
      </c>
      <c r="K103" s="24">
        <f>IFERROR('Cash Flow Data'!M27,0)</f>
        <v>43934</v>
      </c>
      <c r="L103" s="24">
        <f>IFERROR('Cash Flow Data'!N27,0)</f>
        <v>18747</v>
      </c>
    </row>
    <row r="104" spans="2:12" x14ac:dyDescent="0.35">
      <c r="B104" t="s">
        <v>128</v>
      </c>
      <c r="C104" s="24">
        <f>IFERROR('Cash Flow Data'!E28,0)</f>
        <v>-23332</v>
      </c>
      <c r="D104" s="24">
        <f>IFERROR('Cash Flow Data'!F28,0)</f>
        <v>-24924</v>
      </c>
      <c r="E104" s="24">
        <f>IFERROR('Cash Flow Data'!G28,0)</f>
        <v>-21732</v>
      </c>
      <c r="F104" s="24">
        <f>IFERROR('Cash Flow Data'!H28,0)</f>
        <v>-29964</v>
      </c>
      <c r="G104" s="24">
        <f>IFERROR('Cash Flow Data'!I28,0)</f>
        <v>-35198</v>
      </c>
      <c r="H104" s="24">
        <f>IFERROR('Cash Flow Data'!J28,0)</f>
        <v>-29847</v>
      </c>
      <c r="I104" s="24">
        <f>IFERROR('Cash Flow Data'!K28,0)</f>
        <v>-29709</v>
      </c>
      <c r="J104" s="24">
        <f>IFERROR('Cash Flow Data'!L28,0)</f>
        <v>-42816</v>
      </c>
      <c r="K104" s="24">
        <f>IFERROR('Cash Flow Data'!M28,0)</f>
        <v>-62557</v>
      </c>
      <c r="L104" s="24">
        <f>IFERROR('Cash Flow Data'!N28,0)</f>
        <v>-47332</v>
      </c>
    </row>
    <row r="105" spans="2:12" x14ac:dyDescent="0.35">
      <c r="B105" t="s">
        <v>129</v>
      </c>
      <c r="C105" s="24">
        <f>IFERROR('Cash Flow Data'!E29,0)</f>
        <v>-6307</v>
      </c>
      <c r="D105" s="24">
        <f>IFERROR('Cash Flow Data'!F29,0)</f>
        <v>-5716</v>
      </c>
      <c r="E105" s="24">
        <f>IFERROR('Cash Flow Data'!G29,0)</f>
        <v>-5336</v>
      </c>
      <c r="F105" s="24">
        <f>IFERROR('Cash Flow Data'!H29,0)</f>
        <v>-5411</v>
      </c>
      <c r="G105" s="24">
        <f>IFERROR('Cash Flow Data'!I29,0)</f>
        <v>-7005</v>
      </c>
      <c r="H105" s="24">
        <f>IFERROR('Cash Flow Data'!J29,0)</f>
        <v>-7518</v>
      </c>
      <c r="I105" s="24">
        <f>IFERROR('Cash Flow Data'!K29,0)</f>
        <v>-8123</v>
      </c>
      <c r="J105" s="24">
        <f>IFERROR('Cash Flow Data'!L29,0)</f>
        <v>-9251</v>
      </c>
      <c r="K105" s="24">
        <f>IFERROR('Cash Flow Data'!M29,0)</f>
        <v>-9336</v>
      </c>
      <c r="L105" s="24">
        <f>IFERROR('Cash Flow Data'!N29,0)</f>
        <v>-9332</v>
      </c>
    </row>
    <row r="106" spans="2:12" x14ac:dyDescent="0.35">
      <c r="B106" t="s">
        <v>130</v>
      </c>
      <c r="C106" s="24">
        <f>IFERROR('Cash Flow Data'!E30,0)</f>
        <v>-720</v>
      </c>
      <c r="D106" s="24">
        <f>IFERROR('Cash Flow Data'!F30,0)</f>
        <v>-108</v>
      </c>
      <c r="E106" s="24">
        <f>IFERROR('Cash Flow Data'!G30,0)</f>
        <v>-121</v>
      </c>
      <c r="F106" s="24">
        <f>IFERROR('Cash Flow Data'!H30,0)</f>
        <v>-96</v>
      </c>
      <c r="G106" s="24">
        <f>IFERROR('Cash Flow Data'!I30,0)</f>
        <v>-95</v>
      </c>
      <c r="H106" s="24">
        <f>IFERROR('Cash Flow Data'!J30,0)</f>
        <v>-57</v>
      </c>
      <c r="I106" s="24">
        <f>IFERROR('Cash Flow Data'!K30,0)</f>
        <v>-30</v>
      </c>
      <c r="J106" s="24">
        <f>IFERROR('Cash Flow Data'!L30,0)</f>
        <v>-100</v>
      </c>
      <c r="K106" s="24">
        <f>IFERROR('Cash Flow Data'!M30,0)</f>
        <v>-141</v>
      </c>
      <c r="L106" s="24">
        <f>IFERROR('Cash Flow Data'!N30,0)</f>
        <v>-1059</v>
      </c>
    </row>
    <row r="107" spans="2:12" x14ac:dyDescent="0.35">
      <c r="B107" t="s">
        <v>131</v>
      </c>
      <c r="C107" s="24">
        <f>IFERROR('Cash Flow Data'!E31,0)</f>
        <v>0</v>
      </c>
      <c r="D107" s="24">
        <f>IFERROR('Cash Flow Data'!F31,0)</f>
        <v>0</v>
      </c>
      <c r="E107" s="24">
        <f>IFERROR('Cash Flow Data'!G31,0)</f>
        <v>0</v>
      </c>
      <c r="F107" s="24">
        <f>IFERROR('Cash Flow Data'!H31,0)</f>
        <v>0</v>
      </c>
      <c r="G107" s="24">
        <f>IFERROR('Cash Flow Data'!I31,0)</f>
        <v>0</v>
      </c>
      <c r="H107" s="24">
        <f>IFERROR('Cash Flow Data'!J31,0)</f>
        <v>-1346</v>
      </c>
      <c r="I107" s="24">
        <f>IFERROR('Cash Flow Data'!K31,0)</f>
        <v>-1477</v>
      </c>
      <c r="J107" s="24">
        <f>IFERROR('Cash Flow Data'!L31,0)</f>
        <v>-1559</v>
      </c>
      <c r="K107" s="24">
        <f>IFERROR('Cash Flow Data'!M31,0)</f>
        <v>-1517</v>
      </c>
      <c r="L107" s="24">
        <f>IFERROR('Cash Flow Data'!N31,0)</f>
        <v>-1924</v>
      </c>
    </row>
    <row r="108" spans="2:12" x14ac:dyDescent="0.35">
      <c r="B108" t="s">
        <v>132</v>
      </c>
      <c r="C108" s="24">
        <f>IFERROR('Cash Flow Data'!E32,0)</f>
        <v>-57</v>
      </c>
      <c r="D108" s="24">
        <f>IFERROR('Cash Flow Data'!F32,0)</f>
        <v>0</v>
      </c>
      <c r="E108" s="24">
        <f>IFERROR('Cash Flow Data'!G32,0)</f>
        <v>0</v>
      </c>
      <c r="F108" s="24">
        <f>IFERROR('Cash Flow Data'!H32,0)</f>
        <v>0</v>
      </c>
      <c r="G108" s="24">
        <f>IFERROR('Cash Flow Data'!I32,0)</f>
        <v>0</v>
      </c>
      <c r="H108" s="24">
        <f>IFERROR('Cash Flow Data'!J32,0)</f>
        <v>-29</v>
      </c>
      <c r="I108" s="24">
        <f>IFERROR('Cash Flow Data'!K32,0)</f>
        <v>0</v>
      </c>
      <c r="J108" s="24">
        <f>IFERROR('Cash Flow Data'!L32,0)</f>
        <v>3750</v>
      </c>
      <c r="K108" s="24">
        <f>IFERROR('Cash Flow Data'!M32,0)</f>
        <v>3355</v>
      </c>
      <c r="L108" s="24">
        <f>IFERROR('Cash Flow Data'!N32,0)</f>
        <v>3812</v>
      </c>
    </row>
    <row r="109" spans="2:12" x14ac:dyDescent="0.35">
      <c r="B109" s="2" t="s">
        <v>140</v>
      </c>
      <c r="C109" s="30">
        <f>IFERROR(SUM(C101:C108),0)</f>
        <v>5203</v>
      </c>
      <c r="D109" s="30">
        <f t="shared" ref="D109:L109" si="24">IFERROR(SUM(D101:D108),0)</f>
        <v>-3796</v>
      </c>
      <c r="E109" s="30">
        <f t="shared" si="24"/>
        <v>6206</v>
      </c>
      <c r="F109" s="30">
        <f t="shared" si="24"/>
        <v>2011</v>
      </c>
      <c r="G109" s="30">
        <f t="shared" si="24"/>
        <v>8830</v>
      </c>
      <c r="H109" s="30">
        <f t="shared" si="24"/>
        <v>3389</v>
      </c>
      <c r="I109" s="30">
        <f t="shared" si="24"/>
        <v>9905</v>
      </c>
      <c r="J109" s="30">
        <f t="shared" si="24"/>
        <v>-3379</v>
      </c>
      <c r="K109" s="30">
        <f t="shared" si="24"/>
        <v>-26242</v>
      </c>
      <c r="L109" s="30">
        <f t="shared" si="24"/>
        <v>-37006</v>
      </c>
    </row>
    <row r="111" spans="2:12" x14ac:dyDescent="0.35">
      <c r="B111" s="2" t="s">
        <v>34</v>
      </c>
      <c r="C111" s="30">
        <f>IFERROR(SUM(C84,C98,C109),0)</f>
        <v>830</v>
      </c>
      <c r="D111" s="30">
        <f t="shared" ref="D111:L111" si="25">IFERROR(SUM(D84,D98,D109),0)</f>
        <v>-1278</v>
      </c>
      <c r="E111" s="30">
        <f t="shared" si="25"/>
        <v>88</v>
      </c>
      <c r="F111" s="30">
        <f t="shared" si="25"/>
        <v>-5706</v>
      </c>
      <c r="G111" s="30">
        <f t="shared" si="25"/>
        <v>-378</v>
      </c>
      <c r="H111" s="30">
        <f t="shared" si="25"/>
        <v>1971</v>
      </c>
      <c r="I111" s="30">
        <f t="shared" si="25"/>
        <v>13141</v>
      </c>
      <c r="J111" s="30">
        <f t="shared" si="25"/>
        <v>-4289</v>
      </c>
      <c r="K111" s="30">
        <f t="shared" si="25"/>
        <v>-9400</v>
      </c>
      <c r="L111" s="30">
        <f t="shared" si="25"/>
        <v>15455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5 M8 C14:L14 M20 M23 M2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F459-E0A7-469C-ADA7-382213A322EF}">
  <sheetPr>
    <tabColor rgb="FF002060"/>
  </sheetPr>
  <dimension ref="B2:O41"/>
  <sheetViews>
    <sheetView showGridLines="0" workbookViewId="0">
      <pane ySplit="3" topLeftCell="A25" activePane="bottomLeft" state="frozen"/>
      <selection pane="bottomLeft" activeCell="C37" sqref="C37"/>
    </sheetView>
  </sheetViews>
  <sheetFormatPr defaultRowHeight="14.5" x14ac:dyDescent="0.35"/>
  <cols>
    <col min="1" max="1" width="1.81640625" customWidth="1"/>
    <col min="2" max="2" width="32.81640625" customWidth="1"/>
    <col min="3" max="3" width="9.81640625" customWidth="1"/>
    <col min="4" max="12" width="11.7265625" customWidth="1"/>
    <col min="13" max="13" width="9.1796875" style="35"/>
    <col min="14" max="15" width="9.1796875" bestFit="1" customWidth="1"/>
  </cols>
  <sheetData>
    <row r="2" spans="2:15" x14ac:dyDescent="0.35">
      <c r="B2" s="194" t="str">
        <f xml:space="preserve"> "Ratio Analysis - "&amp;'Data Sheet'!B1</f>
        <v>Ratio Analysis - TATA MOTORS LTD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36"/>
      <c r="N2" s="36"/>
      <c r="O2" s="36"/>
    </row>
    <row r="3" spans="2:15" x14ac:dyDescent="0.35">
      <c r="B3" s="21" t="s">
        <v>142</v>
      </c>
      <c r="C3" s="36">
        <f>IFERROR('Data Sheet'!B16,0)</f>
        <v>42094</v>
      </c>
      <c r="D3" s="36">
        <f>IFERROR('Data Sheet'!C16,0)</f>
        <v>42460</v>
      </c>
      <c r="E3" s="36">
        <f>IFERROR('Data Sheet'!D16,0)</f>
        <v>42825</v>
      </c>
      <c r="F3" s="36">
        <f>IFERROR('Data Sheet'!E16,0)</f>
        <v>43190</v>
      </c>
      <c r="G3" s="36">
        <f>IFERROR('Data Sheet'!F16,0)</f>
        <v>43555</v>
      </c>
      <c r="H3" s="36">
        <f>IFERROR('Data Sheet'!G16,0)</f>
        <v>43921</v>
      </c>
      <c r="I3" s="36">
        <f>IFERROR('Data Sheet'!H16,0)</f>
        <v>44286</v>
      </c>
      <c r="J3" s="36">
        <f>IFERROR('Data Sheet'!I16,0)</f>
        <v>44651</v>
      </c>
      <c r="K3" s="36">
        <f>IFERROR('Data Sheet'!J16,0)</f>
        <v>45016</v>
      </c>
      <c r="L3" s="36">
        <f>IFERROR('Data Sheet'!K16,0)</f>
        <v>45382</v>
      </c>
      <c r="M3" s="56" t="s">
        <v>174</v>
      </c>
      <c r="N3" s="56" t="s">
        <v>172</v>
      </c>
      <c r="O3" s="56" t="s">
        <v>173</v>
      </c>
    </row>
    <row r="5" spans="2:15" x14ac:dyDescent="0.35">
      <c r="B5" s="45" t="s">
        <v>22</v>
      </c>
      <c r="C5" s="45"/>
      <c r="D5" s="46">
        <f>IFERROR(HistroricalFS!D6,0)</f>
        <v>3.75690010654397E-2</v>
      </c>
      <c r="E5" s="46">
        <f>IFERROR(HistroricalFS!E6,0)</f>
        <v>-1.2280329732469508E-2</v>
      </c>
      <c r="F5" s="46">
        <f>IFERROR(HistroricalFS!F6,0)</f>
        <v>8.104774581985974E-2</v>
      </c>
      <c r="G5" s="46">
        <f>IFERROR(HistroricalFS!G6,0)</f>
        <v>3.5629919045237157E-2</v>
      </c>
      <c r="H5" s="46">
        <f>IFERROR(HistroricalFS!H6,0)</f>
        <v>-0.135360159555724</v>
      </c>
      <c r="I5" s="46">
        <f>IFERROR(HistroricalFS!I6,0)</f>
        <v>-4.3181168490336042E-2</v>
      </c>
      <c r="J5" s="46">
        <f>IFERROR(HistroricalFS!J6,0)</f>
        <v>0.11472967306158344</v>
      </c>
      <c r="K5" s="46">
        <f>IFERROR(HistroricalFS!K6,0)</f>
        <v>0.24245815155859707</v>
      </c>
      <c r="L5" s="46">
        <f>IFERROR(HistroricalFS!L6,0)</f>
        <v>0.26580803363974326</v>
      </c>
      <c r="M5" s="57"/>
      <c r="N5" s="46">
        <f t="shared" ref="N5:N10" si="0">IFERROR(AVERAGE(D5:L5),0)</f>
        <v>6.5157874045770087E-2</v>
      </c>
      <c r="O5" s="46">
        <f>IFERROR(MEDIAN(C5:L5),0)</f>
        <v>3.75690010654397E-2</v>
      </c>
    </row>
    <row r="6" spans="2:15" x14ac:dyDescent="0.35">
      <c r="B6" t="s">
        <v>143</v>
      </c>
      <c r="D6" s="47">
        <f>IFERROR(HistroricalFS!C12,0)</f>
        <v>0.22914703499762759</v>
      </c>
      <c r="E6" s="47">
        <f>IFERROR(HistroricalFS!D12,0)</f>
        <v>0.24734524196690946</v>
      </c>
      <c r="F6" s="47">
        <f>IFERROR(HistroricalFS!E12,0)</f>
        <v>0.23819078253229964</v>
      </c>
      <c r="G6" s="47">
        <f>IFERROR(HistroricalFS!F12,0)</f>
        <v>0.21649990080619999</v>
      </c>
      <c r="H6" s="47">
        <f>IFERROR(HistroricalFS!G12,0)</f>
        <v>0.19571167496416494</v>
      </c>
      <c r="I6" s="47">
        <f>IFERROR(HistroricalFS!H12,0)</f>
        <v>0.19417127271491774</v>
      </c>
      <c r="J6" s="47">
        <f>IFERROR(HistroricalFS!I12,0)</f>
        <v>0.2180538622208833</v>
      </c>
      <c r="K6" s="47">
        <f>IFERROR(HistroricalFS!J12,0)</f>
        <v>0.19807108271747378</v>
      </c>
      <c r="L6" s="47">
        <f>IFERROR(HistroricalFS!K12,0)</f>
        <v>0.20685017994636876</v>
      </c>
      <c r="N6" s="47">
        <f t="shared" si="0"/>
        <v>0.21600455920742723</v>
      </c>
      <c r="O6" s="47">
        <f t="shared" ref="O6:O41" si="1">IFERROR(MEDIAN(C6:L6),0)</f>
        <v>0.21649990080619999</v>
      </c>
    </row>
    <row r="7" spans="2:15" x14ac:dyDescent="0.35">
      <c r="B7" t="s">
        <v>144</v>
      </c>
      <c r="D7" s="47">
        <f>IFERROR(HistroricalFS!D17/HistroricalFS!C17-1,0)</f>
        <v>-2.1494113584437979E-2</v>
      </c>
      <c r="E7" s="47">
        <f>IFERROR(HistroricalFS!E17/HistroricalFS!D17-1,0)</f>
        <v>-0.22936587208052905</v>
      </c>
      <c r="F7" s="47">
        <f>IFERROR(HistroricalFS!F17/HistroricalFS!E17-1,0)</f>
        <v>6.3165689322506102E-2</v>
      </c>
      <c r="G7" s="47">
        <f>IFERROR(HistroricalFS!G17/HistroricalFS!F17-1,0)</f>
        <v>-0.21595203460649259</v>
      </c>
      <c r="H7" s="47">
        <f>IFERROR(HistroricalFS!H17/HistroricalFS!G17-1,0)</f>
        <v>-0.27072537547138131</v>
      </c>
      <c r="I7" s="47">
        <f>IFERROR(HistroricalFS!I17/HistroricalFS!H17-1,0)</f>
        <v>0.79503554497758966</v>
      </c>
      <c r="J7" s="47">
        <f>IFERROR(HistroricalFS!J17/HistroricalFS!I17-1,0)</f>
        <v>-0.234374182150762</v>
      </c>
      <c r="K7" s="47">
        <f>IFERROR(HistroricalFS!K17/HistroricalFS!J17-1,0)</f>
        <v>0.28704223973294352</v>
      </c>
      <c r="L7" s="47">
        <f>IFERROR(HistroricalFS!L17/HistroricalFS!K17-1,0)</f>
        <v>0.87134505497269021</v>
      </c>
      <c r="N7" s="47">
        <f t="shared" si="0"/>
        <v>0.11607521679023629</v>
      </c>
      <c r="O7" s="47">
        <f t="shared" si="1"/>
        <v>-2.1494113584437979E-2</v>
      </c>
    </row>
    <row r="8" spans="2:15" x14ac:dyDescent="0.35">
      <c r="B8" t="s">
        <v>145</v>
      </c>
      <c r="D8" s="47">
        <f>IFERROR((HistroricalFS!D17-HistroricalFS!D23)/(HistroricalFS!C17-HistroricalFS!C23) -1,0)</f>
        <v>-0.16114300878684085</v>
      </c>
      <c r="E8" s="47">
        <f>IFERROR((HistroricalFS!E17-HistroricalFS!E23)/(HistroricalFS!D17-HistroricalFS!D23) -1,0)</f>
        <v>-0.46119503958362551</v>
      </c>
      <c r="F8" s="47">
        <f>IFERROR((HistroricalFS!F17-HistroricalFS!F23)/(HistroricalFS!E17-HistroricalFS!E23) -1,0)</f>
        <v>-0.15231561919597769</v>
      </c>
      <c r="G8" s="47">
        <f>IFERROR((HistroricalFS!G17-HistroricalFS!G23)/(HistroricalFS!F17-HistroricalFS!F23) -1,0)</f>
        <v>-0.89159024201112635</v>
      </c>
      <c r="H8" s="47">
        <f>IFERROR((HistroricalFS!H17-HistroricalFS!H23)/(HistroricalFS!G17-HistroricalFS!G23) -1,0)</f>
        <v>-4.2023470243084331</v>
      </c>
      <c r="I8" s="47">
        <f>IFERROR((HistroricalFS!I17-HistroricalFS!I23)/(HistroricalFS!H17-HistroricalFS!H23) -1,0)</f>
        <v>-3.5421189171581497</v>
      </c>
      <c r="J8" s="47">
        <f>IFERROR((HistroricalFS!J17-HistroricalFS!J23)/(HistroricalFS!I17-HistroricalFS!I23) -1,0)</f>
        <v>-1.0132254551112476</v>
      </c>
      <c r="K8" s="47">
        <f>IFERROR((HistroricalFS!K17-HistroricalFS!K23)/(HistroricalFS!J17-HistroricalFS!J23) -1,0)</f>
        <v>-61.168166089973369</v>
      </c>
      <c r="L8" s="47">
        <f>IFERROR((HistroricalFS!L17-HistroricalFS!L23)/(HistroricalFS!K17-HistroricalFS!K23) -1,0)</f>
        <v>3.639276595010557</v>
      </c>
      <c r="N8" s="47">
        <f t="shared" si="0"/>
        <v>-7.550313866790912</v>
      </c>
      <c r="O8" s="47">
        <f t="shared" si="1"/>
        <v>-0.89159024201112635</v>
      </c>
    </row>
    <row r="9" spans="2:15" x14ac:dyDescent="0.35">
      <c r="B9" t="s">
        <v>146</v>
      </c>
      <c r="D9" s="47">
        <f>IFERROR(HistroricalFS!D32/HistroricalFS!C32-1,0)</f>
        <v>3.1824673563310757E-2</v>
      </c>
      <c r="E9" s="47">
        <f>IFERROR(HistroricalFS!E32/HistroricalFS!D32-1,0)</f>
        <v>-0.69539895165986787</v>
      </c>
      <c r="F9" s="47">
        <f>IFERROR(HistroricalFS!F32/HistroricalFS!E32-1,0)</f>
        <v>-0.79011124197155724</v>
      </c>
      <c r="G9" s="47">
        <f>IFERROR(HistroricalFS!G32/HistroricalFS!F32-1,0)</f>
        <v>-3.5528470983790919</v>
      </c>
      <c r="H9" s="47">
        <f>IFERROR(HistroricalFS!H32/HistroricalFS!G32-1,0)</f>
        <v>3.9286702707513577</v>
      </c>
      <c r="I9" s="47">
        <f>IFERROR(HistroricalFS!I32/HistroricalFS!H32-1,0)</f>
        <v>-0.82862505348950144</v>
      </c>
      <c r="J9" s="47">
        <f>IFERROR(HistroricalFS!J32/HistroricalFS!I32-1,0)</f>
        <v>6.1952157445306248</v>
      </c>
      <c r="K9" s="47">
        <f>IFERROR(HistroricalFS!K32/HistroricalFS!J32-1,0)</f>
        <v>-0.7090436533357708</v>
      </c>
      <c r="L9" s="47">
        <f>IFERROR(HistroricalFS!L32/HistroricalFS!K32-1,0)</f>
        <v>-7.5761027654059525</v>
      </c>
      <c r="N9" s="47">
        <f t="shared" si="0"/>
        <v>-0.44404645282182759</v>
      </c>
      <c r="O9" s="47">
        <f t="shared" si="1"/>
        <v>-0.7090436533357708</v>
      </c>
    </row>
    <row r="10" spans="2:15" x14ac:dyDescent="0.35">
      <c r="B10" s="48" t="s">
        <v>147</v>
      </c>
      <c r="C10" s="48"/>
      <c r="D10" s="49">
        <f>IFERROR(HistroricalFS!D40/HistroricalFS!C40-1,0)</f>
        <v>0</v>
      </c>
      <c r="E10" s="49">
        <f>IFERROR(HistroricalFS!E40/HistroricalFS!D40-1,0)</f>
        <v>-1</v>
      </c>
      <c r="F10" s="49">
        <f>IFERROR(HistroricalFS!F40/HistroricalFS!E40-1,0)</f>
        <v>0</v>
      </c>
      <c r="G10" s="49">
        <f>IFERROR(HistroricalFS!G40/HistroricalFS!F40-1,0)</f>
        <v>0</v>
      </c>
      <c r="H10" s="49">
        <f>IFERROR(HistroricalFS!H40/HistroricalFS!G40-1,0)</f>
        <v>0</v>
      </c>
      <c r="I10" s="49">
        <f>IFERROR(HistroricalFS!I40/HistroricalFS!H40-1,0)</f>
        <v>0</v>
      </c>
      <c r="J10" s="49">
        <f>IFERROR(HistroricalFS!J40/HistroricalFS!I40-1,0)</f>
        <v>0</v>
      </c>
      <c r="K10" s="49">
        <f>IFERROR(HistroricalFS!K40/HistroricalFS!J40-1,0)</f>
        <v>0</v>
      </c>
      <c r="L10" s="49">
        <f>IFERROR(HistroricalFS!L40/HistroricalFS!K40-1,0)</f>
        <v>1.9997122285739932</v>
      </c>
      <c r="M10" s="58"/>
      <c r="N10" s="49">
        <f t="shared" si="0"/>
        <v>0.11107913650822147</v>
      </c>
      <c r="O10" s="49">
        <f t="shared" si="1"/>
        <v>0</v>
      </c>
    </row>
    <row r="12" spans="2:15" x14ac:dyDescent="0.35">
      <c r="B12" s="45" t="s">
        <v>143</v>
      </c>
      <c r="C12" s="46">
        <f>IFERROR(HistroricalFS!C12,0)</f>
        <v>0.22914703499762759</v>
      </c>
      <c r="D12" s="46">
        <f>IFERROR(HistroricalFS!D12,0)</f>
        <v>0.24734524196690946</v>
      </c>
      <c r="E12" s="46">
        <f>IFERROR(HistroricalFS!E12,0)</f>
        <v>0.23819078253229964</v>
      </c>
      <c r="F12" s="46">
        <f>IFERROR(HistroricalFS!F12,0)</f>
        <v>0.21649990080619999</v>
      </c>
      <c r="G12" s="46">
        <f>IFERROR(HistroricalFS!G12,0)</f>
        <v>0.19571167496416494</v>
      </c>
      <c r="H12" s="46">
        <f>IFERROR(HistroricalFS!H12,0)</f>
        <v>0.19417127271491774</v>
      </c>
      <c r="I12" s="46">
        <f>IFERROR(HistroricalFS!I12,0)</f>
        <v>0.2180538622208833</v>
      </c>
      <c r="J12" s="46">
        <f>IFERROR(HistroricalFS!J12,0)</f>
        <v>0.19807108271747378</v>
      </c>
      <c r="K12" s="46">
        <f>IFERROR(HistroricalFS!K12,0)</f>
        <v>0.20685017994636876</v>
      </c>
      <c r="L12" s="46">
        <f>IFERROR(HistroricalFS!L12,0)</f>
        <v>0.23605714704961514</v>
      </c>
      <c r="M12" s="57"/>
      <c r="N12" s="46">
        <f>IFERROR(AVERAGE(C12:L12),0)</f>
        <v>0.21800981799164604</v>
      </c>
      <c r="O12" s="46">
        <f>IFERROR(MEDIAN(C12:L12),0)</f>
        <v>0.21727688151354163</v>
      </c>
    </row>
    <row r="13" spans="2:15" x14ac:dyDescent="0.35">
      <c r="B13" t="s">
        <v>148</v>
      </c>
      <c r="C13" s="47">
        <f>IFERROR(HistroricalFS!C18,0)</f>
        <v>0.14910625508580397</v>
      </c>
      <c r="D13" s="47">
        <f>IFERROR(HistroricalFS!D18,0)</f>
        <v>0.14061845347443788</v>
      </c>
      <c r="E13" s="47">
        <f>IFERROR(HistroricalFS!E18,0)</f>
        <v>0.10971268723777329</v>
      </c>
      <c r="F13" s="47">
        <f>IFERROR(HistroricalFS!F18,0)</f>
        <v>0.10789788444182975</v>
      </c>
      <c r="G13" s="47">
        <f>IFERROR(HistroricalFS!G18,0)</f>
        <v>8.1686628795807431E-2</v>
      </c>
      <c r="H13" s="47">
        <f>IFERROR(HistroricalFS!H18,0)</f>
        <v>6.8898034485042198E-2</v>
      </c>
      <c r="I13" s="47">
        <f>IFERROR(HistroricalFS!I18,0)</f>
        <v>0.12925583904385496</v>
      </c>
      <c r="J13" s="47">
        <f>IFERROR(HistroricalFS!J18,0)</f>
        <v>8.877632835227646E-2</v>
      </c>
      <c r="K13" s="47">
        <f>IFERROR(HistroricalFS!K18,0)</f>
        <v>9.1961958102532049E-2</v>
      </c>
      <c r="L13" s="47">
        <f>IFERROR(HistroricalFS!L18,0)</f>
        <v>0.13595470321509878</v>
      </c>
      <c r="N13" s="47">
        <f>IFERROR(AVERAGE(C13:L13),0)</f>
        <v>0.11038687722344567</v>
      </c>
      <c r="O13" s="47">
        <f>IFERROR(MEDIAN(C13:L13),0)</f>
        <v>0.10880528583980152</v>
      </c>
    </row>
    <row r="14" spans="2:15" x14ac:dyDescent="0.35">
      <c r="B14" t="s">
        <v>149</v>
      </c>
      <c r="C14" s="47">
        <f>IFERROR((HistroricalFS!C17-HistroricalFS!C20)/HistroricalFS!C5,0)</f>
        <v>0.13063266927087186</v>
      </c>
      <c r="D14" s="47">
        <f>IFERROR((HistroricalFS!D17-HistroricalFS!D20)/HistroricalFS!D5,0)</f>
        <v>0.12271272637244465</v>
      </c>
      <c r="E14" s="47">
        <f>IFERROR((HistroricalFS!E17-HistroricalFS!E20)/HistroricalFS!E5,0)</f>
        <v>9.3998457725058965E-2</v>
      </c>
      <c r="F14" s="47">
        <f>IFERROR((HistroricalFS!F17-HistroricalFS!F20)/HistroricalFS!F5,0)</f>
        <v>9.1839636141226699E-2</v>
      </c>
      <c r="G14" s="47">
        <f>IFERROR((HistroricalFS!G17-HistroricalFS!G20)/HistroricalFS!G5,0)</f>
        <v>6.261452667166556E-2</v>
      </c>
      <c r="H14" s="47">
        <f>IFERROR((HistroricalFS!H17-HistroricalFS!H20)/HistroricalFS!H5,0)</f>
        <v>4.1153037655289403E-2</v>
      </c>
      <c r="I14" s="47">
        <f>IFERROR((HistroricalFS!I17-HistroricalFS!I20)/HistroricalFS!I5,0)</f>
        <v>9.6840546088338475E-2</v>
      </c>
      <c r="J14" s="47">
        <f>IFERROR((HistroricalFS!J17-HistroricalFS!J20)/HistroricalFS!J5,0)</f>
        <v>5.5334996183565556E-2</v>
      </c>
      <c r="K14" s="47">
        <f>IFERROR((HistroricalFS!K17-HistroricalFS!K20)/HistroricalFS!K5,0)</f>
        <v>6.2405726188254219E-2</v>
      </c>
      <c r="L14" s="47">
        <f>IFERROR((HistroricalFS!L17-HistroricalFS!L20)/HistroricalFS!L5,0)</f>
        <v>0.11315240410536202</v>
      </c>
      <c r="N14" s="47">
        <f>IFERROR(AVERAGE(C14:L14),0)</f>
        <v>8.7068472640207742E-2</v>
      </c>
      <c r="O14" s="47">
        <f>IFERROR(MEDIAN(C14:L14),0)</f>
        <v>9.2919046933142832E-2</v>
      </c>
    </row>
    <row r="15" spans="2:15" x14ac:dyDescent="0.35">
      <c r="B15" t="s">
        <v>150</v>
      </c>
      <c r="C15" s="47">
        <f>IFERROR(HistroricalFS!C27,0)</f>
        <v>7.9756085085905037E-2</v>
      </c>
      <c r="D15" s="47">
        <f>IFERROR(HistroricalFS!D27,0)</f>
        <v>6.1511300676516931E-2</v>
      </c>
      <c r="E15" s="47">
        <f>IFERROR(HistroricalFS!E27,0)</f>
        <v>2.7608071132565179E-2</v>
      </c>
      <c r="F15" s="47">
        <f>IFERROR(HistroricalFS!F27,0)</f>
        <v>1.7912163958707913E-2</v>
      </c>
      <c r="G15" s="47">
        <f>IFERROR(HistroricalFS!G27,0)</f>
        <v>-1.5516078776333117E-2</v>
      </c>
      <c r="H15" s="47">
        <f>IFERROR(HistroricalFS!H27,0)</f>
        <v>-4.0915360088026265E-2</v>
      </c>
      <c r="I15" s="47">
        <f>IFERROR(HistroricalFS!I27,0)</f>
        <v>2.5763151547420113E-3</v>
      </c>
      <c r="J15" s="47">
        <f>IFERROR(HistroricalFS!J27,0)</f>
        <v>-3.3856482095653805E-2</v>
      </c>
      <c r="K15" s="47">
        <f>IFERROR(HistroricalFS!K27,0)</f>
        <v>-9.4518849588445895E-3</v>
      </c>
      <c r="L15" s="47">
        <f>IFERROR(HistroricalFS!L27,0)</f>
        <v>5.0881564327377643E-2</v>
      </c>
      <c r="N15" s="47">
        <f>IFERROR(AVERAGE(C15:L15),0)</f>
        <v>1.4050569441695698E-2</v>
      </c>
      <c r="O15" s="47">
        <f>IFERROR(MEDIAN(C15:L15),0)</f>
        <v>1.0244239556724962E-2</v>
      </c>
    </row>
    <row r="16" spans="2:15" x14ac:dyDescent="0.35">
      <c r="B16" s="48" t="s">
        <v>151</v>
      </c>
      <c r="C16" s="49">
        <f>IFERROR(HistroricalFS!C33,0)</f>
        <v>5.0713146858982282E-2</v>
      </c>
      <c r="D16" s="49">
        <f>IFERROR(HistroricalFS!D33,0)</f>
        <v>5.0432381990407359E-2</v>
      </c>
      <c r="E16" s="49">
        <f>IFERROR(HistroricalFS!E33,0)</f>
        <v>1.5552749314395296E-2</v>
      </c>
      <c r="F16" s="49">
        <f>IFERROR(HistroricalFS!F33,0)</f>
        <v>3.01961430487095E-3</v>
      </c>
      <c r="G16" s="49">
        <f>IFERROR(HistroricalFS!G33,0)</f>
        <v>-7.4434056747998256E-3</v>
      </c>
      <c r="H16" s="49">
        <f>IFERROR(HistroricalFS!H33,0)</f>
        <v>-4.2429333632923408E-2</v>
      </c>
      <c r="I16" s="49">
        <f>IFERROR(HistroricalFS!I33,0)</f>
        <v>-7.5994791724005731E-3</v>
      </c>
      <c r="J16" s="49">
        <f>IFERROR(HistroricalFS!J33,0)</f>
        <v>-4.9052154538339235E-2</v>
      </c>
      <c r="K16" s="49">
        <f>IFERROR(HistroricalFS!K33,0)</f>
        <v>-1.1486934720964945E-2</v>
      </c>
      <c r="L16" s="49">
        <f>IFERROR(HistroricalFS!L33,0)</f>
        <v>5.9676713353894045E-2</v>
      </c>
      <c r="M16" s="58"/>
      <c r="N16" s="49">
        <f>IFERROR(AVERAGE(C16:L16),0)</f>
        <v>6.1383298083121946E-3</v>
      </c>
      <c r="O16" s="49">
        <f>IFERROR(MEDIAN(C16:L16),0)</f>
        <v>-2.2118956849644378E-3</v>
      </c>
    </row>
    <row r="17" spans="2:15" x14ac:dyDescent="0.35">
      <c r="N17" s="38"/>
    </row>
    <row r="18" spans="2:15" x14ac:dyDescent="0.35">
      <c r="B18" s="45" t="s">
        <v>152</v>
      </c>
      <c r="C18" s="46">
        <f>IFERROR(HistroricalFS!C15,0)</f>
        <v>8.0040779911823637E-2</v>
      </c>
      <c r="D18" s="46">
        <f>IFERROR(HistroricalFS!D15,0)</f>
        <v>0.10672678849247161</v>
      </c>
      <c r="E18" s="46">
        <f>IFERROR(HistroricalFS!E15,0)</f>
        <v>0.12847809529452636</v>
      </c>
      <c r="F18" s="46">
        <f>IFERROR(HistroricalFS!F15,0)</f>
        <v>0.10860201636437025</v>
      </c>
      <c r="G18" s="46">
        <f>IFERROR(HistroricalFS!G15,0)</f>
        <v>0.11402504616835751</v>
      </c>
      <c r="H18" s="46">
        <f>IFERROR(HistroricalFS!H15,0)</f>
        <v>0.12527323822987554</v>
      </c>
      <c r="I18" s="46">
        <f>IFERROR(HistroricalFS!I15,0)</f>
        <v>8.8798023177028354E-2</v>
      </c>
      <c r="J18" s="46">
        <f>IFERROR(HistroricalFS!J15,0)</f>
        <v>0.10929475436519734</v>
      </c>
      <c r="K18" s="46">
        <f>IFERROR(HistroricalFS!K15,0)</f>
        <v>0.11488822184383672</v>
      </c>
      <c r="L18" s="46">
        <f>IFERROR(HistroricalFS!L15,0)</f>
        <v>0.10010244383451636</v>
      </c>
      <c r="M18" s="57"/>
      <c r="N18" s="46">
        <f>IFERROR(AVERAGE(C18:L18),0)</f>
        <v>0.10762294076820036</v>
      </c>
      <c r="O18" s="46">
        <f t="shared" si="1"/>
        <v>0.1089483853647838</v>
      </c>
    </row>
    <row r="19" spans="2:15" x14ac:dyDescent="0.35">
      <c r="B19" t="s">
        <v>153</v>
      </c>
      <c r="C19" s="47">
        <f>IFERROR(HistroricalFS!C24,0)</f>
        <v>5.0876584184966822E-2</v>
      </c>
      <c r="D19" s="47">
        <f>IFERROR(HistroricalFS!D24,0)</f>
        <v>6.1201425695927715E-2</v>
      </c>
      <c r="E19" s="47">
        <f>IFERROR(HistroricalFS!E24,0)</f>
        <v>6.63903865924938E-2</v>
      </c>
      <c r="F19" s="47">
        <f>IFERROR(HistroricalFS!F24,0)</f>
        <v>7.3927472182518786E-2</v>
      </c>
      <c r="G19" s="47">
        <f>IFERROR(HistroricalFS!G24,0)</f>
        <v>7.8130605447998658E-2</v>
      </c>
      <c r="H19" s="47">
        <f>IFERROR(HistroricalFS!H24,0)</f>
        <v>8.206839774331566E-2</v>
      </c>
      <c r="I19" s="47">
        <f>IFERROR(HistroricalFS!I24,0)</f>
        <v>9.4264230933596482E-2</v>
      </c>
      <c r="J19" s="47">
        <f>IFERROR(HistroricalFS!J24,0)</f>
        <v>8.9191478279219347E-2</v>
      </c>
      <c r="K19" s="47">
        <f>IFERROR(HistroricalFS!K24,0)</f>
        <v>7.1857611147098821E-2</v>
      </c>
      <c r="L19" s="47">
        <f>IFERROR(HistroricalFS!L24,0)</f>
        <v>6.2270839777984394E-2</v>
      </c>
      <c r="N19" s="47">
        <f>IFERROR(AVERAGE(C19:L19),0)</f>
        <v>7.3017903198512063E-2</v>
      </c>
      <c r="O19" s="47">
        <f t="shared" si="1"/>
        <v>7.2892541664808796E-2</v>
      </c>
    </row>
    <row r="20" spans="2:15" x14ac:dyDescent="0.35">
      <c r="B20" s="48" t="s">
        <v>154</v>
      </c>
      <c r="C20" s="49">
        <f>IFERROR(C14,0)</f>
        <v>0.13063266927087186</v>
      </c>
      <c r="D20" s="49">
        <f t="shared" ref="D20:L20" si="2">IFERROR(D14,0)</f>
        <v>0.12271272637244465</v>
      </c>
      <c r="E20" s="49">
        <f t="shared" si="2"/>
        <v>9.3998457725058965E-2</v>
      </c>
      <c r="F20" s="49">
        <f t="shared" si="2"/>
        <v>9.1839636141226699E-2</v>
      </c>
      <c r="G20" s="49">
        <f t="shared" si="2"/>
        <v>6.261452667166556E-2</v>
      </c>
      <c r="H20" s="49">
        <f t="shared" si="2"/>
        <v>4.1153037655289403E-2</v>
      </c>
      <c r="I20" s="49">
        <f t="shared" si="2"/>
        <v>9.6840546088338475E-2</v>
      </c>
      <c r="J20" s="49">
        <f t="shared" si="2"/>
        <v>5.5334996183565556E-2</v>
      </c>
      <c r="K20" s="49">
        <f t="shared" si="2"/>
        <v>6.2405726188254219E-2</v>
      </c>
      <c r="L20" s="49">
        <f t="shared" si="2"/>
        <v>0.11315240410536202</v>
      </c>
      <c r="M20" s="58"/>
      <c r="N20" s="49">
        <f>IFERROR(AVERAGE(C20:L20),0)</f>
        <v>8.7068472640207742E-2</v>
      </c>
      <c r="O20" s="49">
        <f t="shared" si="1"/>
        <v>9.2919046933142832E-2</v>
      </c>
    </row>
    <row r="21" spans="2:15" x14ac:dyDescent="0.35">
      <c r="N21" s="38"/>
    </row>
    <row r="22" spans="2:15" x14ac:dyDescent="0.35">
      <c r="B22" s="45" t="s">
        <v>155</v>
      </c>
      <c r="C22" s="46">
        <f>IFERROR((HistroricalFS!C17-HistroricalFS!C23)/SUM(HistroricalFS!C50:C52),0)</f>
        <v>0.19904181268509033</v>
      </c>
      <c r="D22" s="46">
        <f>IFERROR((HistroricalFS!D17-HistroricalFS!D23)/SUM(HistroricalFS!D50:D52),0)</f>
        <v>0.1462081011853561</v>
      </c>
      <c r="E22" s="46">
        <f>IFERROR((HistroricalFS!E17-HistroricalFS!E23)/SUM(HistroricalFS!E50:E52),0)</f>
        <v>8.5490986154773282E-2</v>
      </c>
      <c r="F22" s="46">
        <f>IFERROR((HistroricalFS!F17-HistroricalFS!F23)/SUM(HistroricalFS!F50:F52),0)</f>
        <v>5.3716113570365424E-2</v>
      </c>
      <c r="G22" s="46">
        <f>IFERROR((HistroricalFS!G17-HistroricalFS!G23)/SUM(HistroricalFS!G50:G52),0)</f>
        <v>6.4542733637543747E-3</v>
      </c>
      <c r="H22" s="46">
        <f>IFERROR((HistroricalFS!H17-HistroricalFS!H23)/SUM(HistroricalFS!H50:H52),0)</f>
        <v>-1.8302177555437667E-2</v>
      </c>
      <c r="I22" s="46">
        <f>IFERROR((HistroricalFS!I17-HistroricalFS!I23)/SUM(HistroricalFS!I50:I52),0)</f>
        <v>4.4284324706251613E-2</v>
      </c>
      <c r="J22" s="46">
        <f>IFERROR((HistroricalFS!J17-HistroricalFS!J23)/SUM(HistroricalFS!J50:J52),0)</f>
        <v>-6.0520306054739361E-4</v>
      </c>
      <c r="K22" s="46">
        <f>IFERROR((HistroricalFS!K17-HistroricalFS!K23)/SUM(HistroricalFS!K50:K52),0)</f>
        <v>3.8762956416083731E-2</v>
      </c>
      <c r="L22" s="46">
        <f>IFERROR((HistroricalFS!L17-HistroricalFS!L23)/SUM(HistroricalFS!L50:L52),0)</f>
        <v>0.16790572738589757</v>
      </c>
      <c r="M22" s="57"/>
      <c r="N22" s="46">
        <f>IFERROR(AVERAGE(C22:L22),0)</f>
        <v>7.2295691485158756E-2</v>
      </c>
      <c r="O22" s="46">
        <f t="shared" si="1"/>
        <v>4.9000219138308515E-2</v>
      </c>
    </row>
    <row r="23" spans="2:15" x14ac:dyDescent="0.35">
      <c r="B23" t="s">
        <v>156</v>
      </c>
      <c r="C23" s="47">
        <f>IFERROR(HistroricalFS!C44,0)</f>
        <v>1</v>
      </c>
      <c r="D23" s="47">
        <f>IFERROR(HistroricalFS!D44,0)</f>
        <v>0.99506765991253665</v>
      </c>
      <c r="E23" s="47">
        <f>IFERROR(HistroricalFS!E44,0)</f>
        <v>1</v>
      </c>
      <c r="F23" s="47">
        <f>IFERROR(HistroricalFS!F44,0)</f>
        <v>1</v>
      </c>
      <c r="G23" s="47">
        <f>IFERROR(HistroricalFS!G44,0)</f>
        <v>0</v>
      </c>
      <c r="H23" s="47">
        <f>IFERROR(HistroricalFS!H44,0)</f>
        <v>0</v>
      </c>
      <c r="I23" s="47">
        <f>IFERROR(HistroricalFS!I44,0)</f>
        <v>0</v>
      </c>
      <c r="J23" s="47">
        <f>IFERROR(HistroricalFS!J44,0)</f>
        <v>0</v>
      </c>
      <c r="K23" s="47">
        <f>IFERROR(HistroricalFS!K44,0)</f>
        <v>0</v>
      </c>
      <c r="L23" s="47">
        <f>IFERROR(HistroricalFS!L44,0)</f>
        <v>0.91201147619832956</v>
      </c>
      <c r="N23" s="47">
        <f>IFERROR(AVERAGE(C23:L23),0)</f>
        <v>0.49070791361108662</v>
      </c>
      <c r="O23" s="47">
        <f t="shared" si="1"/>
        <v>0.45600573809916478</v>
      </c>
    </row>
    <row r="24" spans="2:15" x14ac:dyDescent="0.35">
      <c r="B24" t="s">
        <v>157</v>
      </c>
      <c r="C24" s="47">
        <f>IFERROR(HistroricalFS!C32/SUM(HistroricalFS!C50:C51),0)</f>
        <v>0.2372052002491202</v>
      </c>
      <c r="D24" s="47">
        <f>IFERROR(HistroricalFS!D32/SUM(HistroricalFS!D50:D51),0)</f>
        <v>0.17441316864171685</v>
      </c>
      <c r="E24" s="47">
        <f>IFERROR(HistroricalFS!E32/SUM(HistroricalFS!E50:E51),0)</f>
        <v>7.2241189530689517E-2</v>
      </c>
      <c r="F24" s="47">
        <f>IFERROR(HistroricalFS!F32/SUM(HistroricalFS!F50:F51),0)</f>
        <v>9.2254980749341738E-3</v>
      </c>
      <c r="G24" s="47">
        <f>IFERROR(HistroricalFS!G32/SUM(HistroricalFS!G50:G51),0)</f>
        <v>-3.7345736658758885E-2</v>
      </c>
      <c r="H24" s="47">
        <f>IFERROR(HistroricalFS!H32/SUM(HistroricalFS!H50:H51),0)</f>
        <v>-0.17560555073176307</v>
      </c>
      <c r="I24" s="47">
        <f>IFERROR(HistroricalFS!I32/SUM(HistroricalFS!I50:I51),0)</f>
        <v>-3.4360591904822733E-2</v>
      </c>
      <c r="J24" s="47">
        <f>IFERROR(HistroricalFS!J32/SUM(HistroricalFS!J50:J51),0)</f>
        <v>-0.30651638060341208</v>
      </c>
      <c r="K24" s="47">
        <f>IFERROR(HistroricalFS!K32/SUM(HistroricalFS!K50:K51),0)</f>
        <v>-8.7686298356707396E-2</v>
      </c>
      <c r="L24" s="47">
        <f>IFERROR(HistroricalFS!L32/SUM(HistroricalFS!L50:L51),0)</f>
        <v>0.30775670464290195</v>
      </c>
      <c r="N24" s="47">
        <f>IFERROR(AVERAGE(C24:L24),0)</f>
        <v>1.5932720288389851E-2</v>
      </c>
      <c r="O24" s="47">
        <f t="shared" si="1"/>
        <v>-1.2567546914944279E-2</v>
      </c>
    </row>
    <row r="25" spans="2:15" x14ac:dyDescent="0.35">
      <c r="B25" s="48" t="s">
        <v>158</v>
      </c>
      <c r="C25" s="49">
        <f>IFERROR(C23*C24,0)</f>
        <v>0.2372052002491202</v>
      </c>
      <c r="D25" s="49">
        <f t="shared" ref="D25:L25" si="3">IFERROR(D23*D24,0)</f>
        <v>0.17355290357824379</v>
      </c>
      <c r="E25" s="49">
        <f t="shared" si="3"/>
        <v>7.2241189530689517E-2</v>
      </c>
      <c r="F25" s="49">
        <f t="shared" si="3"/>
        <v>9.2254980749341738E-3</v>
      </c>
      <c r="G25" s="49">
        <f t="shared" si="3"/>
        <v>0</v>
      </c>
      <c r="H25" s="49">
        <f t="shared" si="3"/>
        <v>0</v>
      </c>
      <c r="I25" s="49">
        <f t="shared" si="3"/>
        <v>0</v>
      </c>
      <c r="J25" s="49">
        <f t="shared" si="3"/>
        <v>0</v>
      </c>
      <c r="K25" s="49">
        <f t="shared" si="3"/>
        <v>0</v>
      </c>
      <c r="L25" s="49">
        <f t="shared" si="3"/>
        <v>0.28067764651130633</v>
      </c>
      <c r="M25" s="58"/>
      <c r="N25" s="49">
        <f>IFERROR(AVERAGE(C25:L25),0)</f>
        <v>7.7290243794429406E-2</v>
      </c>
      <c r="O25" s="49">
        <f t="shared" si="1"/>
        <v>4.6127490374670869E-3</v>
      </c>
    </row>
    <row r="26" spans="2:15" x14ac:dyDescent="0.35">
      <c r="C26" s="38"/>
      <c r="D26" s="38"/>
      <c r="E26" s="38"/>
      <c r="F26" s="38"/>
      <c r="G26" s="38"/>
      <c r="H26" s="38"/>
      <c r="I26" s="38"/>
      <c r="J26" s="38"/>
      <c r="K26" s="38"/>
      <c r="L26" s="38"/>
      <c r="N26" s="38"/>
    </row>
    <row r="27" spans="2:15" x14ac:dyDescent="0.35">
      <c r="B27" s="45" t="s">
        <v>159</v>
      </c>
      <c r="C27" s="50">
        <f>IFERROR((HistroricalFS!C17-HistroricalFS!C23)/HistroricalFS!C20,0)</f>
        <v>5.3173039541375138</v>
      </c>
      <c r="D27" s="50">
        <f>IFERROR((HistroricalFS!D17-HistroricalFS!D23)/HistroricalFS!D20,0)</f>
        <v>4.4352863933500721</v>
      </c>
      <c r="E27" s="50">
        <f>IFERROR((HistroricalFS!E17-HistroricalFS!E23)/HistroricalFS!E20,0)</f>
        <v>2.7568835373205922</v>
      </c>
      <c r="F27" s="50">
        <f>IFERROR((HistroricalFS!F17-HistroricalFS!F23)/HistroricalFS!F20,0)</f>
        <v>2.1154494328024094</v>
      </c>
      <c r="G27" s="50">
        <f>IFERROR((HistroricalFS!G17-HistroricalFS!G23)/HistroricalFS!G20,0)</f>
        <v>0.18645156808947008</v>
      </c>
      <c r="H27" s="50">
        <f>IFERROR((HistroricalFS!H17-HistroricalFS!H23)/HistroricalFS!H20,0)</f>
        <v>-0.47469326953211261</v>
      </c>
      <c r="I27" s="50">
        <f>IFERROR((HistroricalFS!I17-HistroricalFS!I23)/HistroricalFS!I20,0)</f>
        <v>1.079478385658198</v>
      </c>
      <c r="J27" s="50">
        <f>IFERROR((HistroricalFS!J17-HistroricalFS!J23)/HistroricalFS!J20,0)</f>
        <v>-1.2414275987824557E-2</v>
      </c>
      <c r="K27" s="50">
        <f>IFERROR((HistroricalFS!K17-HistroricalFS!K23)/HistroricalFS!K20,0)</f>
        <v>0.68020669934320532</v>
      </c>
      <c r="L27" s="50">
        <f>IFERROR((HistroricalFS!L17-HistroricalFS!L23)/HistroricalFS!L20,0)</f>
        <v>3.231422545705088</v>
      </c>
      <c r="M27" s="57"/>
      <c r="N27" s="50">
        <f t="shared" ref="N27:N32" si="4">IFERROR(AVERAGE(C27:L27),0)</f>
        <v>1.9315374970886612</v>
      </c>
      <c r="O27" s="50">
        <f t="shared" si="1"/>
        <v>1.5974639092303038</v>
      </c>
    </row>
    <row r="28" spans="2:15" x14ac:dyDescent="0.35">
      <c r="B28" t="s">
        <v>160</v>
      </c>
      <c r="C28" s="51">
        <f>IFERROR(HistroricalFS!C5/HistroricalFS!C62,0)</f>
        <v>20.92016821419486</v>
      </c>
      <c r="D28" s="51">
        <f>IFERROR(HistroricalFS!D5/HistroricalFS!D62,0)</f>
        <v>20.119918266350599</v>
      </c>
      <c r="E28" s="51">
        <f>IFERROR(HistroricalFS!E5/HistroricalFS!E62,0)</f>
        <v>19.160353236640844</v>
      </c>
      <c r="F28" s="51">
        <f>IFERROR(HistroricalFS!F5/HistroricalFS!F62,0)</f>
        <v>14.655712224718874</v>
      </c>
      <c r="G28" s="51">
        <f>IFERROR(HistroricalFS!G5/HistroricalFS!G62,0)</f>
        <v>15.894698773489607</v>
      </c>
      <c r="H28" s="51">
        <f>IFERROR(HistroricalFS!H5/HistroricalFS!H62,0)</f>
        <v>23.366617170976728</v>
      </c>
      <c r="I28" s="51">
        <f>IFERROR(HistroricalFS!I5/HistroricalFS!I62,0)</f>
        <v>19.701330853658153</v>
      </c>
      <c r="J28" s="51">
        <f>IFERROR(HistroricalFS!J5/HistroricalFS!J62,0)</f>
        <v>22.379917570317598</v>
      </c>
      <c r="K28" s="51">
        <f>IFERROR(HistroricalFS!K5/HistroricalFS!K62,0)</f>
        <v>21.982947610142858</v>
      </c>
      <c r="L28" s="51">
        <f>IFERROR(HistroricalFS!L5/HistroricalFS!L62,0)</f>
        <v>25.833687966063799</v>
      </c>
      <c r="N28" s="51">
        <f t="shared" si="4"/>
        <v>20.401535188655391</v>
      </c>
      <c r="O28" s="51">
        <f t="shared" si="1"/>
        <v>20.520043240272727</v>
      </c>
    </row>
    <row r="29" spans="2:15" x14ac:dyDescent="0.35">
      <c r="B29" t="s">
        <v>161</v>
      </c>
      <c r="C29" s="51">
        <f>IFERROR(HistroricalFS!C8/HistroricalFS!C53,0)</f>
        <v>1.8880509831865386</v>
      </c>
      <c r="D29" s="51">
        <f>IFERROR(HistroricalFS!D8/HistroricalFS!D53,0)</f>
        <v>1.7890305492864869</v>
      </c>
      <c r="E29" s="51">
        <f>IFERROR(HistroricalFS!E8/HistroricalFS!E53,0)</f>
        <v>1.5116433869560191</v>
      </c>
      <c r="F29" s="51">
        <f>IFERROR(HistroricalFS!F8/HistroricalFS!F53,0)</f>
        <v>1.5994982404666003</v>
      </c>
      <c r="G29" s="51">
        <f>IFERROR(HistroricalFS!G8/HistroricalFS!G53,0)</f>
        <v>1.7427196787567065</v>
      </c>
      <c r="H29" s="51">
        <f>IFERROR(HistroricalFS!H8/HistroricalFS!H53,0)</f>
        <v>1.5899852637552017</v>
      </c>
      <c r="I29" s="51">
        <f>IFERROR(HistroricalFS!I8/HistroricalFS!I53,0)</f>
        <v>1.3546188424899972</v>
      </c>
      <c r="J29" s="51">
        <f>IFERROR(HistroricalFS!J8/HistroricalFS!J53,0)</f>
        <v>1.617515658318702</v>
      </c>
      <c r="K29" s="51">
        <f>IFERROR(HistroricalFS!K8/HistroricalFS!K53,0)</f>
        <v>1.767618230446949</v>
      </c>
      <c r="L29" s="51">
        <f>IFERROR(HistroricalFS!L8/HistroricalFS!L53,0)</f>
        <v>1.8864983659363204</v>
      </c>
      <c r="N29" s="51">
        <f t="shared" si="4"/>
        <v>1.6747179199599518</v>
      </c>
      <c r="O29" s="51">
        <f t="shared" si="1"/>
        <v>1.6801176685377044</v>
      </c>
    </row>
    <row r="30" spans="2:15" x14ac:dyDescent="0.35">
      <c r="B30" t="s">
        <v>162</v>
      </c>
      <c r="C30" s="51">
        <f>IFERROR(HistroricalFS!C8/HistroricalFS!C63,0)</f>
        <v>6.9299850985606204</v>
      </c>
      <c r="D30" s="51">
        <f>IFERROR(HistroricalFS!D8/HistroricalFS!D63,0)</f>
        <v>6.2932009175725057</v>
      </c>
      <c r="E30" s="51">
        <f>IFERROR(HistroricalFS!E8/HistroricalFS!E63,0)</f>
        <v>5.8558479317982366</v>
      </c>
      <c r="F30" s="51">
        <f>IFERROR(HistroricalFS!F8/HistroricalFS!F63,0)</f>
        <v>5.4210412403355388</v>
      </c>
      <c r="G30" s="51">
        <f>IFERROR(HistroricalFS!G8/HistroricalFS!G63,0)</f>
        <v>6.2246170771161839</v>
      </c>
      <c r="H30" s="51">
        <f>IFERROR(HistroricalFS!H8/HistroricalFS!H63,0)</f>
        <v>5.6164867442242938</v>
      </c>
      <c r="I30" s="51">
        <f>IFERROR(HistroricalFS!I8/HistroricalFS!I63,0)</f>
        <v>5.4124043083977522</v>
      </c>
      <c r="J30" s="51">
        <f>IFERROR(HistroricalFS!J8/HistroricalFS!J63,0)</f>
        <v>6.3364885242310374</v>
      </c>
      <c r="K30" s="51">
        <f>IFERROR(HistroricalFS!K8/HistroricalFS!K63,0)</f>
        <v>6.73294109073671</v>
      </c>
      <c r="L30" s="51">
        <f>IFERROR(HistroricalFS!L8/HistroricalFS!L63,0)</f>
        <v>7.0007064492159055</v>
      </c>
      <c r="N30" s="51">
        <f t="shared" si="4"/>
        <v>6.1823719382188793</v>
      </c>
      <c r="O30" s="51">
        <f t="shared" si="1"/>
        <v>6.2589089973443448</v>
      </c>
    </row>
    <row r="31" spans="2:15" x14ac:dyDescent="0.35">
      <c r="B31" t="s">
        <v>163</v>
      </c>
      <c r="C31" s="51">
        <f>IFERROR(HistroricalFS!C5/HistroricalFS!C56,0)</f>
        <v>2.9742370802544178</v>
      </c>
      <c r="D31" s="51">
        <f>IFERROR(HistroricalFS!D5/HistroricalFS!D56,0)</f>
        <v>2.546312771514708</v>
      </c>
      <c r="E31" s="51">
        <f>IFERROR(HistroricalFS!E5/HistroricalFS!E56,0)</f>
        <v>2.8109343484246239</v>
      </c>
      <c r="F31" s="51">
        <f>IFERROR(HistroricalFS!F5/HistroricalFS!F56,0)</f>
        <v>2.4012948768781421</v>
      </c>
      <c r="G31" s="51">
        <f>IFERROR(HistroricalFS!G5/HistroricalFS!G56,0)</f>
        <v>2.7144319562092578</v>
      </c>
      <c r="H31" s="51">
        <f>IFERROR(HistroricalFS!H5/HistroricalFS!H56,0)</f>
        <v>2.0539205744067566</v>
      </c>
      <c r="I31" s="51">
        <f>IFERROR(HistroricalFS!I5/HistroricalFS!I56,0)</f>
        <v>1.8008727134726064</v>
      </c>
      <c r="J31" s="51">
        <f>IFERROR(HistroricalFS!J5/HistroricalFS!J56,0)</f>
        <v>2.0053488717943728</v>
      </c>
      <c r="K31" s="51">
        <f>IFERROR(HistroricalFS!K5/HistroricalFS!K56,0)</f>
        <v>2.6193791539294131</v>
      </c>
      <c r="L31" s="51">
        <f>IFERROR(HistroricalFS!L5/HistroricalFS!L56,0)</f>
        <v>3.6107194547475023</v>
      </c>
      <c r="N31" s="51">
        <f t="shared" si="4"/>
        <v>2.5537451801631801</v>
      </c>
      <c r="O31" s="51">
        <f t="shared" si="1"/>
        <v>2.5828459627220606</v>
      </c>
    </row>
    <row r="32" spans="2:15" x14ac:dyDescent="0.35">
      <c r="B32" s="48" t="s">
        <v>164</v>
      </c>
      <c r="C32" s="52">
        <f>IFERROR(HistroricalFS!C5/SUM(HistroricalFS!C50:C51),0)</f>
        <v>4.6773906756114965</v>
      </c>
      <c r="D32" s="52">
        <f>IFERROR(HistroricalFS!D5/SUM(HistroricalFS!D50:D51),0)</f>
        <v>3.4583567493379874</v>
      </c>
      <c r="E32" s="52">
        <f>IFERROR(HistroricalFS!E5/SUM(HistroricalFS!E50:E51),0)</f>
        <v>4.6449144180459854</v>
      </c>
      <c r="F32" s="52">
        <f>IFERROR(HistroricalFS!F5/SUM(HistroricalFS!F50:F51),0)</f>
        <v>3.0551908765475422</v>
      </c>
      <c r="G32" s="52">
        <f>IFERROR(HistroricalFS!G5/SUM(HistroricalFS!G50:G51),0)</f>
        <v>5.0172915853821474</v>
      </c>
      <c r="H32" s="52">
        <f>IFERROR(HistroricalFS!H5/SUM(HistroricalFS!H50:H51),0)</f>
        <v>4.1387770133514525</v>
      </c>
      <c r="I32" s="52">
        <f>IFERROR(HistroricalFS!I5/SUM(HistroricalFS!I50:I51),0)</f>
        <v>4.5214403678625628</v>
      </c>
      <c r="J32" s="52">
        <f>IFERROR(HistroricalFS!J5/SUM(HistroricalFS!J50:J51),0)</f>
        <v>6.2487852671963351</v>
      </c>
      <c r="K32" s="52">
        <f>IFERROR(HistroricalFS!K5/SUM(HistroricalFS!K50:K51),0)</f>
        <v>7.6335680916398054</v>
      </c>
      <c r="L32" s="52">
        <f>IFERROR(HistroricalFS!L5/SUM(HistroricalFS!L50:L51),0)</f>
        <v>5.1570652495194773</v>
      </c>
      <c r="M32" s="58"/>
      <c r="N32" s="52">
        <f t="shared" si="4"/>
        <v>4.8552780294494795</v>
      </c>
      <c r="O32" s="52">
        <f t="shared" si="1"/>
        <v>4.6611525468287409</v>
      </c>
    </row>
    <row r="34" spans="2:15" x14ac:dyDescent="0.35">
      <c r="B34" s="45" t="s">
        <v>165</v>
      </c>
      <c r="C34" s="53">
        <f>IFERROR(365/C28,0)</f>
        <v>17.447278447423685</v>
      </c>
      <c r="D34" s="53">
        <f t="shared" ref="D34:L34" si="5">IFERROR(365/D28,0)</f>
        <v>18.141226776772818</v>
      </c>
      <c r="E34" s="53">
        <f t="shared" si="5"/>
        <v>19.049753180019717</v>
      </c>
      <c r="F34" s="53">
        <f t="shared" si="5"/>
        <v>24.904964999543136</v>
      </c>
      <c r="G34" s="53">
        <f t="shared" si="5"/>
        <v>22.963631157878556</v>
      </c>
      <c r="H34" s="53">
        <f t="shared" si="5"/>
        <v>15.620575170519771</v>
      </c>
      <c r="I34" s="53">
        <f t="shared" si="5"/>
        <v>18.52666719376608</v>
      </c>
      <c r="J34" s="53">
        <f t="shared" si="5"/>
        <v>16.309264717046954</v>
      </c>
      <c r="K34" s="53">
        <f t="shared" si="5"/>
        <v>16.603778823163378</v>
      </c>
      <c r="L34" s="53">
        <f t="shared" si="5"/>
        <v>14.128838301348189</v>
      </c>
      <c r="M34" s="57"/>
      <c r="N34" s="53">
        <f>IFERROR(AVERAGE(C34:L34),0)</f>
        <v>18.369597876748227</v>
      </c>
      <c r="O34" s="53">
        <f t="shared" si="1"/>
        <v>17.794252612098251</v>
      </c>
    </row>
    <row r="35" spans="2:15" x14ac:dyDescent="0.35">
      <c r="B35" t="s">
        <v>166</v>
      </c>
      <c r="C35" s="54">
        <f>IFERROR(365/C29,0)</f>
        <v>193.32105078220664</v>
      </c>
      <c r="D35" s="54">
        <f t="shared" ref="D35:L35" si="6">IFERROR(365/D29,0)</f>
        <v>204.02111084440216</v>
      </c>
      <c r="E35" s="54">
        <f t="shared" si="6"/>
        <v>241.45906577542524</v>
      </c>
      <c r="F35" s="54">
        <f t="shared" si="6"/>
        <v>228.19656237541307</v>
      </c>
      <c r="G35" s="54">
        <f t="shared" si="6"/>
        <v>209.44274885356134</v>
      </c>
      <c r="H35" s="54">
        <f t="shared" si="6"/>
        <v>229.56187602515817</v>
      </c>
      <c r="I35" s="54">
        <f t="shared" si="6"/>
        <v>269.44848879340407</v>
      </c>
      <c r="J35" s="54">
        <f t="shared" si="6"/>
        <v>225.65469343239172</v>
      </c>
      <c r="K35" s="54">
        <f t="shared" si="6"/>
        <v>206.49255235827047</v>
      </c>
      <c r="L35" s="54">
        <f t="shared" si="6"/>
        <v>193.48015698854877</v>
      </c>
      <c r="N35" s="54">
        <f>IFERROR(AVERAGE(C35:L35),0)</f>
        <v>220.1078306228782</v>
      </c>
      <c r="O35" s="54">
        <f t="shared" si="1"/>
        <v>217.54872114297655</v>
      </c>
    </row>
    <row r="36" spans="2:15" x14ac:dyDescent="0.35">
      <c r="B36" t="s">
        <v>167</v>
      </c>
      <c r="C36" s="54">
        <f>IFERROR(365/C30,0)</f>
        <v>52.66966592407416</v>
      </c>
      <c r="D36" s="54">
        <f t="shared" ref="D36:L36" si="7">IFERROR(365/D30,0)</f>
        <v>57.999101694149068</v>
      </c>
      <c r="E36" s="54">
        <f t="shared" si="7"/>
        <v>62.330853575959303</v>
      </c>
      <c r="F36" s="54">
        <f t="shared" si="7"/>
        <v>67.330238568229021</v>
      </c>
      <c r="G36" s="54">
        <f t="shared" si="7"/>
        <v>58.638145202837379</v>
      </c>
      <c r="H36" s="54">
        <f t="shared" si="7"/>
        <v>64.987244984660066</v>
      </c>
      <c r="I36" s="54">
        <f t="shared" si="7"/>
        <v>67.437681888190625</v>
      </c>
      <c r="J36" s="54">
        <f t="shared" si="7"/>
        <v>57.602881880748683</v>
      </c>
      <c r="K36" s="54">
        <f t="shared" si="7"/>
        <v>54.211078796185063</v>
      </c>
      <c r="L36" s="54">
        <f t="shared" si="7"/>
        <v>52.137595348092447</v>
      </c>
      <c r="N36" s="54">
        <f>IFERROR(AVERAGE(C36:L36),0)</f>
        <v>59.534448786312581</v>
      </c>
      <c r="O36" s="54">
        <f t="shared" si="1"/>
        <v>58.318623448493227</v>
      </c>
    </row>
    <row r="37" spans="2:15" x14ac:dyDescent="0.35">
      <c r="B37" s="48" t="s">
        <v>168</v>
      </c>
      <c r="C37" s="55">
        <f>IFERROR((C34+C36)-C35,0)</f>
        <v>-123.20410641070879</v>
      </c>
      <c r="D37" s="55">
        <f t="shared" ref="D37:L37" si="8">IFERROR((D34+D36)-D35,0)</f>
        <v>-127.88078237348027</v>
      </c>
      <c r="E37" s="55">
        <f t="shared" si="8"/>
        <v>-160.07845901944623</v>
      </c>
      <c r="F37" s="55">
        <f t="shared" si="8"/>
        <v>-135.96135880764092</v>
      </c>
      <c r="G37" s="55">
        <f t="shared" si="8"/>
        <v>-127.84097249284541</v>
      </c>
      <c r="H37" s="55">
        <f t="shared" si="8"/>
        <v>-148.95405586997833</v>
      </c>
      <c r="I37" s="55">
        <f t="shared" si="8"/>
        <v>-183.48413971144737</v>
      </c>
      <c r="J37" s="55">
        <f t="shared" si="8"/>
        <v>-151.74254683459608</v>
      </c>
      <c r="K37" s="55">
        <f t="shared" si="8"/>
        <v>-135.67769473892201</v>
      </c>
      <c r="L37" s="55">
        <f t="shared" si="8"/>
        <v>-127.21372333910813</v>
      </c>
      <c r="M37" s="58"/>
      <c r="N37" s="55">
        <f>IFERROR(AVERAGE(C37:L37),0)</f>
        <v>-142.20378395981734</v>
      </c>
      <c r="O37" s="55">
        <f t="shared" si="1"/>
        <v>-135.81952677328147</v>
      </c>
    </row>
    <row r="39" spans="2:15" x14ac:dyDescent="0.35">
      <c r="B39" s="45" t="s">
        <v>169</v>
      </c>
      <c r="C39" s="46">
        <f>IFERROR(HistroricalFS!C84/HistroricalFS!C5,0)</f>
        <v>0.12106750071762705</v>
      </c>
      <c r="D39" s="46">
        <f>IFERROR(HistroricalFS!D84/HistroricalFS!D5,0)</f>
        <v>0.14360971207739662</v>
      </c>
      <c r="E39" s="46">
        <f>IFERROR(HistroricalFS!E84/HistroricalFS!E5,0)</f>
        <v>0.12404497255040564</v>
      </c>
      <c r="F39" s="46">
        <f>IFERROR(HistroricalFS!F84/HistroricalFS!F5,0)</f>
        <v>5.9759805574664121E-2</v>
      </c>
      <c r="G39" s="46">
        <f>IFERROR(HistroricalFS!G84/HistroricalFS!G5,0)</f>
        <v>3.8653579670555313E-2</v>
      </c>
      <c r="H39" s="46">
        <f>IFERROR(HistroricalFS!H84/HistroricalFS!H5,0)</f>
        <v>0.12141665635964458</v>
      </c>
      <c r="I39" s="46">
        <f>IFERROR(HistroricalFS!I84/HistroricalFS!I5,0)</f>
        <v>0.11572300859005244</v>
      </c>
      <c r="J39" s="46">
        <f>IFERROR(HistroricalFS!J84/HistroricalFS!J5,0)</f>
        <v>1.2684338598291522E-2</v>
      </c>
      <c r="K39" s="46">
        <f>IFERROR(HistroricalFS!K84/HistroricalFS!K5,0)</f>
        <v>9.3248786148573667E-2</v>
      </c>
      <c r="L39" s="46">
        <f>IFERROR(HistroricalFS!L84/HistroricalFS!L5,0)</f>
        <v>0.17181143821959496</v>
      </c>
      <c r="M39" s="57"/>
      <c r="N39" s="46">
        <f>IFERROR(AVERAGE(C39:L39),0)</f>
        <v>0.10020197985068061</v>
      </c>
      <c r="O39" s="46">
        <f t="shared" si="1"/>
        <v>0.11839525465383974</v>
      </c>
    </row>
    <row r="40" spans="2:15" x14ac:dyDescent="0.35">
      <c r="B40" t="s">
        <v>170</v>
      </c>
      <c r="C40" s="47">
        <f>IFERROR(HistroricalFS!C84/HistroricalFS!C67,0)</f>
        <v>0.1342520624188657</v>
      </c>
      <c r="D40" s="47">
        <f>IFERROR(HistroricalFS!D84/HistroricalFS!D67,0)</f>
        <v>0.14899075217760099</v>
      </c>
      <c r="E40" s="47">
        <f>IFERROR(HistroricalFS!E84/HistroricalFS!E67,0)</f>
        <v>0.12273077928285075</v>
      </c>
      <c r="F40" s="47">
        <f>IFERROR(HistroricalFS!F84/HistroricalFS!F67,0)</f>
        <v>5.3250110386320486E-2</v>
      </c>
      <c r="G40" s="47">
        <f>IFERROR(HistroricalFS!G84/HistroricalFS!G67,0)</f>
        <v>3.8177516390146542E-2</v>
      </c>
      <c r="H40" s="47">
        <f>IFERROR(HistroricalFS!H84/HistroricalFS!H67,0)</f>
        <v>9.9000750797857404E-2</v>
      </c>
      <c r="I40" s="47">
        <f>IFERROR(HistroricalFS!I84/HistroricalFS!I67,0)</f>
        <v>8.4629819997903213E-2</v>
      </c>
      <c r="J40" s="47">
        <f>IFERROR(HistroricalFS!J84/HistroricalFS!J67,0)</f>
        <v>1.073355621163692E-2</v>
      </c>
      <c r="K40" s="47">
        <f>IFERROR(HistroricalFS!K84/HistroricalFS!K67,0)</f>
        <v>9.639517425935408E-2</v>
      </c>
      <c r="L40" s="47">
        <f>IFERROR(HistroricalFS!L84/HistroricalFS!L67,0)</f>
        <v>0.2036178712738107</v>
      </c>
      <c r="N40" s="47">
        <f>IFERROR(AVERAGE(C40:L40),0)</f>
        <v>9.9177839319634684E-2</v>
      </c>
      <c r="O40" s="47">
        <f t="shared" si="1"/>
        <v>9.7697962528605742E-2</v>
      </c>
    </row>
    <row r="41" spans="2:15" x14ac:dyDescent="0.35">
      <c r="B41" s="48" t="s">
        <v>171</v>
      </c>
      <c r="C41" s="49">
        <f>IFERROR(HistroricalFS!C84/HistroricalFS!C52,0)</f>
        <v>0.43281933433581865</v>
      </c>
      <c r="D41" s="49">
        <f>IFERROR(HistroricalFS!D84/HistroricalFS!D52,0)</f>
        <v>0.56534057978118779</v>
      </c>
      <c r="E41" s="49">
        <f>IFERROR(HistroricalFS!E84/HistroricalFS!E52,0)</f>
        <v>0.42560185883717339</v>
      </c>
      <c r="F41" s="49">
        <f>IFERROR(HistroricalFS!F84/HistroricalFS!F52,0)</f>
        <v>0.19587305159826587</v>
      </c>
      <c r="G41" s="49">
        <f>IFERROR(HistroricalFS!G84/HistroricalFS!G52,0)</f>
        <v>0.1099219460940742</v>
      </c>
      <c r="H41" s="49">
        <f>IFERROR(HistroricalFS!H84/HistroricalFS!H52,0)</f>
        <v>0.25401554192386361</v>
      </c>
      <c r="I41" s="49">
        <f>IFERROR(HistroricalFS!I84/HistroricalFS!I52,0)</f>
        <v>0.20338341005738594</v>
      </c>
      <c r="J41" s="49">
        <f>IFERROR(HistroricalFS!J84/HistroricalFS!J52,0)</f>
        <v>2.4117605968438302E-2</v>
      </c>
      <c r="K41" s="49">
        <f>IFERROR(HistroricalFS!K84/HistroricalFS!K52,0)</f>
        <v>0.24055008953614193</v>
      </c>
      <c r="L41" s="49">
        <f>IFERROR(HistroricalFS!L84/HistroricalFS!L52,0)</f>
        <v>0.70146602960027971</v>
      </c>
      <c r="M41" s="58"/>
      <c r="N41" s="49">
        <f>IFERROR(AVERAGE(C41:L41),0)</f>
        <v>0.31530894477326293</v>
      </c>
      <c r="O41" s="49">
        <f t="shared" si="1"/>
        <v>0.24728281573000277</v>
      </c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6CDC966A-E3F6-4C81-9D1D-BD87D37E29F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manualMax="0" manualMin="0" displayEmptyCellsAs="gap" xr2:uid="{766804CF-71D9-4D4F-B955-AF11C21B3A1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112B-C031-455C-BDAE-20BE55F3BB96}">
  <sheetPr>
    <tabColor rgb="FF002060"/>
  </sheetPr>
  <dimension ref="B1:X37"/>
  <sheetViews>
    <sheetView showGridLines="0" workbookViewId="0">
      <pane ySplit="2" topLeftCell="A4" activePane="bottomLeft" state="frozen"/>
      <selection pane="bottomLeft" activeCell="G14" sqref="G14"/>
    </sheetView>
  </sheetViews>
  <sheetFormatPr defaultRowHeight="14.5" x14ac:dyDescent="0.35"/>
  <cols>
    <col min="1" max="1" width="1.81640625" customWidth="1"/>
    <col min="2" max="2" width="12" bestFit="1" customWidth="1"/>
    <col min="3" max="3" width="6" bestFit="1" customWidth="1"/>
    <col min="4" max="4" width="11.453125" bestFit="1" customWidth="1"/>
    <col min="5" max="5" width="12.7265625" bestFit="1" customWidth="1"/>
    <col min="7" max="7" width="17.26953125" bestFit="1" customWidth="1"/>
    <col min="9" max="12" width="11.453125" bestFit="1" customWidth="1"/>
    <col min="13" max="13" width="13.453125" customWidth="1"/>
    <col min="14" max="14" width="15.81640625" customWidth="1"/>
    <col min="15" max="18" width="24.453125" bestFit="1" customWidth="1"/>
    <col min="19" max="23" width="8.7265625" bestFit="1" customWidth="1"/>
    <col min="24" max="25" width="8.453125" bestFit="1" customWidth="1"/>
  </cols>
  <sheetData>
    <row r="1" spans="2:24" x14ac:dyDescent="0.35">
      <c r="B1" s="195" t="s">
        <v>176</v>
      </c>
      <c r="C1" s="195"/>
      <c r="D1" s="195"/>
      <c r="E1" s="195"/>
    </row>
    <row r="2" spans="2:24" x14ac:dyDescent="0.35">
      <c r="B2" s="20" t="s">
        <v>175</v>
      </c>
      <c r="C2" s="20" t="s">
        <v>142</v>
      </c>
      <c r="D2" s="20" t="s">
        <v>6</v>
      </c>
      <c r="E2" s="20" t="s">
        <v>22</v>
      </c>
    </row>
    <row r="3" spans="2:24" x14ac:dyDescent="0.35">
      <c r="B3" s="59">
        <v>1</v>
      </c>
      <c r="C3" s="67">
        <v>2013</v>
      </c>
      <c r="D3" s="68">
        <v>188793</v>
      </c>
    </row>
    <row r="4" spans="2:24" x14ac:dyDescent="0.35">
      <c r="B4" s="59">
        <f>B3+1</f>
        <v>2</v>
      </c>
      <c r="C4" s="67">
        <f>C3+1</f>
        <v>2014</v>
      </c>
      <c r="D4" s="68">
        <v>232834</v>
      </c>
      <c r="E4" s="26">
        <f>D4/D3-1</f>
        <v>0.23327665750319126</v>
      </c>
    </row>
    <row r="5" spans="2:24" x14ac:dyDescent="0.35">
      <c r="B5" s="59">
        <f t="shared" ref="B5:C19" si="0">B4+1</f>
        <v>3</v>
      </c>
      <c r="C5" s="67">
        <f t="shared" si="0"/>
        <v>2015</v>
      </c>
      <c r="D5" s="68">
        <v>263159</v>
      </c>
      <c r="E5" s="26">
        <f t="shared" ref="E5:E19" si="1">D5/D4-1</f>
        <v>0.13024300574658332</v>
      </c>
    </row>
    <row r="6" spans="2:24" x14ac:dyDescent="0.35">
      <c r="B6" s="59">
        <f t="shared" si="0"/>
        <v>4</v>
      </c>
      <c r="C6" s="67">
        <f t="shared" si="0"/>
        <v>2016</v>
      </c>
      <c r="D6" s="68">
        <v>273046</v>
      </c>
      <c r="E6" s="26">
        <f t="shared" si="1"/>
        <v>3.757044220414274E-2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2:24" x14ac:dyDescent="0.35">
      <c r="B7" s="59">
        <f t="shared" si="0"/>
        <v>5</v>
      </c>
      <c r="C7" s="67">
        <f t="shared" si="0"/>
        <v>2017</v>
      </c>
      <c r="D7" s="68">
        <v>269693</v>
      </c>
      <c r="E7" s="26">
        <f t="shared" si="1"/>
        <v>-1.2279982127553546E-2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2:24" x14ac:dyDescent="0.35">
      <c r="B8" s="59">
        <f t="shared" si="0"/>
        <v>6</v>
      </c>
      <c r="C8" s="67">
        <f t="shared" si="0"/>
        <v>2018</v>
      </c>
      <c r="D8" s="68">
        <v>291550</v>
      </c>
      <c r="E8" s="26">
        <f t="shared" si="1"/>
        <v>8.1044001883623151E-2</v>
      </c>
    </row>
    <row r="9" spans="2:24" x14ac:dyDescent="0.35">
      <c r="B9" s="59">
        <f t="shared" si="0"/>
        <v>7</v>
      </c>
      <c r="C9" s="67">
        <f t="shared" si="0"/>
        <v>2019</v>
      </c>
      <c r="D9" s="68">
        <v>301938</v>
      </c>
      <c r="E9" s="26">
        <f t="shared" si="1"/>
        <v>3.5630252100840254E-2</v>
      </c>
    </row>
    <row r="10" spans="2:24" x14ac:dyDescent="0.35">
      <c r="B10" s="59">
        <f t="shared" si="0"/>
        <v>8</v>
      </c>
      <c r="C10" s="67">
        <f t="shared" si="0"/>
        <v>2020</v>
      </c>
      <c r="D10" s="68">
        <v>261068</v>
      </c>
      <c r="E10" s="26">
        <f t="shared" si="1"/>
        <v>-0.13535891474408657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spans="2:24" x14ac:dyDescent="0.35">
      <c r="B11" s="59">
        <f t="shared" si="0"/>
        <v>9</v>
      </c>
      <c r="C11" s="67">
        <f t="shared" si="0"/>
        <v>2021</v>
      </c>
      <c r="D11" s="68">
        <v>249795</v>
      </c>
      <c r="E11" s="26">
        <f t="shared" si="1"/>
        <v>-4.3180320835950803E-2</v>
      </c>
    </row>
    <row r="12" spans="2:24" x14ac:dyDescent="0.35">
      <c r="B12" s="59">
        <f t="shared" si="0"/>
        <v>10</v>
      </c>
      <c r="C12" s="67">
        <f t="shared" si="0"/>
        <v>2022</v>
      </c>
      <c r="D12" s="68">
        <v>278454</v>
      </c>
      <c r="E12" s="26">
        <f t="shared" si="1"/>
        <v>0.11473007866450491</v>
      </c>
      <c r="Q12" s="61"/>
      <c r="R12" s="61"/>
      <c r="S12" s="61"/>
      <c r="T12" s="61"/>
      <c r="U12" s="61"/>
      <c r="V12" s="61"/>
      <c r="W12" s="62"/>
      <c r="X12" s="60"/>
    </row>
    <row r="13" spans="2:24" x14ac:dyDescent="0.35">
      <c r="B13" s="59">
        <f t="shared" si="0"/>
        <v>11</v>
      </c>
      <c r="C13" s="67">
        <f t="shared" si="0"/>
        <v>2023</v>
      </c>
      <c r="D13" s="68">
        <v>345967</v>
      </c>
      <c r="E13" s="26">
        <f t="shared" si="1"/>
        <v>0.24245656374122837</v>
      </c>
      <c r="Q13" s="63"/>
      <c r="R13" s="63"/>
      <c r="S13" s="63"/>
      <c r="T13" s="63"/>
      <c r="U13" s="63"/>
      <c r="V13" s="63"/>
      <c r="W13" s="63"/>
      <c r="X13" s="63"/>
    </row>
    <row r="14" spans="2:24" x14ac:dyDescent="0.35">
      <c r="B14" s="59">
        <f t="shared" si="0"/>
        <v>12</v>
      </c>
      <c r="C14" s="67">
        <f t="shared" si="0"/>
        <v>2024</v>
      </c>
      <c r="D14" s="68">
        <v>437928</v>
      </c>
      <c r="E14" s="26">
        <f t="shared" si="1"/>
        <v>0.26580858868042334</v>
      </c>
    </row>
    <row r="15" spans="2:24" x14ac:dyDescent="0.35">
      <c r="B15" s="59">
        <f t="shared" si="0"/>
        <v>13</v>
      </c>
      <c r="C15" s="69">
        <f t="shared" si="0"/>
        <v>2025</v>
      </c>
      <c r="D15" s="73">
        <f>FORECAST(B15,$D$3:$D$14,$B$3:$B$14)</f>
        <v>367715.83333333331</v>
      </c>
      <c r="E15" s="26">
        <f t="shared" si="1"/>
        <v>-0.16032810568556177</v>
      </c>
    </row>
    <row r="16" spans="2:24" x14ac:dyDescent="0.35">
      <c r="B16" s="59">
        <f t="shared" si="0"/>
        <v>14</v>
      </c>
      <c r="C16" s="69">
        <f t="shared" si="0"/>
        <v>2026</v>
      </c>
      <c r="D16" s="73">
        <f t="shared" ref="D16:D18" si="2">FORECAST(B16,$D$3:$D$14,$B$3:$B$14)</f>
        <v>380771.79487179487</v>
      </c>
      <c r="E16" s="26">
        <f t="shared" si="1"/>
        <v>3.5505573475337338E-2</v>
      </c>
    </row>
    <row r="17" spans="2:16" x14ac:dyDescent="0.35">
      <c r="B17" s="59">
        <f t="shared" si="0"/>
        <v>15</v>
      </c>
      <c r="C17" s="69">
        <f t="shared" si="0"/>
        <v>2027</v>
      </c>
      <c r="D17" s="73">
        <f t="shared" si="2"/>
        <v>393827.75641025638</v>
      </c>
      <c r="E17" s="26">
        <f t="shared" si="1"/>
        <v>3.4288152941730932E-2</v>
      </c>
    </row>
    <row r="18" spans="2:16" x14ac:dyDescent="0.35">
      <c r="B18" s="59">
        <f t="shared" si="0"/>
        <v>16</v>
      </c>
      <c r="C18" s="69">
        <f t="shared" si="0"/>
        <v>2028</v>
      </c>
      <c r="D18" s="73">
        <f t="shared" si="2"/>
        <v>406883.71794871794</v>
      </c>
      <c r="E18" s="26">
        <f t="shared" si="1"/>
        <v>3.3151450922268122E-2</v>
      </c>
      <c r="L18" s="61"/>
      <c r="M18" s="61"/>
      <c r="N18" s="61"/>
      <c r="O18" s="61"/>
      <c r="P18" s="61"/>
    </row>
    <row r="19" spans="2:16" x14ac:dyDescent="0.35">
      <c r="B19" s="59">
        <f t="shared" si="0"/>
        <v>17</v>
      </c>
      <c r="C19" s="69">
        <f t="shared" si="0"/>
        <v>2029</v>
      </c>
      <c r="D19" s="73">
        <f>FORECAST(B19,$D$3:$D$14,$B$3:$B$14)</f>
        <v>419939.6794871795</v>
      </c>
      <c r="E19" s="26">
        <f t="shared" si="1"/>
        <v>3.2087697203226684E-2</v>
      </c>
      <c r="L19" s="64"/>
      <c r="M19" s="65"/>
      <c r="N19" s="65"/>
      <c r="O19" s="65"/>
      <c r="P19" s="65"/>
    </row>
    <row r="20" spans="2:16" x14ac:dyDescent="0.35">
      <c r="G20" t="s">
        <v>177</v>
      </c>
    </row>
    <row r="21" spans="2:16" ht="15" thickBot="1" x14ac:dyDescent="0.4"/>
    <row r="22" spans="2:16" x14ac:dyDescent="0.35">
      <c r="B22" s="59"/>
      <c r="C22" s="69"/>
      <c r="D22" s="73"/>
      <c r="E22" s="26"/>
      <c r="G22" s="72" t="s">
        <v>178</v>
      </c>
      <c r="H22" s="72"/>
    </row>
    <row r="23" spans="2:16" x14ac:dyDescent="0.35">
      <c r="B23" s="59"/>
      <c r="C23" s="69"/>
      <c r="D23" s="73"/>
      <c r="E23" s="26"/>
      <c r="G23" t="s">
        <v>179</v>
      </c>
      <c r="H23">
        <v>0.76123386787481151</v>
      </c>
    </row>
    <row r="24" spans="2:16" x14ac:dyDescent="0.35">
      <c r="B24" s="59"/>
      <c r="C24" s="69"/>
      <c r="D24" s="73"/>
      <c r="E24" s="26"/>
      <c r="G24" t="s">
        <v>180</v>
      </c>
      <c r="H24">
        <v>0.57947700159964599</v>
      </c>
    </row>
    <row r="25" spans="2:16" x14ac:dyDescent="0.35">
      <c r="B25" s="59"/>
      <c r="C25" s="69"/>
      <c r="D25" s="73"/>
      <c r="E25" s="26"/>
      <c r="G25" t="s">
        <v>181</v>
      </c>
      <c r="H25">
        <v>0.53742470175961066</v>
      </c>
    </row>
    <row r="26" spans="2:16" x14ac:dyDescent="0.35">
      <c r="B26" s="59"/>
      <c r="C26" s="69"/>
      <c r="D26" s="73"/>
      <c r="E26" s="26"/>
      <c r="G26" t="s">
        <v>182</v>
      </c>
      <c r="H26">
        <v>42058.487905184054</v>
      </c>
    </row>
    <row r="27" spans="2:16" ht="15" thickBot="1" x14ac:dyDescent="0.4">
      <c r="G27" s="70" t="s">
        <v>183</v>
      </c>
      <c r="H27" s="70">
        <v>12</v>
      </c>
    </row>
    <row r="29" spans="2:16" ht="15" thickBot="1" x14ac:dyDescent="0.4">
      <c r="G29" t="s">
        <v>184</v>
      </c>
    </row>
    <row r="30" spans="2:16" x14ac:dyDescent="0.35">
      <c r="G30" s="71"/>
      <c r="H30" s="71" t="s">
        <v>188</v>
      </c>
      <c r="I30" s="71" t="s">
        <v>189</v>
      </c>
      <c r="J30" s="71" t="s">
        <v>190</v>
      </c>
      <c r="K30" s="71" t="s">
        <v>191</v>
      </c>
      <c r="L30" s="71" t="s">
        <v>192</v>
      </c>
    </row>
    <row r="31" spans="2:16" x14ac:dyDescent="0.35">
      <c r="G31" t="s">
        <v>185</v>
      </c>
      <c r="H31">
        <v>1</v>
      </c>
      <c r="I31">
        <v>24375512832.21154</v>
      </c>
      <c r="J31">
        <v>24375512832.21154</v>
      </c>
      <c r="K31">
        <v>13.779912247461947</v>
      </c>
      <c r="L31">
        <v>4.0271479070391322E-3</v>
      </c>
    </row>
    <row r="32" spans="2:16" x14ac:dyDescent="0.35">
      <c r="G32" t="s">
        <v>186</v>
      </c>
      <c r="H32">
        <v>10</v>
      </c>
      <c r="I32">
        <v>17689164048.705132</v>
      </c>
      <c r="J32">
        <v>1768916404.8705132</v>
      </c>
    </row>
    <row r="33" spans="7:15" ht="15" thickBot="1" x14ac:dyDescent="0.4">
      <c r="G33" s="70" t="s">
        <v>26</v>
      </c>
      <c r="H33" s="70">
        <v>11</v>
      </c>
      <c r="I33" s="70">
        <v>42064676880.916672</v>
      </c>
      <c r="J33" s="70"/>
      <c r="K33" s="70"/>
      <c r="L33" s="70"/>
    </row>
    <row r="34" spans="7:15" ht="15" thickBot="1" x14ac:dyDescent="0.4"/>
    <row r="35" spans="7:15" x14ac:dyDescent="0.35">
      <c r="G35" s="71"/>
      <c r="H35" s="71" t="s">
        <v>193</v>
      </c>
      <c r="I35" s="71" t="s">
        <v>182</v>
      </c>
      <c r="J35" s="71" t="s">
        <v>194</v>
      </c>
      <c r="K35" s="71" t="s">
        <v>195</v>
      </c>
      <c r="L35" s="71" t="s">
        <v>196</v>
      </c>
      <c r="M35" s="71" t="s">
        <v>197</v>
      </c>
      <c r="N35" s="71" t="s">
        <v>198</v>
      </c>
      <c r="O35" s="71" t="s">
        <v>199</v>
      </c>
    </row>
    <row r="36" spans="7:15" x14ac:dyDescent="0.35">
      <c r="G36" t="s">
        <v>187</v>
      </c>
      <c r="H36">
        <v>197988.33333333331</v>
      </c>
      <c r="I36">
        <v>25885.20992292669</v>
      </c>
      <c r="J36">
        <v>7.6487049524745725</v>
      </c>
      <c r="K36">
        <v>1.7410690428418506E-5</v>
      </c>
      <c r="L36">
        <v>140312.49141223973</v>
      </c>
      <c r="M36">
        <v>255664.1752544269</v>
      </c>
      <c r="N36">
        <v>140312.49141223973</v>
      </c>
      <c r="O36">
        <v>255664.1752544269</v>
      </c>
    </row>
    <row r="37" spans="7:15" ht="15" thickBot="1" x14ac:dyDescent="0.4">
      <c r="G37" s="70" t="s">
        <v>175</v>
      </c>
      <c r="H37" s="70">
        <v>13055.961538461541</v>
      </c>
      <c r="I37" s="70">
        <v>3517.1074463690029</v>
      </c>
      <c r="J37" s="70">
        <v>3.712130418972635</v>
      </c>
      <c r="K37" s="70">
        <v>4.0271479070391279E-3</v>
      </c>
      <c r="L37" s="70">
        <v>5219.357790596534</v>
      </c>
      <c r="M37" s="70">
        <v>20892.56528632655</v>
      </c>
      <c r="N37" s="70">
        <v>5219.357790596534</v>
      </c>
      <c r="O37" s="70">
        <v>20892.56528632655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3EB1-E51C-49CB-8DD2-A4027B2034C8}">
  <sheetPr>
    <tabColor rgb="FF002060"/>
  </sheetPr>
  <dimension ref="B1:O40"/>
  <sheetViews>
    <sheetView showGridLines="0" topLeftCell="B26" workbookViewId="0">
      <selection activeCell="D17" sqref="D17"/>
    </sheetView>
  </sheetViews>
  <sheetFormatPr defaultRowHeight="14.5" x14ac:dyDescent="0.35"/>
  <cols>
    <col min="1" max="1" width="1.81640625" customWidth="1"/>
    <col min="2" max="2" width="11" bestFit="1" customWidth="1"/>
    <col min="4" max="4" width="9.81640625" bestFit="1" customWidth="1"/>
    <col min="5" max="5" width="11.81640625" bestFit="1" customWidth="1"/>
    <col min="7" max="7" width="17.26953125" bestFit="1" customWidth="1"/>
  </cols>
  <sheetData>
    <row r="1" spans="2:7" x14ac:dyDescent="0.35">
      <c r="B1" s="195" t="str">
        <f>'Data Sheet'!B1&amp;" - "&amp;'Data Sheet'!A17</f>
        <v>TATA MOTORS LTD - Sales</v>
      </c>
      <c r="C1" s="195"/>
      <c r="D1" s="195"/>
      <c r="E1" s="195"/>
    </row>
    <row r="2" spans="2:7" x14ac:dyDescent="0.35">
      <c r="B2" s="20" t="s">
        <v>175</v>
      </c>
      <c r="C2" s="20" t="s">
        <v>142</v>
      </c>
      <c r="D2" s="20" t="s">
        <v>6</v>
      </c>
      <c r="E2" s="20" t="s">
        <v>22</v>
      </c>
    </row>
    <row r="3" spans="2:7" x14ac:dyDescent="0.35">
      <c r="B3" s="59">
        <v>1</v>
      </c>
      <c r="C3" s="74">
        <f>'Data Sheet'!B16</f>
        <v>42094</v>
      </c>
      <c r="D3" s="76" cm="1">
        <f t="array" ref="D3:D12">TRANSPOSE('Data Sheet'!B17:K17)</f>
        <v>263158.98</v>
      </c>
    </row>
    <row r="4" spans="2:7" x14ac:dyDescent="0.35">
      <c r="B4" s="59">
        <f>B3+1</f>
        <v>2</v>
      </c>
      <c r="C4" s="74">
        <f>C3+365</f>
        <v>42459</v>
      </c>
      <c r="D4" s="76">
        <v>273045.59999999998</v>
      </c>
      <c r="E4" s="26">
        <f>D4/D3-1</f>
        <v>3.75690010654397E-2</v>
      </c>
    </row>
    <row r="5" spans="2:7" x14ac:dyDescent="0.35">
      <c r="B5" s="59">
        <f t="shared" ref="B5:B19" si="0">B4+1</f>
        <v>3</v>
      </c>
      <c r="C5" s="74">
        <f t="shared" ref="C5:C19" si="1">C4+365</f>
        <v>42824</v>
      </c>
      <c r="D5" s="76">
        <v>269692.51</v>
      </c>
      <c r="E5" s="26">
        <f t="shared" ref="E5:E11" si="2">D5/D4-1</f>
        <v>-1.2280329732469508E-2</v>
      </c>
    </row>
    <row r="6" spans="2:7" x14ac:dyDescent="0.35">
      <c r="B6" s="59">
        <f t="shared" si="0"/>
        <v>4</v>
      </c>
      <c r="C6" s="74">
        <f t="shared" si="1"/>
        <v>43189</v>
      </c>
      <c r="D6" s="76">
        <v>291550.48</v>
      </c>
      <c r="E6" s="26">
        <f t="shared" si="2"/>
        <v>8.104774581985974E-2</v>
      </c>
    </row>
    <row r="7" spans="2:7" x14ac:dyDescent="0.35">
      <c r="B7" s="59">
        <f t="shared" si="0"/>
        <v>5</v>
      </c>
      <c r="C7" s="74">
        <f t="shared" si="1"/>
        <v>43554</v>
      </c>
      <c r="D7" s="76">
        <v>301938.40000000002</v>
      </c>
      <c r="E7" s="26">
        <f t="shared" si="2"/>
        <v>3.5629919045237157E-2</v>
      </c>
    </row>
    <row r="8" spans="2:7" x14ac:dyDescent="0.35">
      <c r="B8" s="59">
        <f t="shared" si="0"/>
        <v>6</v>
      </c>
      <c r="C8" s="74">
        <f t="shared" si="1"/>
        <v>43919</v>
      </c>
      <c r="D8" s="76">
        <v>261067.97</v>
      </c>
      <c r="E8" s="26">
        <f t="shared" si="2"/>
        <v>-0.135360159555724</v>
      </c>
      <c r="G8" t="s">
        <v>200</v>
      </c>
    </row>
    <row r="9" spans="2:7" x14ac:dyDescent="0.35">
      <c r="B9" s="59">
        <f t="shared" si="0"/>
        <v>7</v>
      </c>
      <c r="C9" s="74">
        <f t="shared" si="1"/>
        <v>44284</v>
      </c>
      <c r="D9" s="76">
        <v>249794.75</v>
      </c>
      <c r="E9" s="26">
        <f t="shared" si="2"/>
        <v>-4.3181168490336042E-2</v>
      </c>
    </row>
    <row r="10" spans="2:7" x14ac:dyDescent="0.35">
      <c r="B10" s="59">
        <f t="shared" si="0"/>
        <v>8</v>
      </c>
      <c r="C10" s="74">
        <f t="shared" si="1"/>
        <v>44649</v>
      </c>
      <c r="D10" s="76">
        <v>278453.62</v>
      </c>
      <c r="E10" s="26">
        <f t="shared" si="2"/>
        <v>0.11472967306158344</v>
      </c>
    </row>
    <row r="11" spans="2:7" x14ac:dyDescent="0.35">
      <c r="B11" s="59">
        <f t="shared" si="0"/>
        <v>9</v>
      </c>
      <c r="C11" s="74">
        <f t="shared" si="1"/>
        <v>45014</v>
      </c>
      <c r="D11" s="76">
        <v>345966.97</v>
      </c>
      <c r="E11" s="26">
        <f t="shared" si="2"/>
        <v>0.24245815155859707</v>
      </c>
    </row>
    <row r="12" spans="2:7" x14ac:dyDescent="0.35">
      <c r="B12" s="59">
        <f t="shared" si="0"/>
        <v>10</v>
      </c>
      <c r="C12" s="74">
        <f t="shared" si="1"/>
        <v>45379</v>
      </c>
      <c r="D12" s="76">
        <v>437927.77</v>
      </c>
      <c r="E12" s="26">
        <f t="shared" ref="E12:E19" si="3">D12/D11-1</f>
        <v>0.26580803363974326</v>
      </c>
    </row>
    <row r="13" spans="2:7" x14ac:dyDescent="0.35">
      <c r="B13" s="59">
        <f t="shared" si="0"/>
        <v>11</v>
      </c>
      <c r="C13" s="75">
        <f t="shared" si="1"/>
        <v>45744</v>
      </c>
      <c r="D13" s="76">
        <f t="shared" ref="D13:D19" si="4">$H$39+$H$40*B13</f>
        <v>362627.59266666666</v>
      </c>
      <c r="E13" s="26">
        <f t="shared" si="3"/>
        <v>-0.17194656857073332</v>
      </c>
    </row>
    <row r="14" spans="2:7" x14ac:dyDescent="0.35">
      <c r="B14" s="59">
        <f t="shared" si="0"/>
        <v>12</v>
      </c>
      <c r="C14" s="75">
        <f t="shared" si="1"/>
        <v>46109</v>
      </c>
      <c r="D14" s="76">
        <f t="shared" si="4"/>
        <v>374512.66315151512</v>
      </c>
      <c r="E14" s="26">
        <f t="shared" si="3"/>
        <v>3.2774865247977569E-2</v>
      </c>
    </row>
    <row r="15" spans="2:7" x14ac:dyDescent="0.35">
      <c r="B15" s="59">
        <f t="shared" si="0"/>
        <v>13</v>
      </c>
      <c r="C15" s="75">
        <f t="shared" si="1"/>
        <v>46474</v>
      </c>
      <c r="D15" s="76">
        <f t="shared" si="4"/>
        <v>386397.73363636364</v>
      </c>
      <c r="E15" s="26">
        <f t="shared" si="3"/>
        <v>3.1734762677544603E-2</v>
      </c>
    </row>
    <row r="16" spans="2:7" x14ac:dyDescent="0.35">
      <c r="B16" s="59">
        <f t="shared" si="0"/>
        <v>14</v>
      </c>
      <c r="C16" s="75">
        <f t="shared" si="1"/>
        <v>46839</v>
      </c>
      <c r="D16" s="76">
        <f t="shared" si="4"/>
        <v>398282.8041212121</v>
      </c>
      <c r="E16" s="26">
        <f t="shared" si="3"/>
        <v>3.0758644397312684E-2</v>
      </c>
    </row>
    <row r="17" spans="2:8" x14ac:dyDescent="0.35">
      <c r="B17" s="59">
        <f t="shared" si="0"/>
        <v>15</v>
      </c>
      <c r="C17" s="75">
        <f t="shared" si="1"/>
        <v>47204</v>
      </c>
      <c r="D17" s="76">
        <f t="shared" si="4"/>
        <v>410167.87460606056</v>
      </c>
      <c r="E17" s="26">
        <f t="shared" si="3"/>
        <v>2.9840782383442788E-2</v>
      </c>
    </row>
    <row r="18" spans="2:8" x14ac:dyDescent="0.35">
      <c r="B18" s="59">
        <f t="shared" si="0"/>
        <v>16</v>
      </c>
      <c r="C18" s="75">
        <f t="shared" si="1"/>
        <v>47569</v>
      </c>
      <c r="D18" s="76">
        <f t="shared" si="4"/>
        <v>422052.94509090908</v>
      </c>
      <c r="E18" s="26">
        <f t="shared" si="3"/>
        <v>2.8976112515548325E-2</v>
      </c>
    </row>
    <row r="19" spans="2:8" x14ac:dyDescent="0.35">
      <c r="B19" s="59">
        <f t="shared" si="0"/>
        <v>17</v>
      </c>
      <c r="C19" s="75">
        <f t="shared" si="1"/>
        <v>47934</v>
      </c>
      <c r="D19" s="76">
        <f t="shared" si="4"/>
        <v>433938.0155757576</v>
      </c>
      <c r="E19" s="26">
        <f t="shared" si="3"/>
        <v>2.8160141098620972E-2</v>
      </c>
    </row>
    <row r="23" spans="2:8" x14ac:dyDescent="0.35">
      <c r="G23" t="s">
        <v>177</v>
      </c>
    </row>
    <row r="24" spans="2:8" ht="15" thickBot="1" x14ac:dyDescent="0.4"/>
    <row r="25" spans="2:8" x14ac:dyDescent="0.35">
      <c r="G25" s="72" t="s">
        <v>178</v>
      </c>
      <c r="H25" s="72"/>
    </row>
    <row r="26" spans="2:8" x14ac:dyDescent="0.35">
      <c r="G26" t="s">
        <v>179</v>
      </c>
      <c r="H26">
        <v>0.63788529142807426</v>
      </c>
    </row>
    <row r="27" spans="2:8" x14ac:dyDescent="0.35">
      <c r="G27" t="s">
        <v>180</v>
      </c>
      <c r="H27">
        <v>0.4068976450202792</v>
      </c>
    </row>
    <row r="28" spans="2:8" x14ac:dyDescent="0.35">
      <c r="G28" t="s">
        <v>181</v>
      </c>
      <c r="H28">
        <v>0.3327598506478141</v>
      </c>
    </row>
    <row r="29" spans="2:8" x14ac:dyDescent="0.35">
      <c r="G29" t="s">
        <v>182</v>
      </c>
      <c r="H29">
        <v>46079.311194534988</v>
      </c>
    </row>
    <row r="30" spans="2:8" ht="15" thickBot="1" x14ac:dyDescent="0.4">
      <c r="G30" s="70" t="s">
        <v>183</v>
      </c>
      <c r="H30" s="70">
        <v>10</v>
      </c>
    </row>
    <row r="32" spans="2:8" ht="15" thickBot="1" x14ac:dyDescent="0.4">
      <c r="G32" t="s">
        <v>184</v>
      </c>
    </row>
    <row r="33" spans="7:15" x14ac:dyDescent="0.35">
      <c r="G33" s="71"/>
      <c r="H33" s="71" t="s">
        <v>188</v>
      </c>
      <c r="I33" s="71" t="s">
        <v>189</v>
      </c>
      <c r="J33" s="71" t="s">
        <v>190</v>
      </c>
      <c r="K33" s="71" t="s">
        <v>191</v>
      </c>
      <c r="L33" s="71" t="s">
        <v>192</v>
      </c>
    </row>
    <row r="34" spans="7:15" x14ac:dyDescent="0.35">
      <c r="G34" t="s">
        <v>185</v>
      </c>
      <c r="H34">
        <v>1</v>
      </c>
      <c r="I34">
        <v>11653529285.459873</v>
      </c>
      <c r="J34">
        <v>11653529285.459873</v>
      </c>
      <c r="K34">
        <v>5.4883969568347677</v>
      </c>
      <c r="L34">
        <v>4.7213842233485764E-2</v>
      </c>
    </row>
    <row r="35" spans="7:15" x14ac:dyDescent="0.35">
      <c r="G35" t="s">
        <v>186</v>
      </c>
      <c r="H35">
        <v>8</v>
      </c>
      <c r="I35">
        <v>16986423361.30238</v>
      </c>
      <c r="J35">
        <v>2123302920.1627975</v>
      </c>
    </row>
    <row r="36" spans="7:15" ht="15" thickBot="1" x14ac:dyDescent="0.4">
      <c r="G36" s="70" t="s">
        <v>26</v>
      </c>
      <c r="H36" s="70">
        <v>9</v>
      </c>
      <c r="I36" s="70">
        <v>28639952646.762253</v>
      </c>
      <c r="J36" s="70"/>
      <c r="K36" s="70"/>
      <c r="L36" s="70"/>
    </row>
    <row r="37" spans="7:15" ht="15" thickBot="1" x14ac:dyDescent="0.4"/>
    <row r="38" spans="7:15" x14ac:dyDescent="0.35">
      <c r="G38" s="71"/>
      <c r="H38" s="71" t="s">
        <v>193</v>
      </c>
      <c r="I38" s="71" t="s">
        <v>182</v>
      </c>
      <c r="J38" s="71" t="s">
        <v>194</v>
      </c>
      <c r="K38" s="71" t="s">
        <v>195</v>
      </c>
      <c r="L38" s="71" t="s">
        <v>196</v>
      </c>
      <c r="M38" s="71" t="s">
        <v>197</v>
      </c>
      <c r="N38" s="71" t="s">
        <v>198</v>
      </c>
      <c r="O38" s="71" t="s">
        <v>199</v>
      </c>
    </row>
    <row r="39" spans="7:15" x14ac:dyDescent="0.35">
      <c r="G39" t="s">
        <v>187</v>
      </c>
      <c r="H39">
        <v>231891.81733333328</v>
      </c>
      <c r="I39">
        <v>31478.162209315404</v>
      </c>
      <c r="J39">
        <v>7.3667520928114731</v>
      </c>
      <c r="K39">
        <v>7.8662413369324068E-5</v>
      </c>
      <c r="L39">
        <v>159303.04511002442</v>
      </c>
      <c r="M39">
        <v>304480.58955664211</v>
      </c>
      <c r="N39">
        <v>159303.04511002442</v>
      </c>
      <c r="O39">
        <v>304480.58955664211</v>
      </c>
    </row>
    <row r="40" spans="7:15" ht="15" thickBot="1" x14ac:dyDescent="0.4">
      <c r="G40" s="70" t="s">
        <v>175</v>
      </c>
      <c r="H40" s="70">
        <v>11885.070484848487</v>
      </c>
      <c r="I40" s="70">
        <v>5073.1651947164501</v>
      </c>
      <c r="J40" s="70">
        <v>2.3427327967215485</v>
      </c>
      <c r="K40" s="70">
        <v>4.7213842233485764E-2</v>
      </c>
      <c r="L40" s="70">
        <v>186.33056725849929</v>
      </c>
      <c r="M40" s="70">
        <v>23583.810402438474</v>
      </c>
      <c r="N40" s="70">
        <v>186.33056725849929</v>
      </c>
      <c r="O40" s="70">
        <v>23583.810402438474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6B65-06B9-4E39-9798-717FC4A0E680}">
  <sheetPr>
    <tabColor rgb="FF002060"/>
    <pageSetUpPr fitToPage="1"/>
  </sheetPr>
  <dimension ref="B6:K44"/>
  <sheetViews>
    <sheetView showGridLines="0" topLeftCell="I8" zoomScale="104" zoomScaleNormal="104" workbookViewId="0">
      <selection activeCell="K26" sqref="K26"/>
    </sheetView>
  </sheetViews>
  <sheetFormatPr defaultRowHeight="14.5" x14ac:dyDescent="0.35"/>
  <cols>
    <col min="1" max="1" width="1.81640625" customWidth="1"/>
    <col min="2" max="2" width="37.26953125" bestFit="1" customWidth="1"/>
    <col min="3" max="3" width="8.7265625" customWidth="1"/>
    <col min="4" max="4" width="7.90625" bestFit="1" customWidth="1"/>
    <col min="5" max="5" width="9.90625" bestFit="1" customWidth="1"/>
    <col min="6" max="6" width="10.6328125" bestFit="1" customWidth="1"/>
    <col min="7" max="7" width="9.90625" customWidth="1"/>
    <col min="8" max="8" width="10.08984375" customWidth="1"/>
    <col min="9" max="9" width="9.7265625" customWidth="1"/>
    <col min="10" max="10" width="10.54296875" customWidth="1"/>
    <col min="11" max="11" width="11.36328125" bestFit="1" customWidth="1"/>
  </cols>
  <sheetData>
    <row r="6" spans="2:11" ht="18.5" x14ac:dyDescent="0.45">
      <c r="B6" s="77" t="s">
        <v>201</v>
      </c>
      <c r="C6" s="77"/>
      <c r="D6" s="78"/>
      <c r="E6" s="78"/>
      <c r="F6" s="78"/>
      <c r="G6" s="78"/>
      <c r="H6" s="78"/>
      <c r="I6" s="78"/>
      <c r="J6" s="78"/>
      <c r="K6" s="78"/>
    </row>
    <row r="8" spans="2:11" x14ac:dyDescent="0.35">
      <c r="B8" s="79" t="s">
        <v>202</v>
      </c>
      <c r="C8" s="79"/>
    </row>
    <row r="10" spans="2:11" x14ac:dyDescent="0.35">
      <c r="B10" t="s">
        <v>203</v>
      </c>
    </row>
    <row r="11" spans="2:11" x14ac:dyDescent="0.35">
      <c r="B11" s="80"/>
      <c r="C11" s="80"/>
      <c r="D11" s="80"/>
      <c r="E11" s="80"/>
      <c r="F11" s="80"/>
      <c r="G11" s="80"/>
      <c r="H11" s="101" t="s">
        <v>208</v>
      </c>
      <c r="I11" s="101" t="s">
        <v>208</v>
      </c>
      <c r="J11" s="101" t="s">
        <v>211</v>
      </c>
      <c r="K11" s="101" t="s">
        <v>212</v>
      </c>
    </row>
    <row r="12" spans="2:11" ht="16.5" x14ac:dyDescent="0.35">
      <c r="B12" s="81" t="s">
        <v>204</v>
      </c>
      <c r="C12" s="81"/>
      <c r="D12" s="102" t="s">
        <v>217</v>
      </c>
      <c r="E12" s="102" t="s">
        <v>205</v>
      </c>
      <c r="F12" s="102" t="s">
        <v>206</v>
      </c>
      <c r="G12" s="102" t="s">
        <v>207</v>
      </c>
      <c r="H12" s="102" t="s">
        <v>209</v>
      </c>
      <c r="I12" s="102" t="s">
        <v>210</v>
      </c>
      <c r="J12" s="102" t="s">
        <v>214</v>
      </c>
      <c r="K12" s="102" t="s">
        <v>215</v>
      </c>
    </row>
    <row r="14" spans="2:11" x14ac:dyDescent="0.35">
      <c r="B14" s="82" t="s">
        <v>271</v>
      </c>
      <c r="C14" s="82"/>
      <c r="D14" s="82" t="s">
        <v>216</v>
      </c>
      <c r="E14" s="133">
        <f>'Data&gt;'!F7</f>
        <v>158.4</v>
      </c>
      <c r="F14" s="133">
        <f>'Data&gt;'!E7</f>
        <v>360997.04</v>
      </c>
      <c r="G14" s="134">
        <v>0.3</v>
      </c>
      <c r="H14" s="135">
        <f>E14/F14</f>
        <v>4.3878476122685109E-4</v>
      </c>
      <c r="I14" s="135">
        <f>E14/(E14+F14)</f>
        <v>4.3859231360325075E-4</v>
      </c>
      <c r="J14" s="136">
        <v>0.75</v>
      </c>
      <c r="K14" s="137">
        <f>J14/(1+(1-G14)*H14)</f>
        <v>0.7497697087341646</v>
      </c>
    </row>
    <row r="15" spans="2:11" x14ac:dyDescent="0.35">
      <c r="B15" s="82" t="s">
        <v>275</v>
      </c>
      <c r="C15" s="82"/>
      <c r="D15" s="82" t="s">
        <v>216</v>
      </c>
      <c r="E15" s="133">
        <f>'Data&gt;'!F8</f>
        <v>116843.97</v>
      </c>
      <c r="F15" s="133">
        <f>'Data&gt;'!E8</f>
        <v>322888.48</v>
      </c>
      <c r="G15" s="134">
        <v>0.3</v>
      </c>
      <c r="H15" s="135">
        <f t="shared" ref="H15:H18" si="0">E15/F15</f>
        <v>0.36187097786827205</v>
      </c>
      <c r="I15" s="135">
        <f t="shared" ref="I15:I18" si="1">E15/(E15+F15)</f>
        <v>0.2657160507485859</v>
      </c>
      <c r="J15" s="136">
        <v>1.67</v>
      </c>
      <c r="K15" s="137">
        <f t="shared" ref="K15:K18" si="2">J15/(1+(1-G15)*H15)</f>
        <v>1.3324719505824734</v>
      </c>
    </row>
    <row r="16" spans="2:11" x14ac:dyDescent="0.35">
      <c r="B16" s="82" t="s">
        <v>176</v>
      </c>
      <c r="C16" s="82"/>
      <c r="D16" s="82" t="s">
        <v>216</v>
      </c>
      <c r="E16" s="133">
        <f>'Data&gt;'!F9</f>
        <v>106549</v>
      </c>
      <c r="F16" s="133">
        <f>'Data&gt;'!E9</f>
        <v>225979.59</v>
      </c>
      <c r="G16" s="134">
        <v>0.3</v>
      </c>
      <c r="H16" s="135">
        <f t="shared" si="0"/>
        <v>0.47149833310167527</v>
      </c>
      <c r="I16" s="135">
        <f t="shared" si="1"/>
        <v>0.32042056895017662</v>
      </c>
      <c r="J16" s="136">
        <v>1.46</v>
      </c>
      <c r="K16" s="137">
        <f t="shared" si="2"/>
        <v>1.0977040568645822</v>
      </c>
    </row>
    <row r="17" spans="2:11" x14ac:dyDescent="0.35">
      <c r="B17" s="82" t="s">
        <v>273</v>
      </c>
      <c r="C17" s="82"/>
      <c r="D17" s="82" t="s">
        <v>216</v>
      </c>
      <c r="E17" s="133">
        <f>'Data&gt;'!F10</f>
        <v>5245.29</v>
      </c>
      <c r="F17" s="133">
        <f>'Data&gt;'!E10</f>
        <v>214612.26</v>
      </c>
      <c r="G17" s="134">
        <v>0.3</v>
      </c>
      <c r="H17" s="135">
        <f t="shared" si="0"/>
        <v>2.4440775191501174E-2</v>
      </c>
      <c r="I17" s="135">
        <f t="shared" si="1"/>
        <v>2.3857675117365765E-2</v>
      </c>
      <c r="J17" s="136">
        <v>1.1299999999999999</v>
      </c>
      <c r="K17" s="137">
        <f t="shared" si="2"/>
        <v>1.1109925368177411</v>
      </c>
    </row>
    <row r="18" spans="2:11" x14ac:dyDescent="0.35">
      <c r="B18" s="82" t="s">
        <v>274</v>
      </c>
      <c r="C18" s="82"/>
      <c r="D18" s="82" t="s">
        <v>216</v>
      </c>
      <c r="E18" s="133">
        <f>'Data&gt;'!F11</f>
        <v>403.86</v>
      </c>
      <c r="F18" s="133">
        <f>'Data&gt;'!E11</f>
        <v>143878.57</v>
      </c>
      <c r="G18" s="134">
        <v>0.3</v>
      </c>
      <c r="H18" s="135">
        <f t="shared" si="0"/>
        <v>2.8069503331872147E-3</v>
      </c>
      <c r="I18" s="135">
        <f t="shared" si="1"/>
        <v>2.7990934169877788E-3</v>
      </c>
      <c r="J18" s="136">
        <v>1.04</v>
      </c>
      <c r="K18" s="137">
        <f t="shared" si="2"/>
        <v>1.0379605474069347</v>
      </c>
    </row>
    <row r="20" spans="2:11" x14ac:dyDescent="0.35">
      <c r="F20" s="85" t="s">
        <v>218</v>
      </c>
      <c r="G20" s="87">
        <f>AVERAGE(G14:G18)</f>
        <v>0.3</v>
      </c>
      <c r="H20" s="87">
        <f t="shared" ref="H20:K20" si="3">AVERAGE(H14:H18)</f>
        <v>0.17221116425117253</v>
      </c>
      <c r="I20" s="87">
        <f t="shared" si="3"/>
        <v>0.12264639610934387</v>
      </c>
      <c r="J20" s="89">
        <f t="shared" si="3"/>
        <v>1.21</v>
      </c>
      <c r="K20" s="89">
        <f t="shared" si="3"/>
        <v>1.0657797600811791</v>
      </c>
    </row>
    <row r="21" spans="2:11" x14ac:dyDescent="0.35">
      <c r="F21" s="86" t="s">
        <v>173</v>
      </c>
      <c r="G21" s="88">
        <f>MEDIAN(G14:G18)</f>
        <v>0.3</v>
      </c>
      <c r="H21" s="88">
        <f t="shared" ref="H21:K21" si="4">MEDIAN(H14:H18)</f>
        <v>2.4440775191501174E-2</v>
      </c>
      <c r="I21" s="88">
        <f t="shared" si="4"/>
        <v>2.3857675117365765E-2</v>
      </c>
      <c r="J21" s="90">
        <f t="shared" si="4"/>
        <v>1.1299999999999999</v>
      </c>
      <c r="K21" s="90">
        <f t="shared" si="4"/>
        <v>1.0977040568645822</v>
      </c>
    </row>
    <row r="24" spans="2:11" x14ac:dyDescent="0.35">
      <c r="B24" s="86" t="s">
        <v>219</v>
      </c>
      <c r="C24" s="86"/>
      <c r="D24" s="81"/>
      <c r="E24" s="81"/>
      <c r="G24" s="86" t="s">
        <v>223</v>
      </c>
      <c r="H24" s="81"/>
      <c r="I24" s="81"/>
      <c r="J24" s="81"/>
      <c r="K24" s="81"/>
    </row>
    <row r="26" spans="2:11" x14ac:dyDescent="0.35">
      <c r="B26" t="s">
        <v>220</v>
      </c>
      <c r="E26" s="95">
        <f>MEDIAN(HistroricalFS!C20:L20)/MEDIAN(HistroricalFS!C52:L52)</f>
        <v>6.091670530398921E-2</v>
      </c>
      <c r="G26" t="s">
        <v>224</v>
      </c>
      <c r="K26" s="93">
        <v>6.5000000000000002E-2</v>
      </c>
    </row>
    <row r="27" spans="2:11" x14ac:dyDescent="0.35">
      <c r="B27" t="s">
        <v>221</v>
      </c>
      <c r="E27" s="94">
        <v>0.3</v>
      </c>
      <c r="G27" t="s">
        <v>225</v>
      </c>
      <c r="K27" s="95">
        <f>Rm!G11-WACC!K26</f>
        <v>8.8347999999999982E-2</v>
      </c>
    </row>
    <row r="28" spans="2:11" ht="16.5" x14ac:dyDescent="0.35">
      <c r="B28" s="91" t="s">
        <v>222</v>
      </c>
      <c r="C28" s="91"/>
      <c r="D28" s="91"/>
      <c r="E28" s="96">
        <f>E26*(1-E27)</f>
        <v>4.2641693712792444E-2</v>
      </c>
      <c r="G28" t="s">
        <v>226</v>
      </c>
      <c r="K28" s="51">
        <f>K37</f>
        <v>1.2051186867018788</v>
      </c>
    </row>
    <row r="29" spans="2:11" x14ac:dyDescent="0.35">
      <c r="G29" s="91" t="s">
        <v>227</v>
      </c>
      <c r="H29" s="91"/>
      <c r="I29" s="91"/>
      <c r="J29" s="91"/>
      <c r="K29" s="106">
        <f>K26+K27*K28</f>
        <v>0.17146982573273756</v>
      </c>
    </row>
    <row r="32" spans="2:11" x14ac:dyDescent="0.35">
      <c r="B32" s="86" t="s">
        <v>228</v>
      </c>
      <c r="C32" s="86"/>
      <c r="D32" s="81"/>
      <c r="E32" s="81"/>
      <c r="G32" s="86" t="s">
        <v>233</v>
      </c>
      <c r="H32" s="81"/>
      <c r="I32" s="81"/>
      <c r="J32" s="81"/>
      <c r="K32" s="81"/>
    </row>
    <row r="34" spans="2:11" x14ac:dyDescent="0.35">
      <c r="D34" s="97" t="s">
        <v>229</v>
      </c>
      <c r="E34" s="97" t="s">
        <v>230</v>
      </c>
      <c r="G34" t="s">
        <v>234</v>
      </c>
      <c r="K34" s="51">
        <f>K21</f>
        <v>1.0977040568645822</v>
      </c>
    </row>
    <row r="35" spans="2:11" x14ac:dyDescent="0.35">
      <c r="B35" t="s">
        <v>231</v>
      </c>
      <c r="C35" s="122">
        <f>E16</f>
        <v>106549</v>
      </c>
      <c r="D35" s="99">
        <f>C35/$C$37</f>
        <v>0.32042056895017662</v>
      </c>
      <c r="E35" s="95">
        <f>I20</f>
        <v>0.12264639610934387</v>
      </c>
      <c r="G35" t="s">
        <v>235</v>
      </c>
      <c r="K35" s="5">
        <f>E39</f>
        <v>0.13979129459942266</v>
      </c>
    </row>
    <row r="36" spans="2:11" x14ac:dyDescent="0.35">
      <c r="B36" t="s">
        <v>64</v>
      </c>
      <c r="C36" s="122">
        <f>F16</f>
        <v>225979.59</v>
      </c>
      <c r="D36" s="99">
        <f>C36/$C$37</f>
        <v>0.67957943104982343</v>
      </c>
      <c r="E36" s="5">
        <f>E37-E35</f>
        <v>0.87735360389065609</v>
      </c>
      <c r="G36" t="s">
        <v>236</v>
      </c>
      <c r="K36" s="92">
        <f>E27</f>
        <v>0.3</v>
      </c>
    </row>
    <row r="37" spans="2:11" x14ac:dyDescent="0.35">
      <c r="B37" s="91" t="s">
        <v>232</v>
      </c>
      <c r="C37" s="98">
        <f>SUM(C35:C36)</f>
        <v>332528.58999999997</v>
      </c>
      <c r="D37" s="100">
        <f t="shared" ref="D37" si="5">C37/$C$37</f>
        <v>1</v>
      </c>
      <c r="E37" s="124">
        <v>1</v>
      </c>
      <c r="G37" s="91" t="s">
        <v>233</v>
      </c>
      <c r="H37" s="91"/>
      <c r="I37" s="91"/>
      <c r="J37" s="91"/>
      <c r="K37" s="105">
        <f>K34*(1+(1-K36)*K35)</f>
        <v>1.2051186867018788</v>
      </c>
    </row>
    <row r="39" spans="2:11" x14ac:dyDescent="0.35">
      <c r="B39" t="s">
        <v>237</v>
      </c>
      <c r="D39" s="103">
        <f>D35/D36</f>
        <v>0.47149833310167527</v>
      </c>
      <c r="E39" s="103">
        <f>E35/E36</f>
        <v>0.13979129459942266</v>
      </c>
      <c r="G39" s="86" t="s">
        <v>201</v>
      </c>
      <c r="H39" s="81"/>
      <c r="I39" s="81"/>
      <c r="J39" s="81"/>
      <c r="K39" s="81"/>
    </row>
    <row r="41" spans="2:11" x14ac:dyDescent="0.35">
      <c r="J41" s="104" t="s">
        <v>239</v>
      </c>
      <c r="K41" s="104" t="s">
        <v>240</v>
      </c>
    </row>
    <row r="42" spans="2:11" x14ac:dyDescent="0.35">
      <c r="G42" t="s">
        <v>238</v>
      </c>
      <c r="J42" s="5">
        <f>E28</f>
        <v>4.2641693712792444E-2</v>
      </c>
      <c r="K42" s="5">
        <f>E35</f>
        <v>0.12264639610934387</v>
      </c>
    </row>
    <row r="43" spans="2:11" x14ac:dyDescent="0.35">
      <c r="G43" t="s">
        <v>209</v>
      </c>
      <c r="J43" s="5">
        <f>K29</f>
        <v>0.17146982573273756</v>
      </c>
      <c r="K43" s="5">
        <f>E36</f>
        <v>0.87735360389065609</v>
      </c>
    </row>
    <row r="44" spans="2:11" x14ac:dyDescent="0.35">
      <c r="G44" s="91" t="s">
        <v>201</v>
      </c>
      <c r="H44" s="91"/>
      <c r="I44" s="91"/>
      <c r="J44" s="91"/>
      <c r="K44" s="106">
        <f>J42*K42+J43*K43</f>
        <v>0.15566951962299252</v>
      </c>
    </row>
  </sheetData>
  <pageMargins left="0.7" right="0.7" top="0.75" bottom="0.75" header="0.3" footer="0.3"/>
  <pageSetup paperSize="11" scale="4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FEA6-7023-4E8E-8A36-8548D1511A08}">
  <sheetPr>
    <tabColor rgb="FF002060"/>
  </sheetPr>
  <dimension ref="B6:G33"/>
  <sheetViews>
    <sheetView showGridLines="0" workbookViewId="0">
      <selection activeCell="K20" sqref="K20"/>
    </sheetView>
  </sheetViews>
  <sheetFormatPr defaultRowHeight="14.5" x14ac:dyDescent="0.35"/>
  <cols>
    <col min="1" max="1" width="1.81640625" customWidth="1"/>
    <col min="4" max="4" width="8.81640625" style="35" customWidth="1"/>
  </cols>
  <sheetData>
    <row r="6" spans="2:7" x14ac:dyDescent="0.35">
      <c r="B6" s="2" t="s">
        <v>264</v>
      </c>
    </row>
    <row r="8" spans="2:7" x14ac:dyDescent="0.35">
      <c r="B8" s="107" t="s">
        <v>142</v>
      </c>
      <c r="C8" s="107" t="s">
        <v>263</v>
      </c>
    </row>
    <row r="9" spans="2:7" x14ac:dyDescent="0.35">
      <c r="B9" s="59">
        <v>2000</v>
      </c>
      <c r="C9" s="84">
        <v>-0.14649999999999999</v>
      </c>
      <c r="D9" s="38"/>
      <c r="E9" t="s">
        <v>265</v>
      </c>
      <c r="G9" s="5">
        <f>AVERAGE(C9:C33)</f>
        <v>0.15334799999999998</v>
      </c>
    </row>
    <row r="10" spans="2:7" ht="16.5" x14ac:dyDescent="0.35">
      <c r="B10" s="59">
        <v>2001</v>
      </c>
      <c r="C10" s="84">
        <v>-0.1618</v>
      </c>
      <c r="D10" s="38"/>
      <c r="E10" t="s">
        <v>266</v>
      </c>
      <c r="G10" s="123" t="s">
        <v>268</v>
      </c>
    </row>
    <row r="11" spans="2:7" x14ac:dyDescent="0.35">
      <c r="B11" s="59">
        <v>2002</v>
      </c>
      <c r="C11" s="84">
        <v>3.2500000000000001E-2</v>
      </c>
      <c r="D11" s="38"/>
      <c r="E11" t="s">
        <v>267</v>
      </c>
      <c r="G11" s="14">
        <f>SUM(G9:G10)</f>
        <v>0.15334799999999998</v>
      </c>
    </row>
    <row r="12" spans="2:7" x14ac:dyDescent="0.35">
      <c r="B12" s="59">
        <v>2003</v>
      </c>
      <c r="C12" s="84">
        <v>0.71900000000000008</v>
      </c>
      <c r="D12" s="38"/>
    </row>
    <row r="13" spans="2:7" x14ac:dyDescent="0.35">
      <c r="B13" s="59">
        <v>2004</v>
      </c>
      <c r="C13" s="84">
        <v>0.10679999999999999</v>
      </c>
      <c r="D13" s="38"/>
    </row>
    <row r="14" spans="2:7" x14ac:dyDescent="0.35">
      <c r="B14" s="59">
        <v>2005</v>
      </c>
      <c r="C14" s="84">
        <v>0.36340000000000006</v>
      </c>
      <c r="D14" s="38"/>
    </row>
    <row r="15" spans="2:7" x14ac:dyDescent="0.35">
      <c r="B15" s="59">
        <v>2006</v>
      </c>
      <c r="C15" s="84">
        <v>0.39829999999999999</v>
      </c>
      <c r="D15" s="38"/>
    </row>
    <row r="16" spans="2:7" x14ac:dyDescent="0.35">
      <c r="B16" s="59">
        <v>2007</v>
      </c>
      <c r="C16" s="84">
        <v>0.54770000000000008</v>
      </c>
      <c r="D16" s="38"/>
    </row>
    <row r="17" spans="2:4" x14ac:dyDescent="0.35">
      <c r="B17" s="59">
        <v>2008</v>
      </c>
      <c r="C17" s="84">
        <v>-0.51790000000000003</v>
      </c>
      <c r="D17" s="38"/>
    </row>
    <row r="18" spans="2:4" x14ac:dyDescent="0.35">
      <c r="B18" s="59">
        <v>2009</v>
      </c>
      <c r="C18" s="84">
        <v>0.75760000000000005</v>
      </c>
      <c r="D18" s="38"/>
    </row>
    <row r="19" spans="2:4" x14ac:dyDescent="0.35">
      <c r="B19" s="59">
        <v>2010</v>
      </c>
      <c r="C19" s="84">
        <v>0.17949999999999999</v>
      </c>
      <c r="D19" s="38"/>
    </row>
    <row r="20" spans="2:4" x14ac:dyDescent="0.35">
      <c r="B20" s="59">
        <v>2011</v>
      </c>
      <c r="C20" s="84">
        <v>-0.2462</v>
      </c>
      <c r="D20" s="38"/>
    </row>
    <row r="21" spans="2:4" x14ac:dyDescent="0.35">
      <c r="B21" s="59">
        <v>2012</v>
      </c>
      <c r="C21" s="84">
        <v>0.27699999999999997</v>
      </c>
      <c r="D21" s="38"/>
    </row>
    <row r="22" spans="2:4" x14ac:dyDescent="0.35">
      <c r="B22" s="59">
        <v>2013</v>
      </c>
      <c r="C22" s="84">
        <v>6.7599999999999993E-2</v>
      </c>
      <c r="D22" s="38"/>
    </row>
    <row r="23" spans="2:4" x14ac:dyDescent="0.35">
      <c r="B23" s="59">
        <v>2014</v>
      </c>
      <c r="C23" s="84">
        <v>0.31390000000000001</v>
      </c>
      <c r="D23" s="38"/>
    </row>
    <row r="24" spans="2:4" x14ac:dyDescent="0.35">
      <c r="B24" s="59">
        <v>2015</v>
      </c>
      <c r="C24" s="84">
        <v>-4.0599999999999997E-2</v>
      </c>
      <c r="D24" s="38"/>
    </row>
    <row r="25" spans="2:4" x14ac:dyDescent="0.35">
      <c r="B25" s="59">
        <v>2016</v>
      </c>
      <c r="C25" s="84">
        <v>3.0099999999999998E-2</v>
      </c>
      <c r="D25" s="38"/>
    </row>
    <row r="26" spans="2:4" x14ac:dyDescent="0.35">
      <c r="B26" s="59">
        <v>2017</v>
      </c>
      <c r="C26" s="84">
        <v>0.28649999999999998</v>
      </c>
      <c r="D26" s="38"/>
    </row>
    <row r="27" spans="2:4" x14ac:dyDescent="0.35">
      <c r="B27" s="59">
        <v>2018</v>
      </c>
      <c r="C27" s="84">
        <v>3.15E-2</v>
      </c>
      <c r="D27" s="38"/>
    </row>
    <row r="28" spans="2:4" x14ac:dyDescent="0.35">
      <c r="B28" s="59">
        <v>2019</v>
      </c>
      <c r="C28" s="84">
        <v>0.1202</v>
      </c>
      <c r="D28" s="38"/>
    </row>
    <row r="29" spans="2:4" x14ac:dyDescent="0.35">
      <c r="B29" s="59">
        <v>2020</v>
      </c>
      <c r="C29" s="84">
        <v>0.14899999999999999</v>
      </c>
      <c r="D29" s="38"/>
    </row>
    <row r="30" spans="2:4" x14ac:dyDescent="0.35">
      <c r="B30" s="59">
        <v>2021</v>
      </c>
      <c r="C30" s="84">
        <v>0.2412</v>
      </c>
      <c r="D30" s="38"/>
    </row>
    <row r="31" spans="2:4" x14ac:dyDescent="0.35">
      <c r="B31" s="59">
        <v>2022</v>
      </c>
      <c r="C31" s="84">
        <v>4.3200000000000002E-2</v>
      </c>
      <c r="D31" s="38"/>
    </row>
    <row r="32" spans="2:4" x14ac:dyDescent="0.35">
      <c r="B32" s="59">
        <v>2023</v>
      </c>
      <c r="C32" s="84">
        <v>0.19420000000000001</v>
      </c>
      <c r="D32" s="38"/>
    </row>
    <row r="33" spans="2:4" x14ac:dyDescent="0.35">
      <c r="B33" s="59">
        <v>2024</v>
      </c>
      <c r="C33" s="84">
        <v>8.7499999999999994E-2</v>
      </c>
      <c r="D33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6496-67B3-4FF2-9999-F3E9DAB85B47}">
  <sheetPr>
    <tabColor rgb="FF002060"/>
  </sheetPr>
  <dimension ref="A6:X115"/>
  <sheetViews>
    <sheetView showGridLines="0" zoomScale="99" zoomScaleNormal="99" workbookViewId="0">
      <selection activeCell="Q10" sqref="Q10"/>
    </sheetView>
  </sheetViews>
  <sheetFormatPr defaultRowHeight="14.5" x14ac:dyDescent="0.35"/>
  <cols>
    <col min="1" max="1" width="1.81640625" customWidth="1"/>
    <col min="2" max="2" width="11.6328125" customWidth="1"/>
    <col min="3" max="3" width="13.54296875" bestFit="1" customWidth="1"/>
    <col min="4" max="4" width="6.54296875" bestFit="1" customWidth="1"/>
    <col min="5" max="6" width="8.7265625" customWidth="1"/>
    <col min="7" max="7" width="9.6328125" customWidth="1"/>
    <col min="16" max="16" width="17.26953125" bestFit="1" customWidth="1"/>
    <col min="17" max="17" width="11.81640625" bestFit="1" customWidth="1"/>
    <col min="18" max="18" width="13.54296875" bestFit="1" customWidth="1"/>
    <col min="19" max="20" width="11.81640625" bestFit="1" customWidth="1"/>
    <col min="21" max="21" width="12.453125" bestFit="1" customWidth="1"/>
    <col min="22" max="22" width="11.81640625" bestFit="1" customWidth="1"/>
    <col min="23" max="23" width="12.453125" bestFit="1" customWidth="1"/>
    <col min="24" max="24" width="12" bestFit="1" customWidth="1"/>
  </cols>
  <sheetData>
    <row r="6" spans="1:17" x14ac:dyDescent="0.35">
      <c r="B6" s="2" t="s">
        <v>241</v>
      </c>
    </row>
    <row r="8" spans="1:17" x14ac:dyDescent="0.35">
      <c r="B8" s="194" t="s">
        <v>245</v>
      </c>
      <c r="C8" s="194"/>
      <c r="D8" s="194"/>
      <c r="E8" s="194"/>
      <c r="G8" s="194" t="s">
        <v>247</v>
      </c>
      <c r="H8" s="194"/>
      <c r="I8" s="194"/>
      <c r="K8" s="194" t="s">
        <v>248</v>
      </c>
      <c r="L8" s="194"/>
      <c r="M8" s="194"/>
      <c r="N8" s="194"/>
    </row>
    <row r="10" spans="1:17" x14ac:dyDescent="0.35">
      <c r="A10" s="25"/>
      <c r="B10" s="110" t="s">
        <v>242</v>
      </c>
      <c r="C10" s="110" t="s">
        <v>243</v>
      </c>
      <c r="D10" s="196" t="s">
        <v>246</v>
      </c>
      <c r="E10" s="196"/>
      <c r="G10" s="109" t="s">
        <v>243</v>
      </c>
      <c r="H10" s="111"/>
      <c r="I10" s="110" t="s">
        <v>244</v>
      </c>
      <c r="P10" t="s">
        <v>249</v>
      </c>
      <c r="Q10" s="51">
        <f>SLOPE(E12:E115,I12:I115)</f>
        <v>1.2421252296486509</v>
      </c>
    </row>
    <row r="11" spans="1:17" x14ac:dyDescent="0.35">
      <c r="B11" s="112">
        <v>44249</v>
      </c>
      <c r="C11" s="116">
        <v>2994.2</v>
      </c>
      <c r="G11" s="117">
        <v>14529.2</v>
      </c>
      <c r="K11" t="s">
        <v>252</v>
      </c>
      <c r="N11" s="51">
        <f>Q13</f>
        <v>1.2421252296486511</v>
      </c>
      <c r="P11" t="s">
        <v>250</v>
      </c>
      <c r="Q11" s="51">
        <f>_xlfn.COVARIANCE.S(E12:E115,I12:I115)/_xlfn.VAR.S(I12:I115)</f>
        <v>1.2421252296486505</v>
      </c>
    </row>
    <row r="12" spans="1:17" x14ac:dyDescent="0.35">
      <c r="B12" s="112">
        <v>44256</v>
      </c>
      <c r="C12" s="116">
        <v>3286.1</v>
      </c>
      <c r="E12" s="26">
        <f>C12/C11-1</f>
        <v>9.7488477723598921E-2</v>
      </c>
      <c r="G12" s="118">
        <v>14938.1</v>
      </c>
      <c r="I12" s="26">
        <f>G12/G11-1</f>
        <v>2.8143325165872923E-2</v>
      </c>
      <c r="K12" t="s">
        <v>253</v>
      </c>
      <c r="N12" s="93">
        <v>0.75</v>
      </c>
    </row>
    <row r="13" spans="1:17" x14ac:dyDescent="0.35">
      <c r="B13" s="112">
        <v>44263</v>
      </c>
      <c r="C13" s="116">
        <v>3129.4</v>
      </c>
      <c r="E13" s="26">
        <f t="shared" ref="E13:E76" si="0">C13/C12-1</f>
        <v>-4.7685706460545929E-2</v>
      </c>
      <c r="G13" s="118">
        <v>15031</v>
      </c>
      <c r="I13" s="26">
        <f t="shared" ref="I13:I76" si="1">G13/G12-1</f>
        <v>6.2189970612058776E-3</v>
      </c>
      <c r="P13" t="s">
        <v>213</v>
      </c>
      <c r="Q13" s="51">
        <f>Q32</f>
        <v>1.2421252296486511</v>
      </c>
    </row>
    <row r="14" spans="1:17" x14ac:dyDescent="0.35">
      <c r="B14" s="112">
        <v>44270</v>
      </c>
      <c r="C14" s="116">
        <v>2960.3</v>
      </c>
      <c r="E14" s="26">
        <f t="shared" si="0"/>
        <v>-5.4035917428260971E-2</v>
      </c>
      <c r="G14" s="118">
        <v>14744</v>
      </c>
      <c r="I14" s="26">
        <f t="shared" si="1"/>
        <v>-1.9093872663162759E-2</v>
      </c>
      <c r="K14" t="s">
        <v>254</v>
      </c>
      <c r="N14" s="83">
        <v>1</v>
      </c>
    </row>
    <row r="15" spans="1:17" x14ac:dyDescent="0.35">
      <c r="B15" s="112">
        <v>44277</v>
      </c>
      <c r="C15" s="116">
        <v>2855.2</v>
      </c>
      <c r="E15" s="26">
        <f t="shared" si="0"/>
        <v>-3.550315846366936E-2</v>
      </c>
      <c r="G15" s="118">
        <v>14507.3</v>
      </c>
      <c r="I15" s="26">
        <f t="shared" si="1"/>
        <v>-1.6053988062940894E-2</v>
      </c>
      <c r="K15" t="s">
        <v>255</v>
      </c>
      <c r="N15" s="93">
        <v>0.25</v>
      </c>
      <c r="P15" t="s">
        <v>177</v>
      </c>
    </row>
    <row r="16" spans="1:17" ht="15" thickBot="1" x14ac:dyDescent="0.4">
      <c r="B16" s="112">
        <v>44284</v>
      </c>
      <c r="C16" s="116">
        <v>2912.7</v>
      </c>
      <c r="E16" s="26">
        <f t="shared" si="0"/>
        <v>2.0138694312132221E-2</v>
      </c>
      <c r="G16" s="118">
        <v>14867.3</v>
      </c>
      <c r="I16" s="26">
        <f t="shared" si="1"/>
        <v>2.4815093091064444E-2</v>
      </c>
    </row>
    <row r="17" spans="2:24" x14ac:dyDescent="0.35">
      <c r="B17" s="112">
        <v>44291</v>
      </c>
      <c r="C17" s="116">
        <v>2947.8</v>
      </c>
      <c r="E17" s="26">
        <f t="shared" si="0"/>
        <v>1.2050674631784997E-2</v>
      </c>
      <c r="G17" s="118">
        <v>14834.8</v>
      </c>
      <c r="I17" s="26">
        <f t="shared" si="1"/>
        <v>-2.1860055289124602E-3</v>
      </c>
      <c r="K17" s="113" t="s">
        <v>256</v>
      </c>
      <c r="L17" s="114"/>
      <c r="M17" s="114"/>
      <c r="N17" s="115">
        <f>(N11*N12)+(N14*N15)</f>
        <v>1.1815939222364884</v>
      </c>
      <c r="P17" s="72" t="s">
        <v>178</v>
      </c>
      <c r="Q17" s="72"/>
    </row>
    <row r="18" spans="2:24" x14ac:dyDescent="0.35">
      <c r="B18" s="112">
        <v>44298</v>
      </c>
      <c r="C18" s="116">
        <v>2919.9</v>
      </c>
      <c r="E18" s="26">
        <f t="shared" si="0"/>
        <v>-9.4646855281905751E-3</v>
      </c>
      <c r="G18" s="118">
        <v>14617.8</v>
      </c>
      <c r="I18" s="26">
        <f t="shared" si="1"/>
        <v>-1.4627767142125325E-2</v>
      </c>
      <c r="P18" t="s">
        <v>179</v>
      </c>
      <c r="Q18">
        <v>0.51109437804243274</v>
      </c>
    </row>
    <row r="19" spans="2:24" x14ac:dyDescent="0.35">
      <c r="B19" s="112">
        <v>44305</v>
      </c>
      <c r="C19" s="116">
        <v>2713.7</v>
      </c>
      <c r="E19" s="26">
        <f t="shared" si="0"/>
        <v>-7.0618856810164776E-2</v>
      </c>
      <c r="G19" s="118">
        <v>14341.3</v>
      </c>
      <c r="I19" s="26">
        <f t="shared" si="1"/>
        <v>-1.8915295051238901E-2</v>
      </c>
      <c r="P19" t="s">
        <v>180</v>
      </c>
      <c r="Q19">
        <v>0.26121746326658118</v>
      </c>
    </row>
    <row r="20" spans="2:24" x14ac:dyDescent="0.35">
      <c r="B20" s="112">
        <v>44312</v>
      </c>
      <c r="C20" s="116">
        <v>2852.9</v>
      </c>
      <c r="E20" s="26">
        <f t="shared" si="0"/>
        <v>5.1295279507683311E-2</v>
      </c>
      <c r="G20" s="118">
        <v>14631.1</v>
      </c>
      <c r="I20" s="26">
        <f t="shared" si="1"/>
        <v>2.0207373111224225E-2</v>
      </c>
      <c r="P20" t="s">
        <v>181</v>
      </c>
      <c r="Q20">
        <v>0.25397449722017512</v>
      </c>
    </row>
    <row r="21" spans="2:24" x14ac:dyDescent="0.35">
      <c r="B21" s="112">
        <v>44319</v>
      </c>
      <c r="C21" s="116">
        <v>2895.5</v>
      </c>
      <c r="E21" s="26">
        <f t="shared" si="0"/>
        <v>1.4932174278804E-2</v>
      </c>
      <c r="G21" s="118">
        <v>14823.2</v>
      </c>
      <c r="I21" s="26">
        <f t="shared" si="1"/>
        <v>1.3129566471420384E-2</v>
      </c>
      <c r="P21" t="s">
        <v>182</v>
      </c>
      <c r="Q21">
        <v>4.2284959614115471E-2</v>
      </c>
    </row>
    <row r="22" spans="2:24" ht="15" thickBot="1" x14ac:dyDescent="0.4">
      <c r="B22" s="112">
        <v>44326</v>
      </c>
      <c r="C22" s="116">
        <v>2844.6</v>
      </c>
      <c r="E22" s="26">
        <f t="shared" si="0"/>
        <v>-1.7579001899499236E-2</v>
      </c>
      <c r="G22" s="118">
        <v>14677.8</v>
      </c>
      <c r="I22" s="26">
        <f t="shared" si="1"/>
        <v>-9.8089481353554886E-3</v>
      </c>
      <c r="P22" s="70" t="s">
        <v>183</v>
      </c>
      <c r="Q22" s="70">
        <v>104</v>
      </c>
    </row>
    <row r="23" spans="2:24" x14ac:dyDescent="0.35">
      <c r="B23" s="112">
        <v>44333</v>
      </c>
      <c r="C23" s="116">
        <v>3034.1</v>
      </c>
      <c r="E23" s="26">
        <f t="shared" si="0"/>
        <v>6.6617450608169815E-2</v>
      </c>
      <c r="G23" s="118">
        <v>15175.3</v>
      </c>
      <c r="I23" s="26">
        <f t="shared" si="1"/>
        <v>3.3894725367561884E-2</v>
      </c>
    </row>
    <row r="24" spans="2:24" ht="15" thickBot="1" x14ac:dyDescent="0.4">
      <c r="B24" s="112">
        <v>44340</v>
      </c>
      <c r="C24" s="116">
        <v>3022.1</v>
      </c>
      <c r="E24" s="26">
        <f t="shared" si="0"/>
        <v>-3.9550443294551485E-3</v>
      </c>
      <c r="G24" s="118">
        <v>15435.7</v>
      </c>
      <c r="I24" s="26">
        <f t="shared" si="1"/>
        <v>1.7159463074865267E-2</v>
      </c>
      <c r="P24" t="s">
        <v>184</v>
      </c>
    </row>
    <row r="25" spans="2:24" x14ac:dyDescent="0.35">
      <c r="B25" s="112">
        <v>44347</v>
      </c>
      <c r="C25" s="116">
        <v>3197</v>
      </c>
      <c r="E25" s="26">
        <f t="shared" si="0"/>
        <v>5.7873664008470938E-2</v>
      </c>
      <c r="G25" s="118">
        <v>15670.3</v>
      </c>
      <c r="I25" s="26">
        <f t="shared" si="1"/>
        <v>1.5198533270275982E-2</v>
      </c>
      <c r="P25" s="71"/>
      <c r="Q25" s="71" t="s">
        <v>188</v>
      </c>
      <c r="R25" s="71" t="s">
        <v>189</v>
      </c>
      <c r="S25" s="71" t="s">
        <v>190</v>
      </c>
      <c r="T25" s="71" t="s">
        <v>191</v>
      </c>
      <c r="U25" s="71" t="s">
        <v>192</v>
      </c>
    </row>
    <row r="26" spans="2:24" x14ac:dyDescent="0.35">
      <c r="B26" s="112">
        <v>44354</v>
      </c>
      <c r="C26" s="116">
        <v>3175.6</v>
      </c>
      <c r="E26" s="26">
        <f t="shared" si="0"/>
        <v>-6.693775414451042E-3</v>
      </c>
      <c r="G26" s="118">
        <v>15799.3</v>
      </c>
      <c r="I26" s="26">
        <f t="shared" si="1"/>
        <v>8.2321333988499834E-3</v>
      </c>
      <c r="P26" t="s">
        <v>185</v>
      </c>
      <c r="Q26">
        <v>1</v>
      </c>
      <c r="R26">
        <v>6.4484835839098448E-2</v>
      </c>
      <c r="S26">
        <v>6.4484835839098448E-2</v>
      </c>
      <c r="T26">
        <v>36.064985199840379</v>
      </c>
      <c r="U26">
        <v>2.9601287490140681E-8</v>
      </c>
    </row>
    <row r="27" spans="2:24" x14ac:dyDescent="0.35">
      <c r="B27" s="112">
        <v>44361</v>
      </c>
      <c r="C27" s="116">
        <v>3317.7</v>
      </c>
      <c r="E27" s="26">
        <f t="shared" si="0"/>
        <v>4.4747449300919451E-2</v>
      </c>
      <c r="G27" s="118">
        <v>15683.3</v>
      </c>
      <c r="I27" s="26">
        <f t="shared" si="1"/>
        <v>-7.3420974346964929E-3</v>
      </c>
      <c r="P27" t="s">
        <v>186</v>
      </c>
      <c r="Q27">
        <v>102</v>
      </c>
      <c r="R27">
        <v>0.1823778165758724</v>
      </c>
      <c r="S27">
        <v>1.7880178095673765E-3</v>
      </c>
    </row>
    <row r="28" spans="2:24" ht="15" thickBot="1" x14ac:dyDescent="0.4">
      <c r="B28" s="112">
        <v>44368</v>
      </c>
      <c r="C28" s="116">
        <v>3315.4</v>
      </c>
      <c r="E28" s="26">
        <f t="shared" si="0"/>
        <v>-6.9325134882591843E-4</v>
      </c>
      <c r="G28" s="118">
        <v>15860.3</v>
      </c>
      <c r="I28" s="26">
        <f t="shared" si="1"/>
        <v>1.1285890086907724E-2</v>
      </c>
      <c r="P28" s="70" t="s">
        <v>26</v>
      </c>
      <c r="Q28" s="70">
        <v>103</v>
      </c>
      <c r="R28" s="70">
        <v>0.24686265241497085</v>
      </c>
      <c r="S28" s="70"/>
      <c r="T28" s="70"/>
      <c r="U28" s="70"/>
    </row>
    <row r="29" spans="2:24" ht="15" thickBot="1" x14ac:dyDescent="0.4">
      <c r="B29" s="112">
        <v>44375</v>
      </c>
      <c r="C29" s="116">
        <v>3314.3</v>
      </c>
      <c r="E29" s="26">
        <f t="shared" si="0"/>
        <v>-3.3178500331787486E-4</v>
      </c>
      <c r="G29" s="118">
        <v>15722.2</v>
      </c>
      <c r="I29" s="26">
        <f t="shared" si="1"/>
        <v>-8.7072753983215012E-3</v>
      </c>
    </row>
    <row r="30" spans="2:24" x14ac:dyDescent="0.35">
      <c r="B30" s="112">
        <v>44382</v>
      </c>
      <c r="C30" s="116">
        <v>3377.6</v>
      </c>
      <c r="E30" s="26">
        <f t="shared" si="0"/>
        <v>1.9099055607518789E-2</v>
      </c>
      <c r="G30" s="118">
        <v>15689.8</v>
      </c>
      <c r="I30" s="26">
        <f t="shared" si="1"/>
        <v>-2.0607802979227818E-3</v>
      </c>
      <c r="P30" s="71"/>
      <c r="Q30" s="71" t="s">
        <v>193</v>
      </c>
      <c r="R30" s="71" t="s">
        <v>182</v>
      </c>
      <c r="S30" s="71" t="s">
        <v>194</v>
      </c>
      <c r="T30" s="71" t="s">
        <v>195</v>
      </c>
      <c r="U30" s="71" t="s">
        <v>196</v>
      </c>
      <c r="V30" s="71" t="s">
        <v>197</v>
      </c>
      <c r="W30" s="71" t="s">
        <v>198</v>
      </c>
      <c r="X30" s="71" t="s">
        <v>199</v>
      </c>
    </row>
    <row r="31" spans="2:24" x14ac:dyDescent="0.35">
      <c r="B31" s="112">
        <v>44389</v>
      </c>
      <c r="C31" s="116">
        <v>3349.2</v>
      </c>
      <c r="E31" s="26">
        <f t="shared" si="0"/>
        <v>-8.4083372809095058E-3</v>
      </c>
      <c r="G31" s="118">
        <v>15923.4</v>
      </c>
      <c r="I31" s="26">
        <f t="shared" si="1"/>
        <v>1.4888653775064098E-2</v>
      </c>
      <c r="P31" t="s">
        <v>187</v>
      </c>
      <c r="Q31">
        <v>1.0685559992921296E-4</v>
      </c>
      <c r="R31">
        <v>4.1708240440153583E-3</v>
      </c>
      <c r="S31">
        <v>2.5619781319362579E-2</v>
      </c>
      <c r="T31">
        <v>0.97961066430393151</v>
      </c>
      <c r="U31">
        <v>-8.1659541156753109E-3</v>
      </c>
      <c r="V31">
        <v>8.3796653155337377E-3</v>
      </c>
      <c r="W31">
        <v>-8.1659541156753109E-3</v>
      </c>
      <c r="X31">
        <v>8.3796653155337377E-3</v>
      </c>
    </row>
    <row r="32" spans="2:24" ht="15" thickBot="1" x14ac:dyDescent="0.4">
      <c r="B32" s="112">
        <v>44396</v>
      </c>
      <c r="C32" s="116">
        <v>3413.2</v>
      </c>
      <c r="E32" s="26">
        <f t="shared" si="0"/>
        <v>1.9109040965006541E-2</v>
      </c>
      <c r="G32" s="118">
        <v>15856</v>
      </c>
      <c r="I32" s="26">
        <f t="shared" si="1"/>
        <v>-4.2327643593704778E-3</v>
      </c>
      <c r="P32" s="70" t="s">
        <v>251</v>
      </c>
      <c r="Q32" s="70">
        <v>1.2421252296486511</v>
      </c>
      <c r="R32" s="70">
        <v>0.20683427291066647</v>
      </c>
      <c r="S32" s="70">
        <v>6.0054129916135119</v>
      </c>
      <c r="T32" s="70">
        <v>2.9601287490141068E-8</v>
      </c>
      <c r="U32" s="70">
        <v>0.83187043002204319</v>
      </c>
      <c r="V32" s="70">
        <v>1.6523800292752591</v>
      </c>
      <c r="W32" s="70">
        <v>0.83187043002204319</v>
      </c>
      <c r="X32" s="70">
        <v>1.6523800292752591</v>
      </c>
    </row>
    <row r="33" spans="2:9" x14ac:dyDescent="0.35">
      <c r="B33" s="112">
        <v>44403</v>
      </c>
      <c r="C33" s="116">
        <v>3500.8</v>
      </c>
      <c r="E33" s="26">
        <f t="shared" si="0"/>
        <v>2.5665065041603263E-2</v>
      </c>
      <c r="G33" s="118">
        <v>15763</v>
      </c>
      <c r="I33" s="26">
        <f t="shared" si="1"/>
        <v>-5.865287588294632E-3</v>
      </c>
    </row>
    <row r="34" spans="2:9" x14ac:dyDescent="0.35">
      <c r="B34" s="112">
        <v>44410</v>
      </c>
      <c r="C34" s="116">
        <v>3529.2</v>
      </c>
      <c r="E34" s="26">
        <f t="shared" si="0"/>
        <v>8.1124314442411194E-3</v>
      </c>
      <c r="G34" s="118">
        <v>16238.2</v>
      </c>
      <c r="I34" s="26">
        <f t="shared" si="1"/>
        <v>3.0146545708304329E-2</v>
      </c>
    </row>
    <row r="35" spans="2:9" x14ac:dyDescent="0.35">
      <c r="B35" s="112">
        <v>44417</v>
      </c>
      <c r="C35" s="116">
        <v>3594.6</v>
      </c>
      <c r="E35" s="26">
        <f t="shared" si="0"/>
        <v>1.8531111866711969E-2</v>
      </c>
      <c r="G35" s="118">
        <v>16529.099999999999</v>
      </c>
      <c r="I35" s="26">
        <f t="shared" si="1"/>
        <v>1.7914547178874418E-2</v>
      </c>
    </row>
    <row r="36" spans="2:9" x14ac:dyDescent="0.35">
      <c r="B36" s="112">
        <v>44424</v>
      </c>
      <c r="C36" s="116">
        <v>3643.1</v>
      </c>
      <c r="E36" s="26">
        <f t="shared" si="0"/>
        <v>1.3492460913592685E-2</v>
      </c>
      <c r="G36" s="118">
        <v>16450.5</v>
      </c>
      <c r="I36" s="26">
        <f t="shared" si="1"/>
        <v>-4.7552498321141723E-3</v>
      </c>
    </row>
    <row r="37" spans="2:9" x14ac:dyDescent="0.35">
      <c r="B37" s="112">
        <v>44431</v>
      </c>
      <c r="C37" s="116">
        <v>3833.1</v>
      </c>
      <c r="E37" s="26">
        <f t="shared" si="0"/>
        <v>5.2153385852707901E-2</v>
      </c>
      <c r="G37" s="118">
        <v>16705.2</v>
      </c>
      <c r="I37" s="26">
        <f t="shared" si="1"/>
        <v>1.5482812072581398E-2</v>
      </c>
    </row>
    <row r="38" spans="2:9" x14ac:dyDescent="0.35">
      <c r="B38" s="112">
        <v>44438</v>
      </c>
      <c r="C38" s="116">
        <v>3938.9</v>
      </c>
      <c r="E38" s="26">
        <f t="shared" si="0"/>
        <v>2.7601680102267157E-2</v>
      </c>
      <c r="G38" s="118">
        <v>17323.599999999999</v>
      </c>
      <c r="I38" s="26">
        <f t="shared" si="1"/>
        <v>3.7018413428153929E-2</v>
      </c>
    </row>
    <row r="39" spans="2:9" x14ac:dyDescent="0.35">
      <c r="B39" s="112">
        <v>44445</v>
      </c>
      <c r="C39" s="116">
        <v>3950.5</v>
      </c>
      <c r="E39" s="26">
        <f t="shared" si="0"/>
        <v>2.9449846403817315E-3</v>
      </c>
      <c r="G39" s="118">
        <v>17369.3</v>
      </c>
      <c r="I39" s="26">
        <f t="shared" si="1"/>
        <v>2.6380198111246589E-3</v>
      </c>
    </row>
    <row r="40" spans="2:9" x14ac:dyDescent="0.35">
      <c r="B40" s="112">
        <v>44452</v>
      </c>
      <c r="C40" s="116">
        <v>4239.6000000000004</v>
      </c>
      <c r="E40" s="26">
        <f t="shared" si="0"/>
        <v>7.3180610049360828E-2</v>
      </c>
      <c r="G40" s="118">
        <v>17585.2</v>
      </c>
      <c r="I40" s="26">
        <f t="shared" si="1"/>
        <v>1.2429977028435291E-2</v>
      </c>
    </row>
    <row r="41" spans="2:9" x14ac:dyDescent="0.35">
      <c r="B41" s="112">
        <v>44459</v>
      </c>
      <c r="C41" s="116">
        <v>4422.3999999999996</v>
      </c>
      <c r="E41" s="26">
        <f t="shared" si="0"/>
        <v>4.3117275214642703E-2</v>
      </c>
      <c r="G41" s="118">
        <v>17853.2</v>
      </c>
      <c r="I41" s="26">
        <f t="shared" si="1"/>
        <v>1.5240088256033513E-2</v>
      </c>
    </row>
    <row r="42" spans="2:9" x14ac:dyDescent="0.35">
      <c r="B42" s="112">
        <v>44466</v>
      </c>
      <c r="C42" s="116">
        <v>4235.6000000000004</v>
      </c>
      <c r="E42" s="26">
        <f t="shared" si="0"/>
        <v>-4.2239507959478839E-2</v>
      </c>
      <c r="G42" s="118">
        <v>17532.099999999999</v>
      </c>
      <c r="I42" s="26">
        <f t="shared" si="1"/>
        <v>-1.7985571214124252E-2</v>
      </c>
    </row>
    <row r="43" spans="2:9" x14ac:dyDescent="0.35">
      <c r="B43" s="112">
        <v>44473</v>
      </c>
      <c r="C43" s="116">
        <v>4408</v>
      </c>
      <c r="E43" s="26">
        <f t="shared" si="0"/>
        <v>4.0702615922183272E-2</v>
      </c>
      <c r="G43" s="118">
        <v>17895.2</v>
      </c>
      <c r="I43" s="26">
        <f t="shared" si="1"/>
        <v>2.0710582303318015E-2</v>
      </c>
    </row>
    <row r="44" spans="2:9" x14ac:dyDescent="0.35">
      <c r="B44" s="112">
        <v>44480</v>
      </c>
      <c r="C44" s="116">
        <v>5323.8</v>
      </c>
      <c r="E44" s="26">
        <f t="shared" si="0"/>
        <v>0.20775862068965512</v>
      </c>
      <c r="G44" s="118">
        <v>18338.599999999999</v>
      </c>
      <c r="I44" s="26">
        <f t="shared" si="1"/>
        <v>2.4777593991684776E-2</v>
      </c>
    </row>
    <row r="45" spans="2:9" x14ac:dyDescent="0.35">
      <c r="B45" s="112">
        <v>44487</v>
      </c>
      <c r="C45" s="116">
        <v>4521.5</v>
      </c>
      <c r="E45" s="26">
        <f t="shared" si="0"/>
        <v>-0.15070062737142642</v>
      </c>
      <c r="G45" s="118">
        <v>18114.900000000001</v>
      </c>
      <c r="I45" s="26">
        <f t="shared" si="1"/>
        <v>-1.2198313938904692E-2</v>
      </c>
    </row>
    <row r="46" spans="2:9" x14ac:dyDescent="0.35">
      <c r="B46" s="112">
        <v>44494</v>
      </c>
      <c r="C46" s="116">
        <v>4635.5</v>
      </c>
      <c r="E46" s="26">
        <f t="shared" si="0"/>
        <v>2.5212871834568107E-2</v>
      </c>
      <c r="G46" s="118">
        <v>17671.7</v>
      </c>
      <c r="I46" s="26">
        <f t="shared" si="1"/>
        <v>-2.4466047287039938E-2</v>
      </c>
    </row>
    <row r="47" spans="2:9" x14ac:dyDescent="0.35">
      <c r="B47" s="112">
        <v>44501</v>
      </c>
      <c r="C47" s="116">
        <v>4783.7</v>
      </c>
      <c r="E47" s="26">
        <f t="shared" si="0"/>
        <v>3.1970661201596418E-2</v>
      </c>
      <c r="G47" s="118">
        <v>17916.8</v>
      </c>
      <c r="I47" s="26">
        <f t="shared" si="1"/>
        <v>1.3869633368606138E-2</v>
      </c>
    </row>
    <row r="48" spans="2:9" x14ac:dyDescent="0.35">
      <c r="B48" s="112">
        <v>44508</v>
      </c>
      <c r="C48" s="116">
        <v>5078.5</v>
      </c>
      <c r="E48" s="26">
        <f t="shared" si="0"/>
        <v>6.1625938081401488E-2</v>
      </c>
      <c r="G48" s="118">
        <v>18102.8</v>
      </c>
      <c r="I48" s="26">
        <f t="shared" si="1"/>
        <v>1.0381318092516523E-2</v>
      </c>
    </row>
    <row r="49" spans="2:9" x14ac:dyDescent="0.35">
      <c r="B49" s="112">
        <v>44515</v>
      </c>
      <c r="C49" s="116">
        <v>5080.8999999999996</v>
      </c>
      <c r="E49" s="26">
        <f t="shared" si="0"/>
        <v>4.7258048636411587E-4</v>
      </c>
      <c r="G49" s="118">
        <v>17764.8</v>
      </c>
      <c r="I49" s="26">
        <f t="shared" si="1"/>
        <v>-1.8671144795280314E-2</v>
      </c>
    </row>
    <row r="50" spans="2:9" x14ac:dyDescent="0.35">
      <c r="B50" s="112">
        <v>44522</v>
      </c>
      <c r="C50" s="116">
        <v>4718.8</v>
      </c>
      <c r="E50" s="26">
        <f t="shared" si="0"/>
        <v>-7.1266901533192817E-2</v>
      </c>
      <c r="G50" s="118">
        <v>17026.400000000001</v>
      </c>
      <c r="I50" s="26">
        <f t="shared" si="1"/>
        <v>-4.1565342700170982E-2</v>
      </c>
    </row>
    <row r="51" spans="2:9" x14ac:dyDescent="0.35">
      <c r="B51" s="112">
        <v>44529</v>
      </c>
      <c r="C51" s="116">
        <v>4799</v>
      </c>
      <c r="E51" s="26">
        <f t="shared" si="0"/>
        <v>1.6995846401627546E-2</v>
      </c>
      <c r="G51" s="118">
        <v>17196.7</v>
      </c>
      <c r="I51" s="26">
        <f t="shared" si="1"/>
        <v>1.0002114363576453E-2</v>
      </c>
    </row>
    <row r="52" spans="2:9" x14ac:dyDescent="0.35">
      <c r="B52" s="112">
        <v>44536</v>
      </c>
      <c r="C52" s="116">
        <v>4796.6000000000004</v>
      </c>
      <c r="E52" s="26">
        <f t="shared" si="0"/>
        <v>-5.00104188372541E-4</v>
      </c>
      <c r="G52" s="118">
        <v>17511.3</v>
      </c>
      <c r="I52" s="26">
        <f t="shared" si="1"/>
        <v>1.8294207609599322E-2</v>
      </c>
    </row>
    <row r="53" spans="2:9" x14ac:dyDescent="0.35">
      <c r="B53" s="112">
        <v>44543</v>
      </c>
      <c r="C53" s="116">
        <v>4697.8</v>
      </c>
      <c r="E53" s="26">
        <f t="shared" si="0"/>
        <v>-2.0597923529166562E-2</v>
      </c>
      <c r="G53" s="118">
        <v>16985.2</v>
      </c>
      <c r="I53" s="26">
        <f t="shared" si="1"/>
        <v>-3.004345765305827E-2</v>
      </c>
    </row>
    <row r="54" spans="2:9" x14ac:dyDescent="0.35">
      <c r="B54" s="112">
        <v>44550</v>
      </c>
      <c r="C54" s="116">
        <v>4628.8999999999996</v>
      </c>
      <c r="E54" s="26">
        <f t="shared" si="0"/>
        <v>-1.4666439610030335E-2</v>
      </c>
      <c r="G54" s="118">
        <v>17003.8</v>
      </c>
      <c r="I54" s="26">
        <f t="shared" si="1"/>
        <v>1.0950710029906663E-3</v>
      </c>
    </row>
    <row r="55" spans="2:9" x14ac:dyDescent="0.35">
      <c r="B55" s="112">
        <v>44557</v>
      </c>
      <c r="C55" s="116">
        <v>4671.5</v>
      </c>
      <c r="E55" s="26">
        <f t="shared" si="0"/>
        <v>9.2030504007432068E-3</v>
      </c>
      <c r="G55" s="118">
        <v>17354.099999999999</v>
      </c>
      <c r="I55" s="26">
        <f t="shared" si="1"/>
        <v>2.0601277361530945E-2</v>
      </c>
    </row>
    <row r="56" spans="2:9" x14ac:dyDescent="0.35">
      <c r="B56" s="112">
        <v>44564</v>
      </c>
      <c r="C56" s="116">
        <v>4731.3999999999996</v>
      </c>
      <c r="E56" s="26">
        <f t="shared" si="0"/>
        <v>1.2822433907738295E-2</v>
      </c>
      <c r="G56" s="118">
        <v>17812.7</v>
      </c>
      <c r="I56" s="26">
        <f t="shared" si="1"/>
        <v>2.6426031888718171E-2</v>
      </c>
    </row>
    <row r="57" spans="2:9" x14ac:dyDescent="0.35">
      <c r="B57" s="112">
        <v>44571</v>
      </c>
      <c r="C57" s="116">
        <v>4322.7</v>
      </c>
      <c r="E57" s="26">
        <f t="shared" si="0"/>
        <v>-8.6380352538360738E-2</v>
      </c>
      <c r="G57" s="118">
        <v>18255.8</v>
      </c>
      <c r="I57" s="26">
        <f t="shared" si="1"/>
        <v>2.4875510169710235E-2</v>
      </c>
    </row>
    <row r="58" spans="2:9" x14ac:dyDescent="0.35">
      <c r="B58" s="112">
        <v>44578</v>
      </c>
      <c r="C58" s="116">
        <v>4299.8</v>
      </c>
      <c r="E58" s="26">
        <f t="shared" si="0"/>
        <v>-5.2976149166029662E-3</v>
      </c>
      <c r="G58" s="118">
        <v>17617.2</v>
      </c>
      <c r="I58" s="26">
        <f t="shared" si="1"/>
        <v>-3.4980663679488044E-2</v>
      </c>
    </row>
    <row r="59" spans="2:9" x14ac:dyDescent="0.35">
      <c r="B59" s="112">
        <v>44585</v>
      </c>
      <c r="C59" s="116">
        <v>4076</v>
      </c>
      <c r="E59" s="26">
        <f t="shared" si="0"/>
        <v>-5.2048932508488854E-2</v>
      </c>
      <c r="G59" s="118">
        <v>17101.900000000001</v>
      </c>
      <c r="I59" s="26">
        <f t="shared" si="1"/>
        <v>-2.9249824035601502E-2</v>
      </c>
    </row>
    <row r="60" spans="2:9" x14ac:dyDescent="0.35">
      <c r="B60" s="112">
        <v>44592</v>
      </c>
      <c r="C60" s="116">
        <v>4081.9</v>
      </c>
      <c r="E60" s="26">
        <f t="shared" si="0"/>
        <v>1.4474975466143292E-3</v>
      </c>
      <c r="G60" s="118">
        <v>17516.3</v>
      </c>
      <c r="I60" s="26">
        <f t="shared" si="1"/>
        <v>2.4231225770235953E-2</v>
      </c>
    </row>
    <row r="61" spans="2:9" x14ac:dyDescent="0.35">
      <c r="B61" s="112">
        <v>44599</v>
      </c>
      <c r="C61" s="116">
        <v>4142.3</v>
      </c>
      <c r="E61" s="26">
        <f t="shared" si="0"/>
        <v>1.4797030794482913E-2</v>
      </c>
      <c r="G61" s="118">
        <v>17374.8</v>
      </c>
      <c r="I61" s="26">
        <f t="shared" si="1"/>
        <v>-8.0781900287161257E-3</v>
      </c>
    </row>
    <row r="62" spans="2:9" x14ac:dyDescent="0.35">
      <c r="B62" s="112">
        <v>44606</v>
      </c>
      <c r="C62" s="116">
        <v>4073.1</v>
      </c>
      <c r="E62" s="26">
        <f t="shared" si="0"/>
        <v>-1.6705694903797474E-2</v>
      </c>
      <c r="G62" s="118">
        <v>17276.3</v>
      </c>
      <c r="I62" s="26">
        <f t="shared" si="1"/>
        <v>-5.6691300043741899E-3</v>
      </c>
    </row>
    <row r="63" spans="2:9" x14ac:dyDescent="0.35">
      <c r="B63" s="112">
        <v>44613</v>
      </c>
      <c r="C63" s="116">
        <v>4190.8</v>
      </c>
      <c r="E63" s="26">
        <f t="shared" si="0"/>
        <v>2.8896908988240044E-2</v>
      </c>
      <c r="G63" s="118">
        <v>16658.400000000001</v>
      </c>
      <c r="I63" s="26">
        <f t="shared" si="1"/>
        <v>-3.5765760029635829E-2</v>
      </c>
    </row>
    <row r="64" spans="2:9" x14ac:dyDescent="0.35">
      <c r="B64" s="112">
        <v>44620</v>
      </c>
      <c r="C64" s="116">
        <v>4110.2</v>
      </c>
      <c r="E64" s="26">
        <f t="shared" si="0"/>
        <v>-1.9232604753269156E-2</v>
      </c>
      <c r="G64" s="118">
        <v>16245.3</v>
      </c>
      <c r="I64" s="26">
        <f t="shared" si="1"/>
        <v>-2.4798299956778735E-2</v>
      </c>
    </row>
    <row r="65" spans="2:9" x14ac:dyDescent="0.35">
      <c r="B65" s="112">
        <v>44627</v>
      </c>
      <c r="C65" s="116">
        <v>4199</v>
      </c>
      <c r="E65" s="26">
        <f t="shared" si="0"/>
        <v>2.1604788088170901E-2</v>
      </c>
      <c r="G65" s="118">
        <v>16630.400000000001</v>
      </c>
      <c r="I65" s="26">
        <f t="shared" si="1"/>
        <v>2.3705317845777119E-2</v>
      </c>
    </row>
    <row r="66" spans="2:9" x14ac:dyDescent="0.35">
      <c r="B66" s="112">
        <v>44634</v>
      </c>
      <c r="C66" s="116">
        <v>4192.8</v>
      </c>
      <c r="E66" s="26">
        <f t="shared" si="0"/>
        <v>-1.4765420338175295E-3</v>
      </c>
      <c r="G66" s="118">
        <v>17287.099999999999</v>
      </c>
      <c r="I66" s="26">
        <f t="shared" si="1"/>
        <v>3.9487925726380491E-2</v>
      </c>
    </row>
    <row r="67" spans="2:9" x14ac:dyDescent="0.35">
      <c r="B67" s="112">
        <v>44641</v>
      </c>
      <c r="C67" s="116">
        <v>4001.3</v>
      </c>
      <c r="E67" s="26">
        <f t="shared" si="0"/>
        <v>-4.5673535584812019E-2</v>
      </c>
      <c r="G67" s="118">
        <v>17153</v>
      </c>
      <c r="I67" s="26">
        <f t="shared" si="1"/>
        <v>-7.7572293791323688E-3</v>
      </c>
    </row>
    <row r="68" spans="2:9" x14ac:dyDescent="0.35">
      <c r="B68" s="112">
        <v>44648</v>
      </c>
      <c r="C68" s="116">
        <v>4082.2</v>
      </c>
      <c r="E68" s="26">
        <f t="shared" si="0"/>
        <v>2.0218429010571581E-2</v>
      </c>
      <c r="G68" s="118">
        <v>17670.400000000001</v>
      </c>
      <c r="I68" s="26">
        <f t="shared" si="1"/>
        <v>3.0163819739987163E-2</v>
      </c>
    </row>
    <row r="69" spans="2:9" x14ac:dyDescent="0.35">
      <c r="B69" s="112">
        <v>44655</v>
      </c>
      <c r="C69" s="116">
        <v>4146.3</v>
      </c>
      <c r="E69" s="26">
        <f t="shared" si="0"/>
        <v>1.5702317377884523E-2</v>
      </c>
      <c r="G69" s="118">
        <v>17784.3</v>
      </c>
      <c r="I69" s="26">
        <f t="shared" si="1"/>
        <v>6.4458076783773244E-3</v>
      </c>
    </row>
    <row r="70" spans="2:9" x14ac:dyDescent="0.35">
      <c r="B70" s="112">
        <v>44662</v>
      </c>
      <c r="C70" s="116">
        <v>4090.9</v>
      </c>
      <c r="E70" s="26">
        <f t="shared" si="0"/>
        <v>-1.3361310083689126E-2</v>
      </c>
      <c r="G70" s="118">
        <v>17475.7</v>
      </c>
      <c r="I70" s="26">
        <f t="shared" si="1"/>
        <v>-1.7352383844177033E-2</v>
      </c>
    </row>
    <row r="71" spans="2:9" x14ac:dyDescent="0.35">
      <c r="B71" s="112">
        <v>44669</v>
      </c>
      <c r="C71" s="116">
        <v>4028.9</v>
      </c>
      <c r="E71" s="26">
        <f t="shared" si="0"/>
        <v>-1.5155589234642775E-2</v>
      </c>
      <c r="G71" s="118">
        <v>17171.900000000001</v>
      </c>
      <c r="I71" s="26">
        <f t="shared" si="1"/>
        <v>-1.7384139118890807E-2</v>
      </c>
    </row>
    <row r="72" spans="2:9" x14ac:dyDescent="0.35">
      <c r="B72" s="112">
        <v>44676</v>
      </c>
      <c r="C72" s="116">
        <v>3944.3</v>
      </c>
      <c r="E72" s="26">
        <f t="shared" si="0"/>
        <v>-2.0998287373724778E-2</v>
      </c>
      <c r="G72" s="118">
        <v>17102.599999999999</v>
      </c>
      <c r="I72" s="26">
        <f t="shared" si="1"/>
        <v>-4.0356629144127076E-3</v>
      </c>
    </row>
    <row r="73" spans="2:9" x14ac:dyDescent="0.35">
      <c r="B73" s="112">
        <v>44683</v>
      </c>
      <c r="C73" s="116">
        <v>3666.2</v>
      </c>
      <c r="E73" s="26">
        <f t="shared" si="0"/>
        <v>-7.050680729153469E-2</v>
      </c>
      <c r="G73" s="118">
        <v>16411.3</v>
      </c>
      <c r="I73" s="26">
        <f t="shared" si="1"/>
        <v>-4.0420754739045495E-2</v>
      </c>
    </row>
    <row r="74" spans="2:9" x14ac:dyDescent="0.35">
      <c r="B74" s="112">
        <v>44690</v>
      </c>
      <c r="C74" s="116">
        <v>3230.6</v>
      </c>
      <c r="E74" s="26">
        <f t="shared" si="0"/>
        <v>-0.11881512192460852</v>
      </c>
      <c r="G74" s="118">
        <v>15782.2</v>
      </c>
      <c r="I74" s="26">
        <f t="shared" si="1"/>
        <v>-3.8333343488937466E-2</v>
      </c>
    </row>
    <row r="75" spans="2:9" x14ac:dyDescent="0.35">
      <c r="B75" s="112">
        <v>44697</v>
      </c>
      <c r="C75" s="116">
        <v>3630.4</v>
      </c>
      <c r="E75" s="26">
        <f t="shared" si="0"/>
        <v>0.12375410140531184</v>
      </c>
      <c r="G75" s="118">
        <v>16266.2</v>
      </c>
      <c r="I75" s="26">
        <f t="shared" si="1"/>
        <v>3.0667460810279934E-2</v>
      </c>
    </row>
    <row r="76" spans="2:9" x14ac:dyDescent="0.35">
      <c r="B76" s="112">
        <v>44704</v>
      </c>
      <c r="C76" s="116">
        <v>3613.9</v>
      </c>
      <c r="E76" s="26">
        <f t="shared" si="0"/>
        <v>-4.5449537241075699E-3</v>
      </c>
      <c r="G76" s="118">
        <v>16352.5</v>
      </c>
      <c r="I76" s="26">
        <f t="shared" si="1"/>
        <v>5.3054800752481146E-3</v>
      </c>
    </row>
    <row r="77" spans="2:9" x14ac:dyDescent="0.35">
      <c r="B77" s="112">
        <v>44711</v>
      </c>
      <c r="C77" s="116">
        <v>3820.1</v>
      </c>
      <c r="E77" s="26">
        <f t="shared" ref="E77:E115" si="2">C77/C76-1</f>
        <v>5.7057472536594656E-2</v>
      </c>
      <c r="G77" s="118">
        <v>16584.3</v>
      </c>
      <c r="I77" s="26">
        <f t="shared" ref="I77:I115" si="3">G77/G76-1</f>
        <v>1.4175202568414536E-2</v>
      </c>
    </row>
    <row r="78" spans="2:9" x14ac:dyDescent="0.35">
      <c r="B78" s="112">
        <v>44718</v>
      </c>
      <c r="C78" s="116">
        <v>3755.6</v>
      </c>
      <c r="E78" s="26">
        <f t="shared" si="2"/>
        <v>-1.6884374754587594E-2</v>
      </c>
      <c r="G78" s="118">
        <v>16201.8</v>
      </c>
      <c r="I78" s="26">
        <f t="shared" si="3"/>
        <v>-2.3063982200032584E-2</v>
      </c>
    </row>
    <row r="79" spans="2:9" x14ac:dyDescent="0.35">
      <c r="B79" s="112">
        <v>44725</v>
      </c>
      <c r="C79" s="116">
        <v>3460.6</v>
      </c>
      <c r="E79" s="26">
        <f t="shared" si="2"/>
        <v>-7.8549366279689004E-2</v>
      </c>
      <c r="G79" s="118">
        <v>15293.5</v>
      </c>
      <c r="I79" s="26">
        <f t="shared" si="3"/>
        <v>-5.6061672159883447E-2</v>
      </c>
    </row>
    <row r="80" spans="2:9" x14ac:dyDescent="0.35">
      <c r="B80" s="112">
        <v>44732</v>
      </c>
      <c r="C80" s="116">
        <v>3412</v>
      </c>
      <c r="E80" s="26">
        <f t="shared" si="2"/>
        <v>-1.404380743223721E-2</v>
      </c>
      <c r="G80" s="118">
        <v>15699.3</v>
      </c>
      <c r="I80" s="26">
        <f t="shared" si="3"/>
        <v>2.6534148494458343E-2</v>
      </c>
    </row>
    <row r="81" spans="2:9" x14ac:dyDescent="0.35">
      <c r="B81" s="112">
        <v>44739</v>
      </c>
      <c r="C81" s="116">
        <v>3388.8</v>
      </c>
      <c r="E81" s="26">
        <f t="shared" si="2"/>
        <v>-6.7995310668229614E-3</v>
      </c>
      <c r="G81" s="118">
        <v>15752</v>
      </c>
      <c r="I81" s="26">
        <f t="shared" si="3"/>
        <v>3.3568375660062433E-3</v>
      </c>
    </row>
    <row r="82" spans="2:9" x14ac:dyDescent="0.35">
      <c r="B82" s="112">
        <v>44746</v>
      </c>
      <c r="C82" s="116">
        <v>3941.7</v>
      </c>
      <c r="E82" s="26">
        <f t="shared" si="2"/>
        <v>0.16315509915014159</v>
      </c>
      <c r="G82" s="118">
        <v>16220.6</v>
      </c>
      <c r="I82" s="26">
        <f t="shared" si="3"/>
        <v>2.9748603351955394E-2</v>
      </c>
    </row>
    <row r="83" spans="2:9" x14ac:dyDescent="0.35">
      <c r="B83" s="112">
        <v>44753</v>
      </c>
      <c r="C83" s="116">
        <v>3926.8</v>
      </c>
      <c r="E83" s="26">
        <f t="shared" si="2"/>
        <v>-3.7800948829184167E-3</v>
      </c>
      <c r="G83" s="118">
        <v>16049.2</v>
      </c>
      <c r="I83" s="26">
        <f t="shared" si="3"/>
        <v>-1.0566810105668067E-2</v>
      </c>
    </row>
    <row r="84" spans="2:9" x14ac:dyDescent="0.35">
      <c r="B84" s="112">
        <v>44760</v>
      </c>
      <c r="C84" s="116">
        <v>3963.4</v>
      </c>
      <c r="E84" s="26">
        <f t="shared" si="2"/>
        <v>9.3205663644697623E-3</v>
      </c>
      <c r="G84" s="118">
        <v>16719.400000000001</v>
      </c>
      <c r="I84" s="26">
        <f t="shared" si="3"/>
        <v>4.1759090795802978E-2</v>
      </c>
    </row>
    <row r="85" spans="2:9" x14ac:dyDescent="0.35">
      <c r="B85" s="112">
        <v>44767</v>
      </c>
      <c r="C85" s="116">
        <v>4243.8999999999996</v>
      </c>
      <c r="E85" s="26">
        <f t="shared" si="2"/>
        <v>7.0772569006408492E-2</v>
      </c>
      <c r="G85" s="118">
        <v>17158.3</v>
      </c>
      <c r="I85" s="26">
        <f t="shared" si="3"/>
        <v>2.625094201945033E-2</v>
      </c>
    </row>
    <row r="86" spans="2:9" x14ac:dyDescent="0.35">
      <c r="B86" s="112">
        <v>44774</v>
      </c>
      <c r="C86" s="116">
        <v>4232.3</v>
      </c>
      <c r="E86" s="26">
        <f t="shared" si="2"/>
        <v>-2.7333349042153454E-3</v>
      </c>
      <c r="G86" s="118">
        <v>17397.5</v>
      </c>
      <c r="I86" s="26">
        <f t="shared" si="3"/>
        <v>1.3940775018504103E-2</v>
      </c>
    </row>
    <row r="87" spans="2:9" x14ac:dyDescent="0.35">
      <c r="B87" s="112">
        <v>44781</v>
      </c>
      <c r="C87" s="116">
        <v>4336.7</v>
      </c>
      <c r="E87" s="26">
        <f t="shared" si="2"/>
        <v>2.4667438508612305E-2</v>
      </c>
      <c r="G87" s="118">
        <v>17698.2</v>
      </c>
      <c r="I87" s="26">
        <f t="shared" si="3"/>
        <v>1.7284092542031892E-2</v>
      </c>
    </row>
    <row r="88" spans="2:9" x14ac:dyDescent="0.35">
      <c r="B88" s="112">
        <v>44788</v>
      </c>
      <c r="C88" s="116">
        <v>4382</v>
      </c>
      <c r="E88" s="26">
        <f t="shared" si="2"/>
        <v>1.0445730624668581E-2</v>
      </c>
      <c r="G88" s="118">
        <v>17758.400000000001</v>
      </c>
      <c r="I88" s="26">
        <f t="shared" si="3"/>
        <v>3.4014758563019054E-3</v>
      </c>
    </row>
    <row r="89" spans="2:9" x14ac:dyDescent="0.35">
      <c r="B89" s="112">
        <v>44795</v>
      </c>
      <c r="C89" s="116">
        <v>4409.6000000000004</v>
      </c>
      <c r="E89" s="26">
        <f t="shared" si="2"/>
        <v>6.2984938384300637E-3</v>
      </c>
      <c r="G89" s="118">
        <v>17558.900000000001</v>
      </c>
      <c r="I89" s="26">
        <f t="shared" si="3"/>
        <v>-1.1234120191008223E-2</v>
      </c>
    </row>
    <row r="90" spans="2:9" x14ac:dyDescent="0.35">
      <c r="B90" s="112">
        <v>44802</v>
      </c>
      <c r="C90" s="116">
        <v>4576.8</v>
      </c>
      <c r="E90" s="26">
        <f t="shared" si="2"/>
        <v>3.7917271407837294E-2</v>
      </c>
      <c r="G90" s="118">
        <v>17539.400000000001</v>
      </c>
      <c r="I90" s="26">
        <f t="shared" si="3"/>
        <v>-1.1105479272619512E-3</v>
      </c>
    </row>
    <row r="91" spans="2:9" x14ac:dyDescent="0.35">
      <c r="B91" s="112">
        <v>44809</v>
      </c>
      <c r="C91" s="116">
        <v>4386.1000000000004</v>
      </c>
      <c r="E91" s="26">
        <f t="shared" si="2"/>
        <v>-4.166666666666663E-2</v>
      </c>
      <c r="G91" s="118">
        <v>17833.3</v>
      </c>
      <c r="I91" s="26">
        <f t="shared" si="3"/>
        <v>1.675655951742927E-2</v>
      </c>
    </row>
    <row r="92" spans="2:9" x14ac:dyDescent="0.35">
      <c r="B92" s="112">
        <v>44816</v>
      </c>
      <c r="C92" s="116">
        <v>4327.5</v>
      </c>
      <c r="E92" s="26">
        <f t="shared" si="2"/>
        <v>-1.3360388500034293E-2</v>
      </c>
      <c r="G92" s="118">
        <v>17530.8</v>
      </c>
      <c r="I92" s="26">
        <f t="shared" si="3"/>
        <v>-1.6962648528314972E-2</v>
      </c>
    </row>
    <row r="93" spans="2:9" x14ac:dyDescent="0.35">
      <c r="B93" s="112">
        <v>44823</v>
      </c>
      <c r="C93" s="116">
        <v>4367</v>
      </c>
      <c r="E93" s="26">
        <f t="shared" si="2"/>
        <v>9.127671865973408E-3</v>
      </c>
      <c r="G93" s="118">
        <v>17327.3</v>
      </c>
      <c r="I93" s="26">
        <f t="shared" si="3"/>
        <v>-1.1608141100235003E-2</v>
      </c>
    </row>
    <row r="94" spans="2:9" x14ac:dyDescent="0.35">
      <c r="B94" s="112">
        <v>44830</v>
      </c>
      <c r="C94" s="116">
        <v>4386.5</v>
      </c>
      <c r="E94" s="26">
        <f t="shared" si="2"/>
        <v>4.4653079917562621E-3</v>
      </c>
      <c r="G94" s="118">
        <v>17094.3</v>
      </c>
      <c r="I94" s="26">
        <f t="shared" si="3"/>
        <v>-1.3446988278612348E-2</v>
      </c>
    </row>
    <row r="95" spans="2:9" x14ac:dyDescent="0.35">
      <c r="B95" s="112">
        <v>44837</v>
      </c>
      <c r="C95" s="116">
        <v>4471.5</v>
      </c>
      <c r="E95" s="26">
        <f t="shared" si="2"/>
        <v>1.9377635928416792E-2</v>
      </c>
      <c r="G95" s="118">
        <v>17314.7</v>
      </c>
      <c r="I95" s="26">
        <f t="shared" si="3"/>
        <v>1.289318661776151E-2</v>
      </c>
    </row>
    <row r="96" spans="2:9" x14ac:dyDescent="0.35">
      <c r="B96" s="112">
        <v>44844</v>
      </c>
      <c r="C96" s="116">
        <v>4306.1000000000004</v>
      </c>
      <c r="E96" s="26">
        <f t="shared" si="2"/>
        <v>-3.6989824443698915E-2</v>
      </c>
      <c r="G96" s="118">
        <v>17185.7</v>
      </c>
      <c r="I96" s="26">
        <f t="shared" si="3"/>
        <v>-7.4503167828492423E-3</v>
      </c>
    </row>
    <row r="97" spans="2:9" x14ac:dyDescent="0.35">
      <c r="B97" s="112">
        <v>44851</v>
      </c>
      <c r="C97" s="116">
        <v>4215.5</v>
      </c>
      <c r="E97" s="26">
        <f t="shared" si="2"/>
        <v>-2.103992011332767E-2</v>
      </c>
      <c r="G97" s="118">
        <v>17576.3</v>
      </c>
      <c r="I97" s="26">
        <f t="shared" si="3"/>
        <v>2.2728198444055048E-2</v>
      </c>
    </row>
    <row r="98" spans="2:9" x14ac:dyDescent="0.35">
      <c r="B98" s="112">
        <v>44858</v>
      </c>
      <c r="C98" s="116">
        <v>4307.3999999999996</v>
      </c>
      <c r="E98" s="26">
        <f t="shared" si="2"/>
        <v>2.18004981615465E-2</v>
      </c>
      <c r="G98" s="118">
        <v>17786.8</v>
      </c>
      <c r="I98" s="26">
        <f t="shared" si="3"/>
        <v>1.1976354522851729E-2</v>
      </c>
    </row>
    <row r="99" spans="2:9" x14ac:dyDescent="0.35">
      <c r="B99" s="112">
        <v>44865</v>
      </c>
      <c r="C99" s="116">
        <v>4167.3999999999996</v>
      </c>
      <c r="E99" s="26">
        <f t="shared" si="2"/>
        <v>-3.2502205506802273E-2</v>
      </c>
      <c r="G99" s="118">
        <v>18117.2</v>
      </c>
      <c r="I99" s="26">
        <f t="shared" si="3"/>
        <v>1.8575572896754933E-2</v>
      </c>
    </row>
    <row r="100" spans="2:9" x14ac:dyDescent="0.35">
      <c r="B100" s="112">
        <v>44872</v>
      </c>
      <c r="C100" s="116">
        <v>4128.3999999999996</v>
      </c>
      <c r="E100" s="26">
        <f t="shared" si="2"/>
        <v>-9.3583529298842949E-3</v>
      </c>
      <c r="G100" s="118">
        <v>18349.7</v>
      </c>
      <c r="I100" s="26">
        <f t="shared" si="3"/>
        <v>1.2833108868920196E-2</v>
      </c>
    </row>
    <row r="101" spans="2:9" x14ac:dyDescent="0.35">
      <c r="B101" s="112">
        <v>44879</v>
      </c>
      <c r="C101" s="116">
        <v>3910.6</v>
      </c>
      <c r="E101" s="26">
        <f t="shared" si="2"/>
        <v>-5.2756515841488216E-2</v>
      </c>
      <c r="G101" s="118">
        <v>18307.7</v>
      </c>
      <c r="I101" s="26">
        <f t="shared" si="3"/>
        <v>-2.2888657580233396E-3</v>
      </c>
    </row>
    <row r="102" spans="2:9" x14ac:dyDescent="0.35">
      <c r="B102" s="112">
        <v>44886</v>
      </c>
      <c r="C102" s="116">
        <v>3904.4</v>
      </c>
      <c r="E102" s="26">
        <f t="shared" si="2"/>
        <v>-1.5854344601851089E-3</v>
      </c>
      <c r="G102" s="118">
        <v>18512.8</v>
      </c>
      <c r="I102" s="26">
        <f t="shared" si="3"/>
        <v>1.1202936469354441E-2</v>
      </c>
    </row>
    <row r="103" spans="2:9" x14ac:dyDescent="0.35">
      <c r="B103" s="112">
        <v>44893</v>
      </c>
      <c r="C103" s="116">
        <v>4005.8</v>
      </c>
      <c r="E103" s="26">
        <f t="shared" si="2"/>
        <v>2.5970699723389057E-2</v>
      </c>
      <c r="G103" s="118">
        <v>18696.099999999999</v>
      </c>
      <c r="I103" s="26">
        <f t="shared" si="3"/>
        <v>9.9012575083186061E-3</v>
      </c>
    </row>
    <row r="104" spans="2:9" x14ac:dyDescent="0.35">
      <c r="B104" s="112">
        <v>44900</v>
      </c>
      <c r="C104" s="116">
        <v>4002.4</v>
      </c>
      <c r="E104" s="26">
        <f t="shared" si="2"/>
        <v>-8.4876928453747613E-4</v>
      </c>
      <c r="G104" s="118">
        <v>18496.599999999999</v>
      </c>
      <c r="I104" s="26">
        <f t="shared" si="3"/>
        <v>-1.0670674632677457E-2</v>
      </c>
    </row>
    <row r="105" spans="2:9" x14ac:dyDescent="0.35">
      <c r="B105" s="112">
        <v>44907</v>
      </c>
      <c r="C105" s="116">
        <v>3990</v>
      </c>
      <c r="E105" s="26">
        <f t="shared" si="2"/>
        <v>-3.0981411153307992E-3</v>
      </c>
      <c r="G105" s="118">
        <v>18269</v>
      </c>
      <c r="I105" s="26">
        <f t="shared" si="3"/>
        <v>-1.2304964155574472E-2</v>
      </c>
    </row>
    <row r="106" spans="2:9" x14ac:dyDescent="0.35">
      <c r="B106" s="112">
        <v>44914</v>
      </c>
      <c r="C106" s="116">
        <v>3875.6</v>
      </c>
      <c r="E106" s="26">
        <f t="shared" si="2"/>
        <v>-2.8671679197994959E-2</v>
      </c>
      <c r="G106" s="118">
        <v>17806.8</v>
      </c>
      <c r="I106" s="26">
        <f t="shared" si="3"/>
        <v>-2.5299687996058973E-2</v>
      </c>
    </row>
    <row r="107" spans="2:9" x14ac:dyDescent="0.35">
      <c r="B107" s="112">
        <v>44921</v>
      </c>
      <c r="C107" s="116">
        <v>4068.8</v>
      </c>
      <c r="E107" s="26">
        <f t="shared" si="2"/>
        <v>4.9850345752915803E-2</v>
      </c>
      <c r="G107" s="118">
        <v>18105.3</v>
      </c>
      <c r="I107" s="26">
        <f t="shared" si="3"/>
        <v>1.6763258979715534E-2</v>
      </c>
    </row>
    <row r="108" spans="2:9" x14ac:dyDescent="0.35">
      <c r="B108" s="112">
        <v>44928</v>
      </c>
      <c r="C108" s="116">
        <v>3842.5</v>
      </c>
      <c r="E108" s="26">
        <f t="shared" si="2"/>
        <v>-5.5618364136846288E-2</v>
      </c>
      <c r="G108" s="118">
        <v>17859.400000000001</v>
      </c>
      <c r="I108" s="26">
        <f t="shared" si="3"/>
        <v>-1.3581658409415942E-2</v>
      </c>
    </row>
    <row r="109" spans="2:9" x14ac:dyDescent="0.35">
      <c r="B109" s="112">
        <v>44935</v>
      </c>
      <c r="C109" s="116">
        <v>3863.7</v>
      </c>
      <c r="E109" s="26">
        <f t="shared" si="2"/>
        <v>5.5172413793103114E-3</v>
      </c>
      <c r="G109" s="118">
        <v>17956.599999999999</v>
      </c>
      <c r="I109" s="26">
        <f t="shared" si="3"/>
        <v>5.4425120664747251E-3</v>
      </c>
    </row>
    <row r="110" spans="2:9" x14ac:dyDescent="0.35">
      <c r="B110" s="112">
        <v>44942</v>
      </c>
      <c r="C110" s="116">
        <v>3513.8</v>
      </c>
      <c r="E110" s="26">
        <f t="shared" si="2"/>
        <v>-9.0560861350518884E-2</v>
      </c>
      <c r="G110" s="118">
        <v>18027.7</v>
      </c>
      <c r="I110" s="26">
        <f t="shared" si="3"/>
        <v>3.9595469075439649E-3</v>
      </c>
    </row>
    <row r="111" spans="2:9" x14ac:dyDescent="0.35">
      <c r="B111" s="112">
        <v>44949</v>
      </c>
      <c r="C111" s="116">
        <v>3562.4</v>
      </c>
      <c r="E111" s="26">
        <f t="shared" si="2"/>
        <v>1.3831179919175707E-2</v>
      </c>
      <c r="G111" s="118">
        <v>17604.3</v>
      </c>
      <c r="I111" s="26">
        <f t="shared" si="3"/>
        <v>-2.3486079755043687E-2</v>
      </c>
    </row>
    <row r="112" spans="2:9" x14ac:dyDescent="0.35">
      <c r="B112" s="112">
        <v>44956</v>
      </c>
      <c r="C112" s="116">
        <v>3470.4</v>
      </c>
      <c r="E112" s="26">
        <f t="shared" si="2"/>
        <v>-2.5825286323826635E-2</v>
      </c>
      <c r="G112" s="118">
        <v>17854.099999999999</v>
      </c>
      <c r="I112" s="26">
        <f t="shared" si="3"/>
        <v>1.4189715012809412E-2</v>
      </c>
    </row>
    <row r="113" spans="2:9" x14ac:dyDescent="0.35">
      <c r="B113" s="112">
        <v>44963</v>
      </c>
      <c r="C113" s="116">
        <v>3498.9</v>
      </c>
      <c r="E113" s="26">
        <f t="shared" si="2"/>
        <v>8.2123098201936084E-3</v>
      </c>
      <c r="G113" s="118">
        <v>17856.5</v>
      </c>
      <c r="I113" s="26">
        <f t="shared" si="3"/>
        <v>1.34422905663234E-4</v>
      </c>
    </row>
    <row r="114" spans="2:9" x14ac:dyDescent="0.35">
      <c r="B114" s="112">
        <v>44970</v>
      </c>
      <c r="C114" s="116">
        <v>3545</v>
      </c>
      <c r="E114" s="26">
        <f t="shared" si="2"/>
        <v>1.3175569464688897E-2</v>
      </c>
      <c r="G114" s="118">
        <v>17944.2</v>
      </c>
      <c r="I114" s="26">
        <f t="shared" si="3"/>
        <v>4.9113768095652155E-3</v>
      </c>
    </row>
    <row r="115" spans="2:9" x14ac:dyDescent="0.35">
      <c r="B115" s="112">
        <v>44977</v>
      </c>
      <c r="C115" s="116">
        <v>3552.9</v>
      </c>
      <c r="E115" s="26">
        <f t="shared" si="2"/>
        <v>2.2284908321579255E-3</v>
      </c>
      <c r="G115" s="118">
        <v>17844.599999999999</v>
      </c>
      <c r="I115" s="26">
        <f t="shared" si="3"/>
        <v>-5.5505400073562194E-3</v>
      </c>
    </row>
  </sheetData>
  <mergeCells count="4">
    <mergeCell ref="B8:E8"/>
    <mergeCell ref="G8:I8"/>
    <mergeCell ref="K8:N8"/>
    <mergeCell ref="D10:E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A630-844E-4B63-ABBB-C6A10BB0A534}">
  <sheetPr>
    <tabColor rgb="FF002060"/>
  </sheetPr>
  <dimension ref="A6:M247"/>
  <sheetViews>
    <sheetView showGridLines="0" topLeftCell="A7" workbookViewId="0">
      <selection activeCell="N10" sqref="N10"/>
    </sheetView>
  </sheetViews>
  <sheetFormatPr defaultRowHeight="14.5" x14ac:dyDescent="0.35"/>
  <cols>
    <col min="1" max="1" width="1.81640625" customWidth="1"/>
    <col min="2" max="2" width="8.453125" style="180" bestFit="1" customWidth="1"/>
    <col min="3" max="3" width="9.6328125" customWidth="1"/>
    <col min="4" max="4" width="14.08984375" customWidth="1"/>
    <col min="5" max="5" width="15.7265625" bestFit="1" customWidth="1"/>
    <col min="8" max="8" width="10.1796875" bestFit="1" customWidth="1"/>
    <col min="9" max="9" width="9.6328125" bestFit="1" customWidth="1"/>
    <col min="10" max="10" width="9.90625" bestFit="1" customWidth="1"/>
  </cols>
  <sheetData>
    <row r="6" spans="1:13" x14ac:dyDescent="0.35">
      <c r="A6" s="2" t="s">
        <v>77</v>
      </c>
      <c r="B6" s="185" t="s">
        <v>242</v>
      </c>
      <c r="C6" s="158" t="s">
        <v>45</v>
      </c>
      <c r="D6" s="158" t="s">
        <v>246</v>
      </c>
      <c r="E6" s="157" t="s">
        <v>372</v>
      </c>
      <c r="F6" s="156"/>
      <c r="G6" s="157" t="s">
        <v>373</v>
      </c>
      <c r="H6" s="157"/>
      <c r="I6" s="157"/>
      <c r="J6" s="183"/>
      <c r="K6" s="183"/>
      <c r="L6" s="184"/>
      <c r="M6" s="184"/>
    </row>
    <row r="7" spans="1:13" x14ac:dyDescent="0.35">
      <c r="B7" s="181">
        <v>43475</v>
      </c>
      <c r="C7" s="25">
        <v>177.15</v>
      </c>
      <c r="D7">
        <f t="shared" ref="D7:D70" si="0">LN(C7/C8)</f>
        <v>-1.0013828725034246</v>
      </c>
      <c r="E7">
        <v>0.41405396145084772</v>
      </c>
    </row>
    <row r="8" spans="1:13" x14ac:dyDescent="0.35">
      <c r="B8" s="181">
        <v>44206</v>
      </c>
      <c r="C8" s="25">
        <v>482.21</v>
      </c>
      <c r="D8">
        <f t="shared" si="0"/>
        <v>1.7544916150461065</v>
      </c>
      <c r="E8">
        <v>0.37225125266174947</v>
      </c>
      <c r="G8" s="33" t="s">
        <v>172</v>
      </c>
      <c r="H8" s="33"/>
      <c r="I8" s="33"/>
      <c r="J8" s="33"/>
      <c r="K8" s="186">
        <f>AVERAGE(E7:E246)</f>
        <v>8.3157785535739031E-3</v>
      </c>
    </row>
    <row r="9" spans="1:13" x14ac:dyDescent="0.35">
      <c r="B9" s="181">
        <v>39820</v>
      </c>
      <c r="C9" s="25">
        <v>83.42</v>
      </c>
      <c r="D9">
        <f t="shared" si="0"/>
        <v>-1.144036479503487</v>
      </c>
      <c r="E9">
        <v>0.37158153789359716</v>
      </c>
      <c r="G9" s="33" t="s">
        <v>374</v>
      </c>
      <c r="H9" s="33"/>
      <c r="I9" s="33"/>
      <c r="J9" s="33"/>
      <c r="K9" s="186">
        <f>_xlfn.STDEV.S(E7:E246)</f>
        <v>0.13978300970813895</v>
      </c>
    </row>
    <row r="10" spans="1:13" x14ac:dyDescent="0.35">
      <c r="B10" s="181">
        <v>44197</v>
      </c>
      <c r="C10" s="25">
        <v>261.89</v>
      </c>
      <c r="D10">
        <f t="shared" si="0"/>
        <v>1.3683194953926927</v>
      </c>
      <c r="E10">
        <v>0.35690953012704607</v>
      </c>
      <c r="G10" s="33" t="s">
        <v>375</v>
      </c>
      <c r="H10" s="33"/>
      <c r="I10" s="33"/>
      <c r="J10" s="33"/>
      <c r="K10" s="186">
        <f>MIN(E7:E246)</f>
        <v>-0.70720586567978427</v>
      </c>
    </row>
    <row r="11" spans="1:13" x14ac:dyDescent="0.35">
      <c r="B11" s="181">
        <v>39818</v>
      </c>
      <c r="C11" s="25">
        <v>66.66</v>
      </c>
      <c r="D11">
        <f t="shared" si="0"/>
        <v>-0.76155982574236603</v>
      </c>
      <c r="E11">
        <v>0.32341652046066355</v>
      </c>
      <c r="G11" s="33" t="s">
        <v>376</v>
      </c>
      <c r="H11" s="33"/>
      <c r="I11" s="33"/>
      <c r="J11" s="33"/>
      <c r="K11" s="186">
        <f>MAX(E7:E246)</f>
        <v>0.41405396145084772</v>
      </c>
    </row>
    <row r="12" spans="1:13" x14ac:dyDescent="0.35">
      <c r="B12" s="181">
        <v>43838</v>
      </c>
      <c r="C12" s="25">
        <v>142.76</v>
      </c>
      <c r="D12">
        <f t="shared" si="0"/>
        <v>-0.52429571499924521</v>
      </c>
      <c r="E12">
        <v>0.31360594614208154</v>
      </c>
      <c r="G12" s="33" t="s">
        <v>379</v>
      </c>
      <c r="H12" s="33"/>
      <c r="I12" s="33"/>
      <c r="J12" s="33"/>
      <c r="K12" s="187">
        <v>582.9</v>
      </c>
    </row>
    <row r="13" spans="1:13" ht="15" thickBot="1" x14ac:dyDescent="0.4">
      <c r="B13" s="181">
        <v>40909</v>
      </c>
      <c r="C13" s="25">
        <v>241.16</v>
      </c>
      <c r="D13">
        <f t="shared" si="0"/>
        <v>0.29367111048300132</v>
      </c>
      <c r="E13">
        <v>0.3104414634176616</v>
      </c>
      <c r="I13" s="2"/>
      <c r="J13" s="2"/>
      <c r="K13" s="182"/>
    </row>
    <row r="14" spans="1:13" ht="15" thickBot="1" x14ac:dyDescent="0.4">
      <c r="B14" s="181">
        <v>43841</v>
      </c>
      <c r="C14" s="25">
        <v>179.79</v>
      </c>
      <c r="D14">
        <f t="shared" si="0"/>
        <v>1.3156009507192734</v>
      </c>
      <c r="E14">
        <v>0.30717104962543468</v>
      </c>
      <c r="G14" s="189" t="s">
        <v>377</v>
      </c>
      <c r="H14" s="189" t="s">
        <v>382</v>
      </c>
      <c r="I14" s="189" t="s">
        <v>378</v>
      </c>
      <c r="J14" s="189" t="s">
        <v>380</v>
      </c>
      <c r="K14" s="189" t="s">
        <v>381</v>
      </c>
      <c r="L14" s="26"/>
    </row>
    <row r="15" spans="1:13" x14ac:dyDescent="0.35">
      <c r="B15" s="181">
        <v>39817</v>
      </c>
      <c r="C15" s="25">
        <v>48.24</v>
      </c>
      <c r="D15">
        <f t="shared" si="0"/>
        <v>-0.65598074068467105</v>
      </c>
      <c r="E15">
        <v>0.30159824470712138</v>
      </c>
      <c r="G15" s="5">
        <v>0.05</v>
      </c>
      <c r="H15" s="5">
        <f>100%-G15</f>
        <v>0.95</v>
      </c>
      <c r="I15" s="26">
        <f>_xlfn.PERCENTILE.INC(E7:E246,G15)</f>
        <v>-0.18155471414204716</v>
      </c>
      <c r="J15" s="51">
        <f>$K$12*(1-I15)</f>
        <v>688.72824287339915</v>
      </c>
      <c r="K15" s="51">
        <f>$K$12-J15</f>
        <v>-105.82824287339918</v>
      </c>
      <c r="L15" s="26"/>
    </row>
    <row r="16" spans="1:13" x14ac:dyDescent="0.35">
      <c r="B16" s="181">
        <v>43834</v>
      </c>
      <c r="C16" s="25">
        <v>92.96</v>
      </c>
      <c r="D16">
        <f t="shared" si="0"/>
        <v>-1.422138409608027</v>
      </c>
      <c r="E16">
        <v>0.27188665333806983</v>
      </c>
      <c r="G16" s="188">
        <v>0.01</v>
      </c>
      <c r="H16" s="188">
        <f t="shared" ref="H16:H17" si="1">100%-G16</f>
        <v>0.99</v>
      </c>
      <c r="I16" s="186">
        <f>_xlfn.PERCENTILE.INC(E8:E247,G16)</f>
        <v>-0.31143731677871556</v>
      </c>
      <c r="J16" s="187">
        <f t="shared" ref="J16:J17" si="2">$K$12*(1-I16)</f>
        <v>764.4368119503132</v>
      </c>
      <c r="K16" s="187">
        <f t="shared" ref="K16:K17" si="3">$K$12-J16</f>
        <v>-181.53681195031322</v>
      </c>
      <c r="L16" s="26"/>
    </row>
    <row r="17" spans="2:11" x14ac:dyDescent="0.35">
      <c r="B17" s="181">
        <v>42372</v>
      </c>
      <c r="C17" s="25">
        <v>385.41</v>
      </c>
      <c r="D17">
        <f t="shared" si="0"/>
        <v>4.2642879044349508E-3</v>
      </c>
      <c r="E17">
        <v>0.25460018609745683</v>
      </c>
      <c r="G17" s="188">
        <v>5.0000000000000001E-3</v>
      </c>
      <c r="H17" s="188">
        <f t="shared" si="1"/>
        <v>0.995</v>
      </c>
      <c r="I17" s="186">
        <f>_xlfn.PERCENTILE.INC(E9:E248,G17)</f>
        <v>-0.54395254334564869</v>
      </c>
      <c r="J17" s="187">
        <f t="shared" si="2"/>
        <v>899.96993751617856</v>
      </c>
      <c r="K17" s="187">
        <f t="shared" si="3"/>
        <v>-317.06993751617858</v>
      </c>
    </row>
    <row r="18" spans="2:11" x14ac:dyDescent="0.35">
      <c r="B18" s="181">
        <v>42014</v>
      </c>
      <c r="C18" s="25">
        <v>383.77</v>
      </c>
      <c r="D18">
        <f t="shared" si="0"/>
        <v>0.6701955645428177</v>
      </c>
      <c r="E18">
        <v>0.25402433076882602</v>
      </c>
    </row>
    <row r="19" spans="2:11" x14ac:dyDescent="0.35">
      <c r="B19" s="181">
        <v>40553</v>
      </c>
      <c r="C19" s="25">
        <v>196.34</v>
      </c>
      <c r="D19">
        <f t="shared" si="0"/>
        <v>-8.4444505207194182E-2</v>
      </c>
      <c r="E19">
        <v>0.24036598161054024</v>
      </c>
    </row>
    <row r="20" spans="2:11" x14ac:dyDescent="0.35">
      <c r="B20" s="181">
        <v>43469</v>
      </c>
      <c r="C20" s="25">
        <v>213.64</v>
      </c>
      <c r="D20">
        <f t="shared" si="0"/>
        <v>-0.41013495875396344</v>
      </c>
      <c r="E20">
        <v>0.20690511335773737</v>
      </c>
    </row>
    <row r="21" spans="2:11" x14ac:dyDescent="0.35">
      <c r="B21" s="181">
        <v>44198</v>
      </c>
      <c r="C21" s="25">
        <v>321.95999999999998</v>
      </c>
      <c r="D21">
        <f t="shared" si="0"/>
        <v>2.1998370065137243</v>
      </c>
      <c r="E21">
        <v>0.20650274595324691</v>
      </c>
    </row>
    <row r="22" spans="2:11" x14ac:dyDescent="0.35">
      <c r="B22" s="181">
        <v>39816</v>
      </c>
      <c r="C22" s="25">
        <v>35.68</v>
      </c>
      <c r="D22">
        <f t="shared" si="0"/>
        <v>-1.1874126723030711</v>
      </c>
      <c r="E22">
        <v>0.18884503060857499</v>
      </c>
    </row>
    <row r="23" spans="2:11" x14ac:dyDescent="0.35">
      <c r="B23" s="181">
        <v>39822</v>
      </c>
      <c r="C23" s="25">
        <v>116.98</v>
      </c>
      <c r="D23">
        <f t="shared" si="0"/>
        <v>-0.53596432526886151</v>
      </c>
      <c r="E23">
        <v>0.18832346111815915</v>
      </c>
    </row>
    <row r="24" spans="2:11" x14ac:dyDescent="0.35">
      <c r="B24" s="181">
        <v>40186</v>
      </c>
      <c r="C24" s="25">
        <v>199.93</v>
      </c>
      <c r="D24">
        <f t="shared" si="0"/>
        <v>0.2440809691931706</v>
      </c>
      <c r="E24">
        <v>0.17716307453735453</v>
      </c>
    </row>
    <row r="25" spans="2:11" x14ac:dyDescent="0.35">
      <c r="B25" s="181">
        <v>39825</v>
      </c>
      <c r="C25" s="25">
        <v>156.63</v>
      </c>
      <c r="D25">
        <f t="shared" si="0"/>
        <v>-0.96839835335729751</v>
      </c>
      <c r="E25">
        <v>0.17701103217383918</v>
      </c>
    </row>
    <row r="26" spans="2:11" x14ac:dyDescent="0.35">
      <c r="B26" s="181">
        <v>41641</v>
      </c>
      <c r="C26" s="25">
        <v>412.52</v>
      </c>
      <c r="D26">
        <f t="shared" si="0"/>
        <v>-0.33583483498118666</v>
      </c>
      <c r="E26">
        <v>0.17630844908849189</v>
      </c>
    </row>
    <row r="27" spans="2:11" x14ac:dyDescent="0.35">
      <c r="B27" s="181">
        <v>42005</v>
      </c>
      <c r="C27" s="25">
        <v>577.16</v>
      </c>
      <c r="D27">
        <f t="shared" si="0"/>
        <v>1.6900684404017627</v>
      </c>
      <c r="E27">
        <v>0.16620703393905162</v>
      </c>
    </row>
    <row r="28" spans="2:11" x14ac:dyDescent="0.35">
      <c r="B28" s="181">
        <v>38363</v>
      </c>
      <c r="C28" s="25">
        <v>106.49</v>
      </c>
      <c r="D28">
        <f t="shared" si="0"/>
        <v>-0.16178149924427851</v>
      </c>
      <c r="E28">
        <v>0.16347501327490352</v>
      </c>
    </row>
    <row r="29" spans="2:11" x14ac:dyDescent="0.35">
      <c r="B29" s="181">
        <v>38364</v>
      </c>
      <c r="C29" s="25">
        <v>125.19</v>
      </c>
      <c r="D29">
        <f t="shared" si="0"/>
        <v>-1.4199109719188756</v>
      </c>
      <c r="E29">
        <v>0.16178149924427848</v>
      </c>
    </row>
    <row r="30" spans="2:11" x14ac:dyDescent="0.35">
      <c r="B30" s="181">
        <v>41647</v>
      </c>
      <c r="C30" s="25">
        <v>517.88</v>
      </c>
      <c r="D30">
        <f t="shared" si="0"/>
        <v>1.3728682512737149</v>
      </c>
      <c r="E30">
        <v>0.161492645644777</v>
      </c>
    </row>
    <row r="31" spans="2:11" x14ac:dyDescent="0.35">
      <c r="B31" s="181">
        <v>39824</v>
      </c>
      <c r="C31" s="25">
        <v>131.22</v>
      </c>
      <c r="D31">
        <f t="shared" si="0"/>
        <v>-2.1764078710303481</v>
      </c>
      <c r="E31">
        <v>0.15614677729436771</v>
      </c>
    </row>
    <row r="32" spans="2:11" x14ac:dyDescent="0.35">
      <c r="B32" s="181">
        <v>45298</v>
      </c>
      <c r="C32" s="25">
        <v>1156.6500000000001</v>
      </c>
      <c r="D32">
        <f t="shared" si="0"/>
        <v>3.5991771376295221</v>
      </c>
      <c r="E32">
        <v>0.15583078896083938</v>
      </c>
    </row>
    <row r="33" spans="2:5" x14ac:dyDescent="0.35">
      <c r="B33" s="181">
        <v>39459</v>
      </c>
      <c r="C33" s="25">
        <v>31.63</v>
      </c>
      <c r="D33">
        <f t="shared" si="0"/>
        <v>-2.6567180798409114</v>
      </c>
      <c r="E33">
        <v>0.15494138122055362</v>
      </c>
    </row>
    <row r="34" spans="2:5" x14ac:dyDescent="0.35">
      <c r="B34" s="181">
        <v>44927</v>
      </c>
      <c r="C34" s="25">
        <v>450.71</v>
      </c>
      <c r="D34">
        <f t="shared" si="0"/>
        <v>1.5371445982617482</v>
      </c>
      <c r="E34">
        <v>0.15301977154312199</v>
      </c>
    </row>
    <row r="35" spans="2:5" x14ac:dyDescent="0.35">
      <c r="B35" s="181">
        <v>39821</v>
      </c>
      <c r="C35" s="25">
        <v>96.9</v>
      </c>
      <c r="D35">
        <f t="shared" si="0"/>
        <v>-1.2324489322564354</v>
      </c>
      <c r="E35">
        <v>0.1497914301279214</v>
      </c>
    </row>
    <row r="36" spans="2:5" x14ac:dyDescent="0.35">
      <c r="B36" s="181">
        <v>44205</v>
      </c>
      <c r="C36" s="25">
        <v>332.33</v>
      </c>
      <c r="D36">
        <f t="shared" si="0"/>
        <v>1.1776324398615681</v>
      </c>
      <c r="E36">
        <v>0.14866918610259958</v>
      </c>
    </row>
    <row r="37" spans="2:5" x14ac:dyDescent="0.35">
      <c r="B37" s="181">
        <v>38361</v>
      </c>
      <c r="C37" s="25">
        <v>102.36</v>
      </c>
      <c r="D37">
        <f t="shared" si="0"/>
        <v>-0.88097329371828026</v>
      </c>
      <c r="E37">
        <v>0.14651092587387504</v>
      </c>
    </row>
    <row r="38" spans="2:5" x14ac:dyDescent="0.35">
      <c r="B38" s="181">
        <v>40546</v>
      </c>
      <c r="C38" s="25">
        <v>247.02</v>
      </c>
      <c r="D38">
        <f t="shared" si="0"/>
        <v>-0.67149927636808637</v>
      </c>
      <c r="E38">
        <v>0.14232574753197916</v>
      </c>
    </row>
    <row r="39" spans="2:5" x14ac:dyDescent="0.35">
      <c r="B39" s="181">
        <v>44930</v>
      </c>
      <c r="C39" s="25">
        <v>483.46</v>
      </c>
      <c r="D39">
        <f t="shared" si="0"/>
        <v>1.1286796386815867</v>
      </c>
      <c r="E39">
        <v>0.14188121785254759</v>
      </c>
    </row>
    <row r="40" spans="2:5" x14ac:dyDescent="0.35">
      <c r="B40" s="181">
        <v>38719</v>
      </c>
      <c r="C40" s="25">
        <v>156.38</v>
      </c>
      <c r="D40">
        <f t="shared" si="0"/>
        <v>-9.9093315727970852E-2</v>
      </c>
      <c r="E40">
        <v>0.14162132438649419</v>
      </c>
    </row>
    <row r="41" spans="2:5" x14ac:dyDescent="0.35">
      <c r="B41" s="181">
        <v>40182</v>
      </c>
      <c r="C41" s="25">
        <v>172.67</v>
      </c>
      <c r="D41">
        <f t="shared" si="0"/>
        <v>-0.59542777670238012</v>
      </c>
      <c r="E41">
        <v>0.141213739917527</v>
      </c>
    </row>
    <row r="42" spans="2:5" x14ac:dyDescent="0.35">
      <c r="B42" s="181">
        <v>40912</v>
      </c>
      <c r="C42" s="25">
        <v>313.19</v>
      </c>
      <c r="D42">
        <f t="shared" si="0"/>
        <v>0.52872706128928815</v>
      </c>
      <c r="E42">
        <v>0.13979546891181485</v>
      </c>
    </row>
    <row r="43" spans="2:5" x14ac:dyDescent="0.35">
      <c r="B43" s="181">
        <v>43477</v>
      </c>
      <c r="C43" s="25">
        <v>184.58</v>
      </c>
      <c r="D43">
        <f t="shared" si="0"/>
        <v>-0.71445394824022346</v>
      </c>
      <c r="E43">
        <v>0.13667860885296781</v>
      </c>
    </row>
    <row r="44" spans="2:5" x14ac:dyDescent="0.35">
      <c r="B44" s="181">
        <v>41284</v>
      </c>
      <c r="C44" s="25">
        <v>377.11</v>
      </c>
      <c r="D44">
        <f t="shared" si="0"/>
        <v>0.19812825387969235</v>
      </c>
      <c r="E44">
        <v>0.13657036088025867</v>
      </c>
    </row>
    <row r="45" spans="2:5" x14ac:dyDescent="0.35">
      <c r="B45" s="181">
        <v>40920</v>
      </c>
      <c r="C45" s="25">
        <v>309.33</v>
      </c>
      <c r="D45">
        <f t="shared" si="0"/>
        <v>0.15577378106119777</v>
      </c>
      <c r="E45">
        <v>0.13395174410921762</v>
      </c>
    </row>
    <row r="46" spans="2:5" x14ac:dyDescent="0.35">
      <c r="B46" s="181">
        <v>40917</v>
      </c>
      <c r="C46" s="25">
        <v>264.70999999999998</v>
      </c>
      <c r="D46">
        <f t="shared" si="0"/>
        <v>0.39387823281189377</v>
      </c>
      <c r="E46">
        <v>0.13271681652316189</v>
      </c>
    </row>
    <row r="47" spans="2:5" x14ac:dyDescent="0.35">
      <c r="B47" s="181">
        <v>38720</v>
      </c>
      <c r="C47" s="25">
        <v>178.53</v>
      </c>
      <c r="D47">
        <f t="shared" si="0"/>
        <v>9.6790017292291114E-2</v>
      </c>
      <c r="E47">
        <v>0.13246771162850249</v>
      </c>
    </row>
    <row r="48" spans="2:5" x14ac:dyDescent="0.35">
      <c r="B48" s="181">
        <v>38725</v>
      </c>
      <c r="C48" s="25">
        <v>162.06</v>
      </c>
      <c r="D48">
        <f t="shared" si="0"/>
        <v>-1.6936356759489766</v>
      </c>
      <c r="E48">
        <v>0.13094311238497275</v>
      </c>
    </row>
    <row r="49" spans="2:5" x14ac:dyDescent="0.35">
      <c r="B49" s="181">
        <v>45292</v>
      </c>
      <c r="C49" s="25">
        <v>881.48</v>
      </c>
      <c r="D49">
        <f t="shared" si="0"/>
        <v>0.39519448522499157</v>
      </c>
      <c r="E49">
        <v>0.12545436231420926</v>
      </c>
    </row>
    <row r="50" spans="2:5" x14ac:dyDescent="0.35">
      <c r="B50" s="181">
        <v>44932</v>
      </c>
      <c r="C50" s="25">
        <v>593.72</v>
      </c>
      <c r="D50">
        <f t="shared" si="0"/>
        <v>1.8630986682487933</v>
      </c>
      <c r="E50">
        <v>0.12361927480961935</v>
      </c>
    </row>
    <row r="51" spans="2:5" x14ac:dyDescent="0.35">
      <c r="B51" s="181">
        <v>38359</v>
      </c>
      <c r="C51" s="25">
        <v>92.14</v>
      </c>
      <c r="D51">
        <f t="shared" si="0"/>
        <v>-6.1147984882778804E-2</v>
      </c>
      <c r="E51">
        <v>0.12258344740140481</v>
      </c>
    </row>
    <row r="52" spans="2:5" x14ac:dyDescent="0.35">
      <c r="B52" s="181">
        <v>43836</v>
      </c>
      <c r="C52" s="25">
        <v>97.95</v>
      </c>
      <c r="D52">
        <f t="shared" si="0"/>
        <v>-1.5429359199416763</v>
      </c>
      <c r="E52">
        <v>0.12165729969418541</v>
      </c>
    </row>
    <row r="53" spans="2:5" x14ac:dyDescent="0.35">
      <c r="B53" s="181">
        <v>42374</v>
      </c>
      <c r="C53" s="25">
        <v>458.24</v>
      </c>
      <c r="D53">
        <f t="shared" si="0"/>
        <v>-0.42971194301496168</v>
      </c>
      <c r="E53">
        <v>0.11835877311418454</v>
      </c>
    </row>
    <row r="54" spans="2:5" x14ac:dyDescent="0.35">
      <c r="B54" s="181">
        <v>44937</v>
      </c>
      <c r="C54" s="25">
        <v>704.23</v>
      </c>
      <c r="D54">
        <f t="shared" si="0"/>
        <v>0.86397911287951557</v>
      </c>
      <c r="E54">
        <v>0.11660513742966658</v>
      </c>
    </row>
    <row r="55" spans="2:5" x14ac:dyDescent="0.35">
      <c r="B55" s="181">
        <v>41278</v>
      </c>
      <c r="C55" s="25">
        <v>296.82</v>
      </c>
      <c r="D55">
        <f t="shared" si="0"/>
        <v>0.54243884492365968</v>
      </c>
      <c r="E55">
        <v>0.10853995398636179</v>
      </c>
    </row>
    <row r="56" spans="2:5" x14ac:dyDescent="0.35">
      <c r="B56" s="181">
        <v>38729</v>
      </c>
      <c r="C56" s="25">
        <v>172.55</v>
      </c>
      <c r="D56">
        <f t="shared" si="0"/>
        <v>-0.44056109089147294</v>
      </c>
      <c r="E56">
        <v>0.10706840296574163</v>
      </c>
    </row>
    <row r="57" spans="2:5" x14ac:dyDescent="0.35">
      <c r="B57" s="181">
        <v>40910</v>
      </c>
      <c r="C57" s="25">
        <v>268.07</v>
      </c>
      <c r="D57">
        <f t="shared" si="0"/>
        <v>-0.20471842076190999</v>
      </c>
      <c r="E57">
        <v>0.10578752681428065</v>
      </c>
    </row>
    <row r="58" spans="2:5" x14ac:dyDescent="0.35">
      <c r="B58" s="181">
        <v>41283</v>
      </c>
      <c r="C58" s="25">
        <v>328.97</v>
      </c>
      <c r="D58">
        <f t="shared" si="0"/>
        <v>-0.46158607755010916</v>
      </c>
      <c r="E58">
        <v>0.10537064834536984</v>
      </c>
    </row>
    <row r="59" spans="2:5" x14ac:dyDescent="0.35">
      <c r="B59" s="181">
        <v>42736</v>
      </c>
      <c r="C59" s="25">
        <v>521.94000000000005</v>
      </c>
      <c r="D59">
        <f t="shared" si="0"/>
        <v>1.2546135512857191</v>
      </c>
      <c r="E59">
        <v>0.1036504154427077</v>
      </c>
    </row>
    <row r="60" spans="2:5" x14ac:dyDescent="0.35">
      <c r="B60" s="181">
        <v>39091</v>
      </c>
      <c r="C60" s="25">
        <v>148.85</v>
      </c>
      <c r="D60">
        <f t="shared" si="0"/>
        <v>-1.6532088632055613</v>
      </c>
      <c r="E60">
        <v>0.10174670474691185</v>
      </c>
    </row>
    <row r="61" spans="2:5" x14ac:dyDescent="0.35">
      <c r="B61" s="181">
        <v>44938</v>
      </c>
      <c r="C61" s="25">
        <v>777.55</v>
      </c>
      <c r="D61">
        <f t="shared" si="0"/>
        <v>0.61126112706337099</v>
      </c>
      <c r="E61">
        <v>9.9042943320158741E-2</v>
      </c>
    </row>
    <row r="62" spans="2:5" x14ac:dyDescent="0.35">
      <c r="B62" s="181">
        <v>42015</v>
      </c>
      <c r="C62" s="25">
        <v>421.95</v>
      </c>
      <c r="D62">
        <f t="shared" si="0"/>
        <v>-0.17301584176764623</v>
      </c>
      <c r="E62">
        <v>9.4843408796782394E-2</v>
      </c>
    </row>
    <row r="63" spans="2:5" x14ac:dyDescent="0.35">
      <c r="B63" s="181">
        <v>42376</v>
      </c>
      <c r="C63" s="25">
        <v>501.65</v>
      </c>
      <c r="D63">
        <f t="shared" si="0"/>
        <v>0.11261848206417936</v>
      </c>
      <c r="E63">
        <v>9.1382887270774996E-2</v>
      </c>
    </row>
    <row r="64" spans="2:5" x14ac:dyDescent="0.35">
      <c r="B64" s="181">
        <v>44568</v>
      </c>
      <c r="C64" s="25">
        <v>448.22</v>
      </c>
      <c r="D64">
        <f t="shared" si="0"/>
        <v>1.6699537766112498</v>
      </c>
      <c r="E64">
        <v>8.7835175477494698E-2</v>
      </c>
    </row>
    <row r="65" spans="2:5" x14ac:dyDescent="0.35">
      <c r="B65" s="181">
        <v>39455</v>
      </c>
      <c r="C65" s="25">
        <v>84.38</v>
      </c>
      <c r="D65">
        <f t="shared" si="0"/>
        <v>-0.68547382405019419</v>
      </c>
      <c r="E65">
        <v>8.7507093363809185E-2</v>
      </c>
    </row>
    <row r="66" spans="2:5" x14ac:dyDescent="0.35">
      <c r="B66" s="181">
        <v>40185</v>
      </c>
      <c r="C66" s="25">
        <v>167.47</v>
      </c>
      <c r="D66">
        <f t="shared" si="0"/>
        <v>-0.2604286361289575</v>
      </c>
      <c r="E66">
        <v>8.3527005703709883E-2</v>
      </c>
    </row>
    <row r="67" spans="2:5" x14ac:dyDescent="0.35">
      <c r="B67" s="181">
        <v>40187</v>
      </c>
      <c r="C67" s="25">
        <v>217.29</v>
      </c>
      <c r="D67">
        <f t="shared" si="0"/>
        <v>-1.1326646770403446</v>
      </c>
      <c r="E67">
        <v>8.3265561591602991E-2</v>
      </c>
    </row>
    <row r="68" spans="2:5" x14ac:dyDescent="0.35">
      <c r="B68" s="181">
        <v>45660</v>
      </c>
      <c r="C68" s="25">
        <v>674.45</v>
      </c>
      <c r="D68">
        <f t="shared" si="0"/>
        <v>0.25110899096874389</v>
      </c>
      <c r="E68">
        <v>8.3130227953731928E-2</v>
      </c>
    </row>
    <row r="69" spans="2:5" x14ac:dyDescent="0.35">
      <c r="B69" s="181">
        <v>44931</v>
      </c>
      <c r="C69" s="25">
        <v>524.67999999999995</v>
      </c>
      <c r="D69">
        <f t="shared" si="0"/>
        <v>0.50146070229327211</v>
      </c>
      <c r="E69">
        <v>8.1819971568990082E-2</v>
      </c>
    </row>
    <row r="70" spans="2:5" x14ac:dyDescent="0.35">
      <c r="B70" s="181">
        <v>44201</v>
      </c>
      <c r="C70" s="25">
        <v>317.77</v>
      </c>
      <c r="D70">
        <f t="shared" si="0"/>
        <v>0.85066023234379917</v>
      </c>
      <c r="E70">
        <v>8.1325904662875148E-2</v>
      </c>
    </row>
    <row r="71" spans="2:5" x14ac:dyDescent="0.35">
      <c r="B71" s="181">
        <v>38718</v>
      </c>
      <c r="C71" s="25">
        <v>135.72999999999999</v>
      </c>
      <c r="D71">
        <f t="shared" ref="D71:D134" si="4">LN(C71/C72)</f>
        <v>-1.5544190035665548</v>
      </c>
      <c r="E71">
        <v>8.0835035038302736E-2</v>
      </c>
    </row>
    <row r="72" spans="2:5" x14ac:dyDescent="0.35">
      <c r="B72" s="181">
        <v>44933</v>
      </c>
      <c r="C72" s="25">
        <v>642.32000000000005</v>
      </c>
      <c r="D72">
        <f t="shared" si="4"/>
        <v>-0.43236576410981142</v>
      </c>
      <c r="E72">
        <v>7.8678794119864393E-2</v>
      </c>
    </row>
    <row r="73" spans="2:5" x14ac:dyDescent="0.35">
      <c r="B73" s="181">
        <v>45297</v>
      </c>
      <c r="C73" s="25">
        <v>989.75</v>
      </c>
      <c r="D73">
        <f t="shared" si="4"/>
        <v>4.3857665963538565E-2</v>
      </c>
      <c r="E73">
        <v>7.2904818020795903E-2</v>
      </c>
    </row>
    <row r="74" spans="2:5" x14ac:dyDescent="0.35">
      <c r="B74" s="181">
        <v>45293</v>
      </c>
      <c r="C74" s="25">
        <v>947.28</v>
      </c>
      <c r="D74">
        <f t="shared" si="4"/>
        <v>1.2531377959339571</v>
      </c>
      <c r="E74">
        <v>7.1992407041145567E-2</v>
      </c>
    </row>
    <row r="75" spans="2:5" x14ac:dyDescent="0.35">
      <c r="B75" s="181">
        <v>40919</v>
      </c>
      <c r="C75" s="25">
        <v>270.55</v>
      </c>
      <c r="D75">
        <f t="shared" si="4"/>
        <v>-0.64595987084809958</v>
      </c>
      <c r="E75">
        <v>7.0829443560104483E-2</v>
      </c>
    </row>
    <row r="76" spans="2:5" x14ac:dyDescent="0.35">
      <c r="B76" s="181">
        <v>44562</v>
      </c>
      <c r="C76" s="25">
        <v>516.16</v>
      </c>
      <c r="D76">
        <f t="shared" si="4"/>
        <v>-3.7810645365404696E-2</v>
      </c>
      <c r="E76">
        <v>7.0715858830135536E-2</v>
      </c>
    </row>
    <row r="77" spans="2:5" x14ac:dyDescent="0.35">
      <c r="B77" s="181">
        <v>42377</v>
      </c>
      <c r="C77" s="25">
        <v>536.04999999999995</v>
      </c>
      <c r="D77">
        <f t="shared" si="4"/>
        <v>0.21923365990615126</v>
      </c>
      <c r="E77">
        <v>6.6324774930626898E-2</v>
      </c>
    </row>
    <row r="78" spans="2:5" x14ac:dyDescent="0.35">
      <c r="B78" s="181">
        <v>42747</v>
      </c>
      <c r="C78" s="25">
        <v>430.52</v>
      </c>
      <c r="D78">
        <f t="shared" si="4"/>
        <v>1.2183687233225433</v>
      </c>
      <c r="E78">
        <v>6.6280568452204092E-2</v>
      </c>
    </row>
    <row r="79" spans="2:5" x14ac:dyDescent="0.35">
      <c r="B79" s="181">
        <v>39451</v>
      </c>
      <c r="C79" s="25">
        <v>127.31</v>
      </c>
      <c r="D79">
        <f t="shared" si="4"/>
        <v>-1.4234745110533245</v>
      </c>
      <c r="E79">
        <v>6.4983727969683644E-2</v>
      </c>
    </row>
    <row r="80" spans="2:5" x14ac:dyDescent="0.35">
      <c r="B80" s="181">
        <v>41649</v>
      </c>
      <c r="C80" s="25">
        <v>528.53</v>
      </c>
      <c r="D80">
        <f t="shared" si="4"/>
        <v>0.21312821881677685</v>
      </c>
      <c r="E80">
        <v>6.4956118520472075E-2</v>
      </c>
    </row>
    <row r="81" spans="2:5" x14ac:dyDescent="0.35">
      <c r="B81" s="181">
        <v>42745</v>
      </c>
      <c r="C81" s="25">
        <v>427.08</v>
      </c>
      <c r="D81">
        <f t="shared" si="4"/>
        <v>6.4832029912155864E-2</v>
      </c>
      <c r="E81">
        <v>6.4832029912155864E-2</v>
      </c>
    </row>
    <row r="82" spans="2:5" x14ac:dyDescent="0.35">
      <c r="B82" s="181">
        <v>42744</v>
      </c>
      <c r="C82" s="25">
        <v>400.27</v>
      </c>
      <c r="D82">
        <f t="shared" si="4"/>
        <v>0.49345584922568769</v>
      </c>
      <c r="E82">
        <v>6.4173833852872578E-2</v>
      </c>
    </row>
    <row r="83" spans="2:5" x14ac:dyDescent="0.35">
      <c r="B83" s="181">
        <v>40189</v>
      </c>
      <c r="C83" s="25">
        <v>244.37</v>
      </c>
      <c r="D83">
        <f t="shared" si="4"/>
        <v>-0.32598832175939646</v>
      </c>
      <c r="E83">
        <v>6.3477851562099716E-2</v>
      </c>
    </row>
    <row r="84" spans="2:5" x14ac:dyDescent="0.35">
      <c r="B84" s="181">
        <v>44202</v>
      </c>
      <c r="C84" s="25">
        <v>338.55</v>
      </c>
      <c r="D84">
        <f t="shared" si="4"/>
        <v>0.81450327342484263</v>
      </c>
      <c r="E84">
        <v>6.3343941277981625E-2</v>
      </c>
    </row>
    <row r="85" spans="2:5" x14ac:dyDescent="0.35">
      <c r="B85" s="181">
        <v>40181</v>
      </c>
      <c r="C85" s="25">
        <v>149.93</v>
      </c>
      <c r="D85">
        <f t="shared" si="4"/>
        <v>0.36260956602693389</v>
      </c>
      <c r="E85">
        <v>6.3325357498335469E-2</v>
      </c>
    </row>
    <row r="86" spans="2:5" x14ac:dyDescent="0.35">
      <c r="B86" s="181">
        <v>43837</v>
      </c>
      <c r="C86" s="25">
        <v>104.33</v>
      </c>
      <c r="D86">
        <f t="shared" si="4"/>
        <v>-1.4347741066324948</v>
      </c>
      <c r="E86">
        <v>6.310180808932811E-2</v>
      </c>
    </row>
    <row r="87" spans="2:5" x14ac:dyDescent="0.35">
      <c r="B87" s="181">
        <v>44572</v>
      </c>
      <c r="C87" s="25">
        <v>438.05</v>
      </c>
      <c r="D87">
        <f t="shared" si="4"/>
        <v>0.52592979805256235</v>
      </c>
      <c r="E87">
        <v>6.25726428495436E-2</v>
      </c>
    </row>
    <row r="88" spans="2:5" x14ac:dyDescent="0.35">
      <c r="B88" s="181">
        <v>40190</v>
      </c>
      <c r="C88" s="25">
        <v>258.89</v>
      </c>
      <c r="D88">
        <f t="shared" si="4"/>
        <v>-0.45263103015823108</v>
      </c>
      <c r="E88">
        <v>5.7719790887552525E-2</v>
      </c>
    </row>
    <row r="89" spans="2:5" x14ac:dyDescent="0.35">
      <c r="B89" s="181">
        <v>42373</v>
      </c>
      <c r="C89" s="25">
        <v>407.09</v>
      </c>
      <c r="D89">
        <f t="shared" si="4"/>
        <v>0.57382867260788317</v>
      </c>
      <c r="E89">
        <v>5.4726588506413446E-2</v>
      </c>
    </row>
    <row r="90" spans="2:5" x14ac:dyDescent="0.35">
      <c r="B90" s="181">
        <v>40188</v>
      </c>
      <c r="C90" s="25">
        <v>229.34</v>
      </c>
      <c r="D90">
        <f t="shared" si="4"/>
        <v>-0.74049531749654995</v>
      </c>
      <c r="E90">
        <v>5.3972751734814098E-2</v>
      </c>
    </row>
    <row r="91" spans="2:5" x14ac:dyDescent="0.35">
      <c r="B91" s="181">
        <v>44208</v>
      </c>
      <c r="C91" s="25">
        <v>480.92</v>
      </c>
      <c r="D91">
        <f t="shared" si="4"/>
        <v>1.1362190674528732</v>
      </c>
      <c r="E91">
        <v>5.0601876691221091E-2</v>
      </c>
    </row>
    <row r="92" spans="2:5" x14ac:dyDescent="0.35">
      <c r="B92" s="181">
        <v>40552</v>
      </c>
      <c r="C92" s="25">
        <v>154.38999999999999</v>
      </c>
      <c r="D92">
        <f t="shared" si="4"/>
        <v>-0.1570242317475167</v>
      </c>
      <c r="E92">
        <v>4.9865941781654918E-2</v>
      </c>
    </row>
    <row r="93" spans="2:5" x14ac:dyDescent="0.35">
      <c r="B93" s="181">
        <v>43466</v>
      </c>
      <c r="C93" s="25">
        <v>180.64</v>
      </c>
      <c r="D93">
        <f t="shared" si="4"/>
        <v>-1.2464479931260739</v>
      </c>
      <c r="E93">
        <v>4.8023739612971079E-2</v>
      </c>
    </row>
    <row r="94" spans="2:5" x14ac:dyDescent="0.35">
      <c r="B94" s="181">
        <v>44935</v>
      </c>
      <c r="C94" s="25">
        <v>628.26</v>
      </c>
      <c r="D94">
        <f t="shared" si="4"/>
        <v>0.29096635708690144</v>
      </c>
      <c r="E94">
        <v>4.7442109398900145E-2</v>
      </c>
    </row>
    <row r="95" spans="2:5" x14ac:dyDescent="0.35">
      <c r="B95" s="181">
        <v>44569</v>
      </c>
      <c r="C95" s="25">
        <v>469.65</v>
      </c>
      <c r="D95">
        <f t="shared" si="4"/>
        <v>1.7335086397643305</v>
      </c>
      <c r="E95">
        <v>4.6703553133082006E-2</v>
      </c>
    </row>
    <row r="96" spans="2:5" x14ac:dyDescent="0.35">
      <c r="B96" s="181">
        <v>38357</v>
      </c>
      <c r="C96" s="25">
        <v>82.97</v>
      </c>
      <c r="D96">
        <f t="shared" si="4"/>
        <v>-1.5590639950907432</v>
      </c>
      <c r="E96">
        <v>4.6250304482423413E-2</v>
      </c>
    </row>
    <row r="97" spans="2:5" x14ac:dyDescent="0.35">
      <c r="B97" s="181">
        <v>41285</v>
      </c>
      <c r="C97" s="25">
        <v>394.47</v>
      </c>
      <c r="D97">
        <f t="shared" si="4"/>
        <v>-0.91990929421930268</v>
      </c>
      <c r="E97">
        <v>4.5006169689283039E-2</v>
      </c>
    </row>
    <row r="98" spans="2:5" x14ac:dyDescent="0.35">
      <c r="B98" s="181">
        <v>45294</v>
      </c>
      <c r="C98" s="25">
        <v>989.75</v>
      </c>
      <c r="D98">
        <f t="shared" si="4"/>
        <v>1.1609446067173352</v>
      </c>
      <c r="E98">
        <v>4.3857665963538565E-2</v>
      </c>
    </row>
    <row r="99" spans="2:5" x14ac:dyDescent="0.35">
      <c r="B99" s="181">
        <v>41279</v>
      </c>
      <c r="C99" s="25">
        <v>309.98</v>
      </c>
      <c r="D99">
        <f t="shared" si="4"/>
        <v>0.83866797931799342</v>
      </c>
      <c r="E99">
        <v>4.3381884801232534E-2</v>
      </c>
    </row>
    <row r="100" spans="2:5" x14ac:dyDescent="0.35">
      <c r="B100" s="181">
        <v>39089</v>
      </c>
      <c r="C100" s="25">
        <v>134</v>
      </c>
      <c r="D100">
        <f t="shared" si="4"/>
        <v>-0.92919222319885608</v>
      </c>
      <c r="E100">
        <v>4.2689408695050571E-2</v>
      </c>
    </row>
    <row r="101" spans="2:5" x14ac:dyDescent="0.35">
      <c r="B101" s="181">
        <v>43104</v>
      </c>
      <c r="C101" s="25">
        <v>339.35</v>
      </c>
      <c r="D101">
        <f t="shared" si="4"/>
        <v>0.3468932248494585</v>
      </c>
      <c r="E101">
        <v>4.0594870371378038E-2</v>
      </c>
    </row>
    <row r="102" spans="2:5" x14ac:dyDescent="0.35">
      <c r="B102" s="181">
        <v>40914</v>
      </c>
      <c r="C102" s="25">
        <v>239.88</v>
      </c>
      <c r="D102">
        <f t="shared" si="4"/>
        <v>-0.53687165577541174</v>
      </c>
      <c r="E102">
        <v>3.9757792488804407E-2</v>
      </c>
    </row>
    <row r="103" spans="2:5" x14ac:dyDescent="0.35">
      <c r="B103" s="181">
        <v>41643</v>
      </c>
      <c r="C103" s="25">
        <v>410.35</v>
      </c>
      <c r="D103">
        <f t="shared" si="4"/>
        <v>-0.1456304387212177</v>
      </c>
      <c r="E103">
        <v>3.9594122693797786E-2</v>
      </c>
    </row>
    <row r="104" spans="2:5" x14ac:dyDescent="0.35">
      <c r="B104" s="181">
        <v>42740</v>
      </c>
      <c r="C104" s="25">
        <v>474.68</v>
      </c>
      <c r="D104">
        <f t="shared" si="4"/>
        <v>0.10958748301983436</v>
      </c>
      <c r="E104">
        <v>3.6885866243747505E-2</v>
      </c>
    </row>
    <row r="105" spans="2:5" x14ac:dyDescent="0.35">
      <c r="B105" s="181">
        <v>41645</v>
      </c>
      <c r="C105" s="25">
        <v>425.41</v>
      </c>
      <c r="D105">
        <f t="shared" si="4"/>
        <v>-3.5197499768565496E-2</v>
      </c>
      <c r="E105">
        <v>3.5336491525056211E-2</v>
      </c>
    </row>
    <row r="106" spans="2:5" x14ac:dyDescent="0.35">
      <c r="B106" s="181">
        <v>41646</v>
      </c>
      <c r="C106" s="25">
        <v>440.65</v>
      </c>
      <c r="D106">
        <f t="shared" si="4"/>
        <v>0.64233283893206716</v>
      </c>
      <c r="E106">
        <v>3.5197499768565413E-2</v>
      </c>
    </row>
    <row r="107" spans="2:5" x14ac:dyDescent="0.35">
      <c r="B107" s="181">
        <v>40916</v>
      </c>
      <c r="C107" s="25">
        <v>231.81</v>
      </c>
      <c r="D107">
        <f t="shared" si="4"/>
        <v>0.27089892041005914</v>
      </c>
      <c r="E107">
        <v>3.4941885926627766E-2</v>
      </c>
    </row>
    <row r="108" spans="2:5" x14ac:dyDescent="0.35">
      <c r="B108" s="181">
        <v>40555</v>
      </c>
      <c r="C108" s="25">
        <v>176.8</v>
      </c>
      <c r="D108">
        <f t="shared" si="4"/>
        <v>-0.48592541044255771</v>
      </c>
      <c r="E108">
        <v>3.3531047688525217E-2</v>
      </c>
    </row>
    <row r="109" spans="2:5" x14ac:dyDescent="0.35">
      <c r="B109" s="181">
        <v>41281</v>
      </c>
      <c r="C109" s="25">
        <v>287.42</v>
      </c>
      <c r="D109">
        <f t="shared" si="4"/>
        <v>0.69092294943514221</v>
      </c>
      <c r="E109">
        <v>3.2173029802414356E-2</v>
      </c>
    </row>
    <row r="110" spans="2:5" x14ac:dyDescent="0.35">
      <c r="B110" s="181">
        <v>39086</v>
      </c>
      <c r="C110" s="25">
        <v>144.03</v>
      </c>
      <c r="D110">
        <f t="shared" si="4"/>
        <v>-6.725561383171838E-2</v>
      </c>
      <c r="E110">
        <v>3.1813651050289077E-2</v>
      </c>
    </row>
    <row r="111" spans="2:5" x14ac:dyDescent="0.35">
      <c r="B111" s="181">
        <v>40184</v>
      </c>
      <c r="C111" s="25">
        <v>154.05000000000001</v>
      </c>
      <c r="D111">
        <f t="shared" si="4"/>
        <v>-0.65331868780934843</v>
      </c>
      <c r="E111">
        <v>3.0649952343959942E-2</v>
      </c>
    </row>
    <row r="112" spans="2:5" x14ac:dyDescent="0.35">
      <c r="B112" s="181">
        <v>41282</v>
      </c>
      <c r="C112" s="25">
        <v>296.07</v>
      </c>
      <c r="D112">
        <f t="shared" si="4"/>
        <v>-0.40349290982090158</v>
      </c>
      <c r="E112">
        <v>2.9651352205924599E-2</v>
      </c>
    </row>
    <row r="113" spans="2:5" x14ac:dyDescent="0.35">
      <c r="B113" s="181">
        <v>42742</v>
      </c>
      <c r="C113" s="25">
        <v>443.23</v>
      </c>
      <c r="D113">
        <f t="shared" si="4"/>
        <v>-5.9813400631869781E-2</v>
      </c>
      <c r="E113">
        <v>2.7470421964520705E-2</v>
      </c>
    </row>
    <row r="114" spans="2:5" x14ac:dyDescent="0.35">
      <c r="B114" s="181">
        <v>42381</v>
      </c>
      <c r="C114" s="25">
        <v>470.55</v>
      </c>
      <c r="D114">
        <f t="shared" si="4"/>
        <v>1.2070590622963207</v>
      </c>
      <c r="E114">
        <v>2.7273242709656524E-2</v>
      </c>
    </row>
    <row r="115" spans="2:5" x14ac:dyDescent="0.35">
      <c r="B115" s="181">
        <v>40180</v>
      </c>
      <c r="C115" s="25">
        <v>140.72999999999999</v>
      </c>
      <c r="D115">
        <f t="shared" si="4"/>
        <v>-0.25886537380689723</v>
      </c>
      <c r="E115">
        <v>2.3946781220227187E-2</v>
      </c>
    </row>
    <row r="116" spans="2:5" x14ac:dyDescent="0.35">
      <c r="B116" s="181">
        <v>38721</v>
      </c>
      <c r="C116" s="25">
        <v>182.31</v>
      </c>
      <c r="D116">
        <f t="shared" si="4"/>
        <v>-0.81405188144745577</v>
      </c>
      <c r="E116">
        <v>2.0951880490503123E-2</v>
      </c>
    </row>
    <row r="117" spans="2:5" x14ac:dyDescent="0.35">
      <c r="B117" s="181">
        <v>44571</v>
      </c>
      <c r="C117" s="25">
        <v>411.48</v>
      </c>
      <c r="D117">
        <f t="shared" si="4"/>
        <v>-0.12102889895571575</v>
      </c>
      <c r="E117">
        <v>1.9930952823219616E-2</v>
      </c>
    </row>
    <row r="118" spans="2:5" x14ac:dyDescent="0.35">
      <c r="B118" s="181">
        <v>42738</v>
      </c>
      <c r="C118" s="25">
        <v>464.42</v>
      </c>
      <c r="D118">
        <f t="shared" si="4"/>
        <v>0.92977427707330496</v>
      </c>
      <c r="E118">
        <v>1.972296120471749E-2</v>
      </c>
    </row>
    <row r="119" spans="2:5" x14ac:dyDescent="0.35">
      <c r="B119" s="181">
        <v>43842</v>
      </c>
      <c r="C119" s="25">
        <v>183.28</v>
      </c>
      <c r="D119">
        <f t="shared" si="4"/>
        <v>0.10452425840546288</v>
      </c>
      <c r="E119">
        <v>1.9225535007036578E-2</v>
      </c>
    </row>
    <row r="120" spans="2:5" x14ac:dyDescent="0.35">
      <c r="B120" s="181">
        <v>38726</v>
      </c>
      <c r="C120" s="25">
        <v>165.09</v>
      </c>
      <c r="D120">
        <f t="shared" si="4"/>
        <v>-0.50052378647512696</v>
      </c>
      <c r="E120">
        <v>1.8524142707197849E-2</v>
      </c>
    </row>
    <row r="121" spans="2:5" x14ac:dyDescent="0.35">
      <c r="B121" s="181">
        <v>40911</v>
      </c>
      <c r="C121" s="25">
        <v>272.33</v>
      </c>
      <c r="D121">
        <f t="shared" si="4"/>
        <v>-1.3055292294990302</v>
      </c>
      <c r="E121">
        <v>1.5766425779418836E-2</v>
      </c>
    </row>
    <row r="122" spans="2:5" x14ac:dyDescent="0.35">
      <c r="B122" s="181">
        <v>45295</v>
      </c>
      <c r="C122" s="25">
        <v>1004.8</v>
      </c>
      <c r="D122">
        <f t="shared" si="4"/>
        <v>0.54050468934291396</v>
      </c>
      <c r="E122">
        <v>1.509140972769412E-2</v>
      </c>
    </row>
    <row r="123" spans="2:5" x14ac:dyDescent="0.35">
      <c r="B123" s="181">
        <v>42006</v>
      </c>
      <c r="C123" s="25">
        <v>585.25</v>
      </c>
      <c r="D123">
        <f t="shared" si="4"/>
        <v>0.2802994524050979</v>
      </c>
      <c r="E123">
        <v>1.3919581941965197E-2</v>
      </c>
    </row>
    <row r="124" spans="2:5" x14ac:dyDescent="0.35">
      <c r="B124" s="181">
        <v>44566</v>
      </c>
      <c r="C124" s="25">
        <v>442.19</v>
      </c>
      <c r="D124">
        <f t="shared" si="4"/>
        <v>1.1349271665671734</v>
      </c>
      <c r="E124">
        <v>1.3524180449285298E-2</v>
      </c>
    </row>
    <row r="125" spans="2:5" x14ac:dyDescent="0.35">
      <c r="B125" s="181">
        <v>39094</v>
      </c>
      <c r="C125" s="25">
        <v>142.13999999999999</v>
      </c>
      <c r="D125">
        <f t="shared" si="4"/>
        <v>-0.62923695035111027</v>
      </c>
      <c r="E125">
        <v>1.2815695635704644E-2</v>
      </c>
    </row>
    <row r="126" spans="2:5" x14ac:dyDescent="0.35">
      <c r="B126" s="181">
        <v>43108</v>
      </c>
      <c r="C126" s="25">
        <v>266.68</v>
      </c>
      <c r="D126">
        <f t="shared" si="4"/>
        <v>-0.4921660357667777</v>
      </c>
      <c r="E126">
        <v>1.2793351459909542E-2</v>
      </c>
    </row>
    <row r="127" spans="2:5" x14ac:dyDescent="0.35">
      <c r="B127" s="181">
        <v>44565</v>
      </c>
      <c r="C127" s="25">
        <v>436.25</v>
      </c>
      <c r="D127">
        <f t="shared" si="4"/>
        <v>1.0524288756530373</v>
      </c>
      <c r="E127">
        <v>8.8181353522321163E-3</v>
      </c>
    </row>
    <row r="128" spans="2:5" x14ac:dyDescent="0.35">
      <c r="B128" s="181">
        <v>38723</v>
      </c>
      <c r="C128" s="25">
        <v>152.29</v>
      </c>
      <c r="D128">
        <f t="shared" si="4"/>
        <v>0.26284372800296607</v>
      </c>
      <c r="E128">
        <v>8.6392201521207478E-3</v>
      </c>
    </row>
    <row r="129" spans="2:5" x14ac:dyDescent="0.35">
      <c r="B129" s="181">
        <v>43474</v>
      </c>
      <c r="C129" s="25">
        <v>117.09</v>
      </c>
      <c r="D129">
        <f t="shared" si="4"/>
        <v>-0.212341546932697</v>
      </c>
      <c r="E129">
        <v>6.4259313780177848E-3</v>
      </c>
    </row>
    <row r="130" spans="2:5" x14ac:dyDescent="0.35">
      <c r="B130" s="181">
        <v>39087</v>
      </c>
      <c r="C130" s="25">
        <v>144.79</v>
      </c>
      <c r="D130">
        <f t="shared" si="4"/>
        <v>-0.17319794399505051</v>
      </c>
      <c r="E130">
        <v>5.2628055823714902E-3</v>
      </c>
    </row>
    <row r="131" spans="2:5" x14ac:dyDescent="0.35">
      <c r="B131" s="181">
        <v>43112</v>
      </c>
      <c r="C131" s="25">
        <v>172.17</v>
      </c>
      <c r="D131">
        <f t="shared" si="4"/>
        <v>0.24728997807350717</v>
      </c>
      <c r="E131">
        <v>4.3656753176441873E-3</v>
      </c>
    </row>
    <row r="132" spans="2:5" x14ac:dyDescent="0.35">
      <c r="B132" s="181">
        <v>39090</v>
      </c>
      <c r="C132" s="25">
        <v>134.44999999999999</v>
      </c>
      <c r="D132">
        <f t="shared" si="4"/>
        <v>2.0102005801316109E-3</v>
      </c>
      <c r="E132">
        <v>3.3525827639621893E-3</v>
      </c>
    </row>
    <row r="133" spans="2:5" x14ac:dyDescent="0.35">
      <c r="B133" s="181">
        <v>39449</v>
      </c>
      <c r="C133" s="25">
        <v>134.18</v>
      </c>
      <c r="D133">
        <f t="shared" si="4"/>
        <v>-1.1185347361173057</v>
      </c>
      <c r="E133">
        <v>1.2677581026051051E-3</v>
      </c>
    </row>
    <row r="134" spans="2:5" x14ac:dyDescent="0.35">
      <c r="B134" s="181">
        <v>41644</v>
      </c>
      <c r="C134" s="25">
        <v>410.64</v>
      </c>
      <c r="D134">
        <f t="shared" si="4"/>
        <v>-2.1370445273359451E-2</v>
      </c>
      <c r="E134">
        <v>7.0646417632703161E-4</v>
      </c>
    </row>
    <row r="135" spans="2:5" x14ac:dyDescent="0.35">
      <c r="B135" s="181">
        <v>44929</v>
      </c>
      <c r="C135" s="25">
        <v>419.51</v>
      </c>
      <c r="D135">
        <f t="shared" ref="D135:D198" si="5">LN(C135/C136)</f>
        <v>-8.7432414575439626E-2</v>
      </c>
      <c r="E135">
        <v>2.3840175576601624E-4</v>
      </c>
    </row>
    <row r="136" spans="2:5" x14ac:dyDescent="0.35">
      <c r="B136" s="181">
        <v>42375</v>
      </c>
      <c r="C136" s="25">
        <v>457.84</v>
      </c>
      <c r="D136">
        <f t="shared" si="5"/>
        <v>2.7407745009976132</v>
      </c>
      <c r="E136">
        <v>-8.732862313793338E-4</v>
      </c>
    </row>
    <row r="137" spans="2:5" x14ac:dyDescent="0.35">
      <c r="B137" s="181">
        <v>39815</v>
      </c>
      <c r="C137" s="25">
        <v>29.54</v>
      </c>
      <c r="D137">
        <f t="shared" si="5"/>
        <v>-3.0547545928142874</v>
      </c>
      <c r="E137">
        <v>-2.3668650102661678E-3</v>
      </c>
    </row>
    <row r="138" spans="2:5" x14ac:dyDescent="0.35">
      <c r="B138" s="181">
        <v>44936</v>
      </c>
      <c r="C138" s="25">
        <v>626.72</v>
      </c>
      <c r="D138">
        <f t="shared" si="5"/>
        <v>0.17479949731098621</v>
      </c>
      <c r="E138">
        <v>-2.4542236099044695E-3</v>
      </c>
    </row>
    <row r="139" spans="2:5" x14ac:dyDescent="0.35">
      <c r="B139" s="181">
        <v>41650</v>
      </c>
      <c r="C139" s="25">
        <v>526.21</v>
      </c>
      <c r="D139">
        <f t="shared" si="5"/>
        <v>1.3810819190937662</v>
      </c>
      <c r="E139">
        <v>-4.3991955203433767E-3</v>
      </c>
    </row>
    <row r="140" spans="2:5" x14ac:dyDescent="0.35">
      <c r="B140" s="181">
        <v>43840</v>
      </c>
      <c r="C140" s="25">
        <v>132.24</v>
      </c>
      <c r="D140">
        <f t="shared" si="5"/>
        <v>-1.3942968893045899</v>
      </c>
      <c r="E140">
        <v>-4.9032648306474875E-3</v>
      </c>
    </row>
    <row r="141" spans="2:5" x14ac:dyDescent="0.35">
      <c r="B141" s="181">
        <v>42378</v>
      </c>
      <c r="C141" s="25">
        <v>533.21</v>
      </c>
      <c r="D141">
        <f t="shared" si="5"/>
        <v>5.4536016014576126E-3</v>
      </c>
      <c r="E141">
        <v>-5.3120974848898297E-3</v>
      </c>
    </row>
    <row r="142" spans="2:5" x14ac:dyDescent="0.35">
      <c r="B142" s="181">
        <v>42379</v>
      </c>
      <c r="C142" s="25">
        <v>530.30999999999995</v>
      </c>
      <c r="D142">
        <f t="shared" si="5"/>
        <v>0.77326531865837922</v>
      </c>
      <c r="E142">
        <v>-5.4536016014575649E-3</v>
      </c>
    </row>
    <row r="143" spans="2:5" x14ac:dyDescent="0.35">
      <c r="B143" s="181">
        <v>40547</v>
      </c>
      <c r="C143" s="25">
        <v>244.74</v>
      </c>
      <c r="D143">
        <f t="shared" si="5"/>
        <v>-0.62555860399566876</v>
      </c>
      <c r="E143">
        <v>-9.2728824523462296E-3</v>
      </c>
    </row>
    <row r="144" spans="2:5" x14ac:dyDescent="0.35">
      <c r="B144" s="181">
        <v>42739</v>
      </c>
      <c r="C144" s="25">
        <v>457.49</v>
      </c>
      <c r="D144">
        <f t="shared" si="5"/>
        <v>1.7250293144468247</v>
      </c>
      <c r="E144">
        <v>-1.5034288665354299E-2</v>
      </c>
    </row>
    <row r="145" spans="2:5" x14ac:dyDescent="0.35">
      <c r="B145" s="181">
        <v>38358</v>
      </c>
      <c r="C145" s="25">
        <v>81.510000000000005</v>
      </c>
      <c r="D145">
        <f t="shared" si="5"/>
        <v>-0.75666153000746594</v>
      </c>
      <c r="E145">
        <v>-1.7753384569827745E-2</v>
      </c>
    </row>
    <row r="146" spans="2:5" x14ac:dyDescent="0.35">
      <c r="B146" s="181">
        <v>43468</v>
      </c>
      <c r="C146" s="25">
        <v>173.71</v>
      </c>
      <c r="D146">
        <f t="shared" si="5"/>
        <v>-0.4158688441761178</v>
      </c>
      <c r="E146">
        <v>-1.8197359051907582E-2</v>
      </c>
    </row>
    <row r="147" spans="2:5" x14ac:dyDescent="0.35">
      <c r="B147" s="181">
        <v>43107</v>
      </c>
      <c r="C147" s="25">
        <v>263.29000000000002</v>
      </c>
      <c r="D147">
        <f t="shared" si="5"/>
        <v>0.39767148512421019</v>
      </c>
      <c r="E147">
        <v>-1.9483089572926781E-2</v>
      </c>
    </row>
    <row r="148" spans="2:5" x14ac:dyDescent="0.35">
      <c r="B148" s="181">
        <v>43467</v>
      </c>
      <c r="C148" s="25">
        <v>176.9</v>
      </c>
      <c r="D148">
        <f t="shared" si="5"/>
        <v>0.13196595458746876</v>
      </c>
      <c r="E148">
        <v>-2.0921499235612168E-2</v>
      </c>
    </row>
    <row r="149" spans="2:5" x14ac:dyDescent="0.35">
      <c r="B149" s="181">
        <v>38728</v>
      </c>
      <c r="C149" s="25">
        <v>155.03</v>
      </c>
      <c r="D149">
        <f t="shared" si="5"/>
        <v>-0.61384061847228577</v>
      </c>
      <c r="E149">
        <v>-2.2703608932238654E-2</v>
      </c>
    </row>
    <row r="150" spans="2:5" x14ac:dyDescent="0.35">
      <c r="B150" s="181">
        <v>44204</v>
      </c>
      <c r="C150" s="25">
        <v>286.42</v>
      </c>
      <c r="D150">
        <f t="shared" si="5"/>
        <v>0.67934716265986084</v>
      </c>
      <c r="E150">
        <v>-2.2883977871881699E-2</v>
      </c>
    </row>
    <row r="151" spans="2:5" x14ac:dyDescent="0.35">
      <c r="B151" s="181">
        <v>39092</v>
      </c>
      <c r="C151" s="25">
        <v>145.19999999999999</v>
      </c>
      <c r="D151">
        <f t="shared" si="5"/>
        <v>-0.14745772979765964</v>
      </c>
      <c r="E151">
        <v>-2.4826985071089727E-2</v>
      </c>
    </row>
    <row r="152" spans="2:5" x14ac:dyDescent="0.35">
      <c r="B152" s="181">
        <v>39083</v>
      </c>
      <c r="C152" s="25">
        <v>168.27</v>
      </c>
      <c r="D152">
        <f t="shared" si="5"/>
        <v>-0.55443211380244217</v>
      </c>
      <c r="E152">
        <v>-2.5117217355657188E-2</v>
      </c>
    </row>
    <row r="153" spans="2:5" x14ac:dyDescent="0.35">
      <c r="B153" s="181">
        <v>44200</v>
      </c>
      <c r="C153" s="25">
        <v>292.95</v>
      </c>
      <c r="D153">
        <f t="shared" si="5"/>
        <v>-0.8938178760220965</v>
      </c>
      <c r="E153">
        <v>-2.6676331777429042E-2</v>
      </c>
    </row>
    <row r="154" spans="2:5" x14ac:dyDescent="0.35">
      <c r="B154" s="181">
        <v>45658</v>
      </c>
      <c r="C154" s="25">
        <v>716.1</v>
      </c>
      <c r="D154">
        <f t="shared" si="5"/>
        <v>1.6298230302498498</v>
      </c>
      <c r="E154">
        <v>-3.3033046346606927E-2</v>
      </c>
    </row>
    <row r="155" spans="2:5" x14ac:dyDescent="0.35">
      <c r="B155" s="181">
        <v>39093</v>
      </c>
      <c r="C155" s="25">
        <v>140.33000000000001</v>
      </c>
      <c r="D155">
        <f t="shared" si="5"/>
        <v>-0.70673646180334126</v>
      </c>
      <c r="E155">
        <v>-3.4115310627651239E-2</v>
      </c>
    </row>
    <row r="156" spans="2:5" x14ac:dyDescent="0.35">
      <c r="B156" s="181">
        <v>41276</v>
      </c>
      <c r="C156" s="25">
        <v>284.5</v>
      </c>
      <c r="D156">
        <f t="shared" si="5"/>
        <v>-1.3625975179643899</v>
      </c>
      <c r="E156">
        <v>-3.5699582754702405E-2</v>
      </c>
    </row>
    <row r="157" spans="2:5" x14ac:dyDescent="0.35">
      <c r="B157" s="181">
        <v>45299</v>
      </c>
      <c r="C157" s="25">
        <v>1111.3499999999999</v>
      </c>
      <c r="D157">
        <f t="shared" si="5"/>
        <v>1.9470085160202659</v>
      </c>
      <c r="E157">
        <v>-3.9952403416303919E-2</v>
      </c>
    </row>
    <row r="158" spans="2:5" x14ac:dyDescent="0.35">
      <c r="B158" s="181">
        <v>38727</v>
      </c>
      <c r="C158" s="25">
        <v>158.59</v>
      </c>
      <c r="D158">
        <f t="shared" si="5"/>
        <v>-7.7794429960227118E-2</v>
      </c>
      <c r="E158">
        <v>-4.0168524229267623E-2</v>
      </c>
    </row>
    <row r="159" spans="2:5" x14ac:dyDescent="0.35">
      <c r="B159" s="181">
        <v>43111</v>
      </c>
      <c r="C159" s="25">
        <v>171.42</v>
      </c>
      <c r="D159">
        <f t="shared" si="5"/>
        <v>0.423388158848373</v>
      </c>
      <c r="E159">
        <v>-4.0751988569720843E-2</v>
      </c>
    </row>
    <row r="160" spans="2:5" x14ac:dyDescent="0.35">
      <c r="B160" s="181">
        <v>39823</v>
      </c>
      <c r="C160" s="25">
        <v>112.25</v>
      </c>
      <c r="D160">
        <f t="shared" si="5"/>
        <v>0.2387434412046506</v>
      </c>
      <c r="E160">
        <v>-4.1274453392516126E-2</v>
      </c>
    </row>
    <row r="161" spans="2:5" x14ac:dyDescent="0.35">
      <c r="B161" s="181">
        <v>38360</v>
      </c>
      <c r="C161" s="25">
        <v>88.41</v>
      </c>
      <c r="D161">
        <f t="shared" si="5"/>
        <v>-1.7231583641886934</v>
      </c>
      <c r="E161">
        <v>-4.1324074090057956E-2</v>
      </c>
    </row>
    <row r="162" spans="2:5" x14ac:dyDescent="0.35">
      <c r="B162" s="181">
        <v>41648</v>
      </c>
      <c r="C162" s="25">
        <v>495.29</v>
      </c>
      <c r="D162">
        <f t="shared" si="5"/>
        <v>0.22772711822448327</v>
      </c>
      <c r="E162">
        <v>-4.4600105584040144E-2</v>
      </c>
    </row>
    <row r="163" spans="2:5" x14ac:dyDescent="0.35">
      <c r="B163" s="181">
        <v>41642</v>
      </c>
      <c r="C163" s="25">
        <v>394.42</v>
      </c>
      <c r="D163">
        <f t="shared" si="5"/>
        <v>-9.1981006782481722E-2</v>
      </c>
      <c r="E163">
        <v>-4.4868358065945212E-2</v>
      </c>
    </row>
    <row r="164" spans="2:5" x14ac:dyDescent="0.35">
      <c r="B164" s="181">
        <v>44564</v>
      </c>
      <c r="C164" s="25">
        <v>432.42</v>
      </c>
      <c r="D164">
        <f t="shared" si="5"/>
        <v>0.89857249213164458</v>
      </c>
      <c r="E164">
        <v>-4.5721861757044548E-2</v>
      </c>
    </row>
    <row r="165" spans="2:5" x14ac:dyDescent="0.35">
      <c r="B165" s="181">
        <v>43831</v>
      </c>
      <c r="C165" s="25">
        <v>176.06</v>
      </c>
      <c r="D165">
        <f t="shared" si="5"/>
        <v>-6.3540494022759519E-2</v>
      </c>
      <c r="E165">
        <v>-4.7258127804670681E-2</v>
      </c>
    </row>
    <row r="166" spans="2:5" x14ac:dyDescent="0.35">
      <c r="B166" s="181">
        <v>40550</v>
      </c>
      <c r="C166" s="25">
        <v>187.61</v>
      </c>
      <c r="D166">
        <f t="shared" si="5"/>
        <v>-0.35837383580735699</v>
      </c>
      <c r="E166">
        <v>-4.7466890232654581E-2</v>
      </c>
    </row>
    <row r="167" spans="2:5" x14ac:dyDescent="0.35">
      <c r="B167" s="181">
        <v>43106</v>
      </c>
      <c r="C167" s="25">
        <v>268.47000000000003</v>
      </c>
      <c r="D167">
        <f t="shared" si="5"/>
        <v>-9.36936604582113E-2</v>
      </c>
      <c r="E167">
        <v>-4.7854976837566551E-2</v>
      </c>
    </row>
    <row r="168" spans="2:5" x14ac:dyDescent="0.35">
      <c r="B168" s="181">
        <v>41275</v>
      </c>
      <c r="C168" s="25">
        <v>294.83999999999997</v>
      </c>
      <c r="D168">
        <f t="shared" si="5"/>
        <v>0.15680535579244811</v>
      </c>
      <c r="E168">
        <v>-4.7975831876873924E-2</v>
      </c>
    </row>
    <row r="169" spans="2:5" x14ac:dyDescent="0.35">
      <c r="B169" s="181">
        <v>40918</v>
      </c>
      <c r="C169" s="25">
        <v>252.05</v>
      </c>
      <c r="D169">
        <f t="shared" si="5"/>
        <v>-0.59547157888684743</v>
      </c>
      <c r="E169">
        <v>-4.9007406608124256E-2</v>
      </c>
    </row>
    <row r="170" spans="2:5" x14ac:dyDescent="0.35">
      <c r="B170" s="181">
        <v>44207</v>
      </c>
      <c r="C170" s="25">
        <v>457.19</v>
      </c>
      <c r="D170">
        <f t="shared" si="5"/>
        <v>-4.9041148450906326E-2</v>
      </c>
      <c r="E170">
        <v>-5.3280644399418264E-2</v>
      </c>
    </row>
    <row r="171" spans="2:5" x14ac:dyDescent="0.35">
      <c r="B171" s="181">
        <v>42009</v>
      </c>
      <c r="C171" s="25">
        <v>480.17</v>
      </c>
      <c r="D171">
        <f t="shared" si="5"/>
        <v>1.8263168945340102</v>
      </c>
      <c r="E171">
        <v>-5.3759168877007761E-2</v>
      </c>
    </row>
    <row r="172" spans="2:5" x14ac:dyDescent="0.35">
      <c r="B172" s="181">
        <v>39454</v>
      </c>
      <c r="C172" s="25">
        <v>77.31</v>
      </c>
      <c r="D172">
        <f t="shared" si="5"/>
        <v>-1.5721452320705285</v>
      </c>
      <c r="E172">
        <v>-5.4373528130881109E-2</v>
      </c>
    </row>
    <row r="173" spans="2:5" x14ac:dyDescent="0.35">
      <c r="B173" s="181">
        <v>41286</v>
      </c>
      <c r="C173" s="25">
        <v>372.4</v>
      </c>
      <c r="D173">
        <f t="shared" si="5"/>
        <v>0.55282498792502277</v>
      </c>
      <c r="E173">
        <v>-5.7574546364025286E-2</v>
      </c>
    </row>
    <row r="174" spans="2:5" x14ac:dyDescent="0.35">
      <c r="B174" s="181">
        <v>40545</v>
      </c>
      <c r="C174" s="25">
        <v>214.25</v>
      </c>
      <c r="D174">
        <f t="shared" si="5"/>
        <v>-0.6315696544660041</v>
      </c>
      <c r="E174">
        <v>-5.7718350395103618E-2</v>
      </c>
    </row>
    <row r="175" spans="2:5" x14ac:dyDescent="0.35">
      <c r="B175" s="181">
        <v>42746</v>
      </c>
      <c r="C175" s="25">
        <v>402.91</v>
      </c>
      <c r="D175">
        <f t="shared" si="5"/>
        <v>-0.66881593574275833</v>
      </c>
      <c r="E175">
        <v>-5.8258137366208329E-2</v>
      </c>
    </row>
    <row r="176" spans="2:5" x14ac:dyDescent="0.35">
      <c r="B176" s="181">
        <v>45302</v>
      </c>
      <c r="C176" s="25">
        <v>786.45</v>
      </c>
      <c r="D176">
        <f t="shared" si="5"/>
        <v>1.7696147236545146</v>
      </c>
      <c r="E176">
        <v>-5.8764204913412797E-2</v>
      </c>
    </row>
    <row r="177" spans="2:5" x14ac:dyDescent="0.35">
      <c r="B177" s="181">
        <v>39448</v>
      </c>
      <c r="C177" s="25">
        <v>134.01</v>
      </c>
      <c r="D177">
        <f t="shared" si="5"/>
        <v>-0.18999050555541958</v>
      </c>
      <c r="E177">
        <v>-5.8898063366612019E-2</v>
      </c>
    </row>
    <row r="178" spans="2:5" x14ac:dyDescent="0.35">
      <c r="B178" s="181">
        <v>43471</v>
      </c>
      <c r="C178" s="25">
        <v>162.05000000000001</v>
      </c>
      <c r="D178">
        <f t="shared" si="5"/>
        <v>-1.5189479387719447</v>
      </c>
      <c r="E178">
        <v>-5.999644117750981E-2</v>
      </c>
    </row>
    <row r="179" spans="2:5" x14ac:dyDescent="0.35">
      <c r="B179" s="181">
        <v>45303</v>
      </c>
      <c r="C179" s="25">
        <v>740.15</v>
      </c>
      <c r="D179">
        <f t="shared" si="5"/>
        <v>3.218740726246001</v>
      </c>
      <c r="E179">
        <v>-6.0676279327150445E-2</v>
      </c>
    </row>
    <row r="180" spans="2:5" x14ac:dyDescent="0.35">
      <c r="B180" s="181">
        <v>39814</v>
      </c>
      <c r="C180" s="25">
        <v>29.61</v>
      </c>
      <c r="D180">
        <f t="shared" si="5"/>
        <v>-2.1964737983678106</v>
      </c>
      <c r="E180">
        <v>-6.5993895204057559E-2</v>
      </c>
    </row>
    <row r="181" spans="2:5" x14ac:dyDescent="0.35">
      <c r="B181" s="181">
        <v>41277</v>
      </c>
      <c r="C181" s="25">
        <v>266.29000000000002</v>
      </c>
      <c r="D181">
        <f t="shared" si="5"/>
        <v>-0.12209233728691631</v>
      </c>
      <c r="E181">
        <v>-6.6147313085075238E-2</v>
      </c>
    </row>
    <row r="182" spans="2:5" x14ac:dyDescent="0.35">
      <c r="B182" s="181">
        <v>44199</v>
      </c>
      <c r="C182" s="25">
        <v>300.87</v>
      </c>
      <c r="D182">
        <f t="shared" si="5"/>
        <v>-0.52122109897517488</v>
      </c>
      <c r="E182">
        <v>-6.7749036457306414E-2</v>
      </c>
    </row>
    <row r="183" spans="2:5" x14ac:dyDescent="0.35">
      <c r="B183" s="181">
        <v>42008</v>
      </c>
      <c r="C183" s="25">
        <v>506.69</v>
      </c>
      <c r="D183">
        <f t="shared" si="5"/>
        <v>1.270875852095795</v>
      </c>
      <c r="E183">
        <v>-6.8638877769604312E-2</v>
      </c>
    </row>
    <row r="184" spans="2:5" x14ac:dyDescent="0.35">
      <c r="B184" s="181">
        <v>38724</v>
      </c>
      <c r="C184" s="25">
        <v>142.16999999999999</v>
      </c>
      <c r="D184">
        <f t="shared" si="5"/>
        <v>-0.45395266003936791</v>
      </c>
      <c r="E184">
        <v>-6.8763073215992968E-2</v>
      </c>
    </row>
    <row r="185" spans="2:5" x14ac:dyDescent="0.35">
      <c r="B185" s="181">
        <v>40915</v>
      </c>
      <c r="C185" s="25">
        <v>223.85</v>
      </c>
      <c r="D185">
        <f t="shared" si="5"/>
        <v>0.94817633999061013</v>
      </c>
      <c r="E185">
        <v>-6.916261361333445E-2</v>
      </c>
    </row>
    <row r="186" spans="2:5" x14ac:dyDescent="0.35">
      <c r="B186" s="181">
        <v>43835</v>
      </c>
      <c r="C186" s="25">
        <v>86.73</v>
      </c>
      <c r="D186">
        <f t="shared" si="5"/>
        <v>-1.9327121394321611</v>
      </c>
      <c r="E186">
        <v>-6.9369448407236661E-2</v>
      </c>
    </row>
    <row r="187" spans="2:5" x14ac:dyDescent="0.35">
      <c r="B187" s="181">
        <v>44934</v>
      </c>
      <c r="C187" s="25">
        <v>599.15</v>
      </c>
      <c r="D187">
        <f t="shared" si="5"/>
        <v>1.5059902657851094</v>
      </c>
      <c r="E187">
        <v>-6.9574637747902998E-2</v>
      </c>
    </row>
    <row r="188" spans="2:5" x14ac:dyDescent="0.35">
      <c r="B188" s="181">
        <v>43839</v>
      </c>
      <c r="C188" s="25">
        <v>132.88999999999999</v>
      </c>
      <c r="D188">
        <f t="shared" si="5"/>
        <v>-1.1493272434262249</v>
      </c>
      <c r="E188">
        <v>-7.1643180278543273E-2</v>
      </c>
    </row>
    <row r="189" spans="2:5" x14ac:dyDescent="0.35">
      <c r="B189" s="181">
        <v>44928</v>
      </c>
      <c r="C189" s="25">
        <v>419.41</v>
      </c>
      <c r="D189">
        <f t="shared" si="5"/>
        <v>1.1006410016089716</v>
      </c>
      <c r="E189">
        <v>-7.1975155388827566E-2</v>
      </c>
    </row>
    <row r="190" spans="2:5" x14ac:dyDescent="0.35">
      <c r="B190" s="181">
        <v>39085</v>
      </c>
      <c r="C190" s="25">
        <v>139.52000000000001</v>
      </c>
      <c r="D190">
        <f t="shared" si="5"/>
        <v>-1.2537045303293337</v>
      </c>
      <c r="E190">
        <v>-7.2027253914246428E-2</v>
      </c>
    </row>
    <row r="191" spans="2:5" x14ac:dyDescent="0.35">
      <c r="B191" s="181">
        <v>41651</v>
      </c>
      <c r="C191" s="25">
        <v>488.78</v>
      </c>
      <c r="D191">
        <f t="shared" si="5"/>
        <v>0.34593625013062695</v>
      </c>
      <c r="E191">
        <v>-7.3787882116531797E-2</v>
      </c>
    </row>
    <row r="192" spans="2:5" x14ac:dyDescent="0.35">
      <c r="B192" s="181">
        <v>41640</v>
      </c>
      <c r="C192" s="25">
        <v>345.84</v>
      </c>
      <c r="D192">
        <f t="shared" si="5"/>
        <v>-0.17147276747057136</v>
      </c>
      <c r="E192">
        <v>-7.3992305043535628E-2</v>
      </c>
    </row>
    <row r="193" spans="2:5" x14ac:dyDescent="0.35">
      <c r="B193" s="181">
        <v>44567</v>
      </c>
      <c r="C193" s="25">
        <v>410.53</v>
      </c>
      <c r="D193">
        <f t="shared" si="5"/>
        <v>-0.27908924668305807</v>
      </c>
      <c r="E193">
        <v>-7.4290646135974719E-2</v>
      </c>
    </row>
    <row r="194" spans="2:5" x14ac:dyDescent="0.35">
      <c r="B194" s="181">
        <v>42007</v>
      </c>
      <c r="C194" s="25">
        <v>542.69000000000005</v>
      </c>
      <c r="D194">
        <f t="shared" si="5"/>
        <v>0.38639222858261218</v>
      </c>
      <c r="E194">
        <v>-7.5500851858014403E-2</v>
      </c>
    </row>
    <row r="195" spans="2:5" x14ac:dyDescent="0.35">
      <c r="B195" s="181">
        <v>43102</v>
      </c>
      <c r="C195" s="25">
        <v>368.76</v>
      </c>
      <c r="D195">
        <f t="shared" si="5"/>
        <v>-7.6984141310033505E-2</v>
      </c>
      <c r="E195">
        <v>-7.6984141310033505E-2</v>
      </c>
    </row>
    <row r="196" spans="2:5" x14ac:dyDescent="0.35">
      <c r="B196" s="181">
        <v>43101</v>
      </c>
      <c r="C196" s="25">
        <v>398.27</v>
      </c>
      <c r="D196">
        <f t="shared" si="5"/>
        <v>2.0727050727816183E-2</v>
      </c>
      <c r="E196">
        <v>-7.7863613155670364E-2</v>
      </c>
    </row>
    <row r="197" spans="2:5" x14ac:dyDescent="0.35">
      <c r="B197" s="181">
        <v>42016</v>
      </c>
      <c r="C197" s="25">
        <v>390.1</v>
      </c>
      <c r="D197">
        <f t="shared" si="5"/>
        <v>-0.85814445145283325</v>
      </c>
      <c r="E197">
        <v>-7.8483707091364582E-2</v>
      </c>
    </row>
    <row r="198" spans="2:5" x14ac:dyDescent="0.35">
      <c r="B198" s="181">
        <v>45296</v>
      </c>
      <c r="C198" s="25">
        <v>920.16</v>
      </c>
      <c r="D198">
        <f t="shared" si="5"/>
        <v>1.743143202980981</v>
      </c>
      <c r="E198">
        <v>-8.7996227748490183E-2</v>
      </c>
    </row>
    <row r="199" spans="2:5" x14ac:dyDescent="0.35">
      <c r="B199" s="181">
        <v>43476</v>
      </c>
      <c r="C199" s="25">
        <v>161</v>
      </c>
      <c r="D199">
        <f t="shared" ref="D199:D246" si="6">LN(C199/C200)</f>
        <v>-0.98521403572394328</v>
      </c>
      <c r="E199">
        <v>-9.5592466327018039E-2</v>
      </c>
    </row>
    <row r="200" spans="2:5" x14ac:dyDescent="0.35">
      <c r="B200" s="181">
        <v>42741</v>
      </c>
      <c r="C200" s="25">
        <v>431.22</v>
      </c>
      <c r="D200">
        <f t="shared" si="6"/>
        <v>0.78478617042023213</v>
      </c>
      <c r="E200">
        <v>-9.6022492088531974E-2</v>
      </c>
    </row>
    <row r="201" spans="2:5" x14ac:dyDescent="0.35">
      <c r="B201" s="181">
        <v>40549</v>
      </c>
      <c r="C201" s="25">
        <v>196.73</v>
      </c>
      <c r="D201">
        <f t="shared" si="6"/>
        <v>-0.78848970689730236</v>
      </c>
      <c r="E201">
        <v>-9.6866248206675012E-2</v>
      </c>
    </row>
    <row r="202" spans="2:5" x14ac:dyDescent="0.35">
      <c r="B202" s="181">
        <v>42010</v>
      </c>
      <c r="C202" s="25">
        <v>432.82</v>
      </c>
      <c r="D202">
        <f t="shared" si="6"/>
        <v>0.44155040634178999</v>
      </c>
      <c r="E202">
        <v>-0.10381827068091722</v>
      </c>
    </row>
    <row r="203" spans="2:5" x14ac:dyDescent="0.35">
      <c r="B203" s="181">
        <v>41280</v>
      </c>
      <c r="C203" s="25">
        <v>278.32</v>
      </c>
      <c r="D203">
        <f t="shared" si="6"/>
        <v>0.61853631676877063</v>
      </c>
      <c r="E203">
        <v>-0.10773624842521817</v>
      </c>
    </row>
    <row r="204" spans="2:5" x14ac:dyDescent="0.35">
      <c r="B204" s="181">
        <v>39084</v>
      </c>
      <c r="C204" s="25">
        <v>149.94</v>
      </c>
      <c r="D204">
        <f t="shared" si="6"/>
        <v>-0.68947230253925507</v>
      </c>
      <c r="E204">
        <v>-0.11533461811343924</v>
      </c>
    </row>
    <row r="205" spans="2:5" x14ac:dyDescent="0.35">
      <c r="B205" s="181">
        <v>42371</v>
      </c>
      <c r="C205" s="25">
        <v>298.77999999999997</v>
      </c>
      <c r="D205">
        <f t="shared" si="6"/>
        <v>0.91806618751030078</v>
      </c>
      <c r="E205">
        <v>-0.11698688985269071</v>
      </c>
    </row>
    <row r="206" spans="2:5" x14ac:dyDescent="0.35">
      <c r="B206" s="181">
        <v>39450</v>
      </c>
      <c r="C206" s="25">
        <v>119.3</v>
      </c>
      <c r="D206">
        <f t="shared" si="6"/>
        <v>-7.3509062151990406E-2</v>
      </c>
      <c r="E206">
        <v>-0.11754085303087167</v>
      </c>
    </row>
    <row r="207" spans="2:5" x14ac:dyDescent="0.35">
      <c r="B207" s="181">
        <v>39088</v>
      </c>
      <c r="C207" s="25">
        <v>128.4</v>
      </c>
      <c r="D207">
        <f t="shared" si="6"/>
        <v>-0.97114465787573212</v>
      </c>
      <c r="E207">
        <v>-0.12013402553746945</v>
      </c>
    </row>
    <row r="208" spans="2:5" x14ac:dyDescent="0.35">
      <c r="B208" s="181">
        <v>42012</v>
      </c>
      <c r="C208" s="25">
        <v>339.1</v>
      </c>
      <c r="D208">
        <f t="shared" si="6"/>
        <v>0.44759657063674374</v>
      </c>
      <c r="E208">
        <v>-0.12087794984326398</v>
      </c>
    </row>
    <row r="209" spans="2:5" x14ac:dyDescent="0.35">
      <c r="B209" s="181">
        <v>40548</v>
      </c>
      <c r="C209" s="25">
        <v>216.74</v>
      </c>
      <c r="D209">
        <f t="shared" si="6"/>
        <v>-0.56847452048000791</v>
      </c>
      <c r="E209">
        <v>-0.12149794406267297</v>
      </c>
    </row>
    <row r="210" spans="2:5" x14ac:dyDescent="0.35">
      <c r="B210" s="181">
        <v>42011</v>
      </c>
      <c r="C210" s="25">
        <v>382.67</v>
      </c>
      <c r="D210">
        <f t="shared" si="6"/>
        <v>0.16073584619646755</v>
      </c>
      <c r="E210">
        <v>-0.12314893821061947</v>
      </c>
    </row>
    <row r="211" spans="2:5" x14ac:dyDescent="0.35">
      <c r="B211" s="181">
        <v>43103</v>
      </c>
      <c r="C211" s="25">
        <v>325.85000000000002</v>
      </c>
      <c r="D211">
        <f t="shared" si="6"/>
        <v>1.2818610820260006</v>
      </c>
      <c r="E211">
        <v>-0.12370887315200416</v>
      </c>
    </row>
    <row r="212" spans="2:5" x14ac:dyDescent="0.35">
      <c r="B212" s="181">
        <v>38362</v>
      </c>
      <c r="C212" s="25">
        <v>90.43</v>
      </c>
      <c r="D212">
        <f t="shared" si="6"/>
        <v>-1.4532282748629579</v>
      </c>
      <c r="E212">
        <v>-0.12391994053919926</v>
      </c>
    </row>
    <row r="213" spans="2:5" x14ac:dyDescent="0.35">
      <c r="B213" s="181">
        <v>44573</v>
      </c>
      <c r="C213" s="25">
        <v>386.76</v>
      </c>
      <c r="D213">
        <f t="shared" si="6"/>
        <v>0.26178526157697973</v>
      </c>
      <c r="E213">
        <v>-0.12452871349702613</v>
      </c>
    </row>
    <row r="214" spans="2:5" x14ac:dyDescent="0.35">
      <c r="B214" s="181">
        <v>42013</v>
      </c>
      <c r="C214" s="25">
        <v>297.68</v>
      </c>
      <c r="D214">
        <f t="shared" si="6"/>
        <v>0.77312270425011809</v>
      </c>
      <c r="E214">
        <v>-0.13027596509322592</v>
      </c>
    </row>
    <row r="215" spans="2:5" x14ac:dyDescent="0.35">
      <c r="B215" s="181">
        <v>40179</v>
      </c>
      <c r="C215" s="25">
        <v>137.4</v>
      </c>
      <c r="D215">
        <f t="shared" si="6"/>
        <v>-1.959182052403905</v>
      </c>
      <c r="E215">
        <v>-0.13098995630232163</v>
      </c>
    </row>
    <row r="216" spans="2:5" x14ac:dyDescent="0.35">
      <c r="B216" s="181">
        <v>45300</v>
      </c>
      <c r="C216" s="25">
        <v>974.65</v>
      </c>
      <c r="D216">
        <f t="shared" si="6"/>
        <v>0.76695923227070462</v>
      </c>
      <c r="E216">
        <v>-0.13125233933862149</v>
      </c>
    </row>
    <row r="217" spans="2:5" x14ac:dyDescent="0.35">
      <c r="B217" s="181">
        <v>44563</v>
      </c>
      <c r="C217" s="25">
        <v>452.65</v>
      </c>
      <c r="D217">
        <f t="shared" si="6"/>
        <v>0.69025729204845654</v>
      </c>
      <c r="E217">
        <v>-0.13129759501539462</v>
      </c>
    </row>
    <row r="218" spans="2:5" x14ac:dyDescent="0.35">
      <c r="B218" s="181">
        <v>40544</v>
      </c>
      <c r="C218" s="25">
        <v>226.98</v>
      </c>
      <c r="D218">
        <f t="shared" si="6"/>
        <v>-0.69620444614083477</v>
      </c>
      <c r="E218">
        <v>-0.13154135318681759</v>
      </c>
    </row>
    <row r="219" spans="2:5" x14ac:dyDescent="0.35">
      <c r="B219" s="181">
        <v>42737</v>
      </c>
      <c r="C219" s="25">
        <v>455.35</v>
      </c>
      <c r="D219">
        <f t="shared" si="6"/>
        <v>0.97957825149880973</v>
      </c>
      <c r="E219">
        <v>-0.13648628473367688</v>
      </c>
    </row>
    <row r="220" spans="2:5" x14ac:dyDescent="0.35">
      <c r="B220" s="181">
        <v>40554</v>
      </c>
      <c r="C220" s="25">
        <v>170.97</v>
      </c>
      <c r="D220">
        <f t="shared" si="6"/>
        <v>-1.2892792134469389</v>
      </c>
      <c r="E220">
        <v>-0.1383597477493575</v>
      </c>
    </row>
    <row r="221" spans="2:5" x14ac:dyDescent="0.35">
      <c r="B221" s="181">
        <v>45659</v>
      </c>
      <c r="C221" s="25">
        <v>620.65</v>
      </c>
      <c r="D221">
        <f t="shared" si="6"/>
        <v>1.7275633897025</v>
      </c>
      <c r="E221">
        <v>-0.14305250605093731</v>
      </c>
    </row>
    <row r="222" spans="2:5" x14ac:dyDescent="0.35">
      <c r="B222" s="181">
        <v>39452</v>
      </c>
      <c r="C222" s="25">
        <v>110.3</v>
      </c>
      <c r="D222">
        <f t="shared" si="6"/>
        <v>-0.97713931666298148</v>
      </c>
      <c r="E222">
        <v>-0.14342113081409721</v>
      </c>
    </row>
    <row r="223" spans="2:5" x14ac:dyDescent="0.35">
      <c r="B223" s="181">
        <v>44203</v>
      </c>
      <c r="C223" s="25">
        <v>293.05</v>
      </c>
      <c r="D223">
        <f t="shared" si="6"/>
        <v>0.67371597022372132</v>
      </c>
      <c r="E223">
        <v>-0.1443285490092161</v>
      </c>
    </row>
    <row r="224" spans="2:5" x14ac:dyDescent="0.35">
      <c r="B224" s="181">
        <v>40183</v>
      </c>
      <c r="C224" s="25">
        <v>149.4</v>
      </c>
      <c r="D224">
        <f t="shared" si="6"/>
        <v>-1.3613883723527871</v>
      </c>
      <c r="E224">
        <v>-0.14475498572562184</v>
      </c>
    </row>
    <row r="225" spans="2:5" x14ac:dyDescent="0.35">
      <c r="B225" s="181">
        <v>45661</v>
      </c>
      <c r="C225" s="25">
        <v>582.9</v>
      </c>
      <c r="D225">
        <f t="shared" si="6"/>
        <v>0.2413866644563637</v>
      </c>
      <c r="E225">
        <v>-0.14588189886418468</v>
      </c>
    </row>
    <row r="226" spans="2:5" x14ac:dyDescent="0.35">
      <c r="B226" s="181">
        <v>42380</v>
      </c>
      <c r="C226" s="25">
        <v>457.89</v>
      </c>
      <c r="D226">
        <f t="shared" si="6"/>
        <v>2.0743224297199383</v>
      </c>
      <c r="E226">
        <v>-0.146832760620761</v>
      </c>
    </row>
    <row r="227" spans="2:5" x14ac:dyDescent="0.35">
      <c r="B227" s="181">
        <v>39819</v>
      </c>
      <c r="C227" s="25">
        <v>57.53</v>
      </c>
      <c r="D227">
        <f t="shared" si="6"/>
        <v>-1.7643878555916597</v>
      </c>
      <c r="E227">
        <v>-0.14729852200439147</v>
      </c>
    </row>
    <row r="228" spans="2:5" x14ac:dyDescent="0.35">
      <c r="B228" s="181">
        <v>42370</v>
      </c>
      <c r="C228" s="25">
        <v>335.86</v>
      </c>
      <c r="D228">
        <f t="shared" si="6"/>
        <v>1.0601774679842464</v>
      </c>
      <c r="E228">
        <v>-0.14970871004574901</v>
      </c>
    </row>
    <row r="229" spans="2:5" x14ac:dyDescent="0.35">
      <c r="B229" s="181">
        <v>43473</v>
      </c>
      <c r="C229" s="25">
        <v>116.34</v>
      </c>
      <c r="D229">
        <f t="shared" si="6"/>
        <v>-1.2433125249569943</v>
      </c>
      <c r="E229">
        <v>-0.15009028518959272</v>
      </c>
    </row>
    <row r="230" spans="2:5" x14ac:dyDescent="0.35">
      <c r="B230" s="181">
        <v>44570</v>
      </c>
      <c r="C230" s="25">
        <v>403.36</v>
      </c>
      <c r="D230">
        <f t="shared" si="6"/>
        <v>-0.72646388916045468</v>
      </c>
      <c r="E230">
        <v>-0.15215827300091467</v>
      </c>
    </row>
    <row r="231" spans="2:5" x14ac:dyDescent="0.35">
      <c r="B231" s="181">
        <v>45301</v>
      </c>
      <c r="C231" s="25">
        <v>834.05</v>
      </c>
      <c r="D231">
        <f t="shared" si="6"/>
        <v>0.79832786705499126</v>
      </c>
      <c r="E231">
        <v>-0.15578507959208965</v>
      </c>
    </row>
    <row r="232" spans="2:5" x14ac:dyDescent="0.35">
      <c r="B232" s="181">
        <v>42743</v>
      </c>
      <c r="C232" s="25">
        <v>375.39</v>
      </c>
      <c r="D232">
        <f t="shared" si="6"/>
        <v>0.5207488720410467</v>
      </c>
      <c r="E232">
        <v>-0.16612333712785393</v>
      </c>
    </row>
    <row r="233" spans="2:5" x14ac:dyDescent="0.35">
      <c r="B233" s="181">
        <v>43109</v>
      </c>
      <c r="C233" s="25">
        <v>223.01</v>
      </c>
      <c r="D233">
        <f t="shared" si="6"/>
        <v>0.50060938983181846</v>
      </c>
      <c r="E233">
        <v>-0.17883282424583274</v>
      </c>
    </row>
    <row r="234" spans="2:5" x14ac:dyDescent="0.35">
      <c r="B234" s="181">
        <v>43472</v>
      </c>
      <c r="C234" s="25">
        <v>135.18</v>
      </c>
      <c r="D234">
        <f t="shared" si="6"/>
        <v>-0.73398692902823504</v>
      </c>
      <c r="E234">
        <v>-0.18129770591534836</v>
      </c>
    </row>
    <row r="235" spans="2:5" x14ac:dyDescent="0.35">
      <c r="B235" s="181">
        <v>43105</v>
      </c>
      <c r="C235" s="25">
        <v>281.63</v>
      </c>
      <c r="D235">
        <f t="shared" si="6"/>
        <v>0.6234467749889645</v>
      </c>
      <c r="E235">
        <v>-0.18643787044932428</v>
      </c>
    </row>
    <row r="236" spans="2:5" x14ac:dyDescent="0.35">
      <c r="B236" s="181">
        <v>38722</v>
      </c>
      <c r="C236" s="25">
        <v>150.97999999999999</v>
      </c>
      <c r="D236">
        <f t="shared" si="6"/>
        <v>1.717982721614475</v>
      </c>
      <c r="E236">
        <v>-0.18856115710389482</v>
      </c>
    </row>
    <row r="237" spans="2:5" x14ac:dyDescent="0.35">
      <c r="B237" s="181">
        <v>39458</v>
      </c>
      <c r="C237" s="25">
        <v>27.09</v>
      </c>
      <c r="D237">
        <f t="shared" si="6"/>
        <v>-0.92107807300047129</v>
      </c>
      <c r="E237">
        <v>-0.21387220732068704</v>
      </c>
    </row>
    <row r="238" spans="2:5" x14ac:dyDescent="0.35">
      <c r="B238" s="181">
        <v>39456</v>
      </c>
      <c r="C238" s="25">
        <v>68.05</v>
      </c>
      <c r="D238">
        <f t="shared" si="6"/>
        <v>-0.92765864166759127</v>
      </c>
      <c r="E238">
        <v>-0.21508767759871758</v>
      </c>
    </row>
    <row r="239" spans="2:5" x14ac:dyDescent="0.35">
      <c r="B239" s="181">
        <v>43470</v>
      </c>
      <c r="C239" s="25">
        <v>172.07</v>
      </c>
      <c r="D239">
        <f t="shared" si="6"/>
        <v>-3.6967303275391238E-2</v>
      </c>
      <c r="E239">
        <v>-0.21639098470650323</v>
      </c>
    </row>
    <row r="240" spans="2:5" x14ac:dyDescent="0.35">
      <c r="B240" s="181">
        <v>43110</v>
      </c>
      <c r="C240" s="25">
        <v>178.55</v>
      </c>
      <c r="D240">
        <f t="shared" si="6"/>
        <v>0.19525274716827726</v>
      </c>
      <c r="E240">
        <v>-0.22234793946356912</v>
      </c>
    </row>
    <row r="241" spans="2:5" x14ac:dyDescent="0.35">
      <c r="B241" s="181">
        <v>40551</v>
      </c>
      <c r="C241" s="25">
        <v>146.88</v>
      </c>
      <c r="D241">
        <f t="shared" si="6"/>
        <v>0.58741908540891574</v>
      </c>
      <c r="E241">
        <v>-0.24474941318333934</v>
      </c>
    </row>
    <row r="242" spans="2:5" x14ac:dyDescent="0.35">
      <c r="B242" s="181">
        <v>39453</v>
      </c>
      <c r="C242" s="25">
        <v>81.63</v>
      </c>
      <c r="D242">
        <f t="shared" si="6"/>
        <v>-1.0381841643482399</v>
      </c>
      <c r="E242">
        <v>-0.3010070847961922</v>
      </c>
    </row>
    <row r="243" spans="2:5" x14ac:dyDescent="0.35">
      <c r="B243" s="181">
        <v>40913</v>
      </c>
      <c r="C243" s="25">
        <v>230.53</v>
      </c>
      <c r="D243">
        <f t="shared" si="6"/>
        <v>0.58406307209960595</v>
      </c>
      <c r="E243">
        <v>-0.30642902931521437</v>
      </c>
    </row>
    <row r="244" spans="2:5" x14ac:dyDescent="0.35">
      <c r="B244" s="181">
        <v>43832</v>
      </c>
      <c r="C244" s="25">
        <v>128.55000000000001</v>
      </c>
      <c r="D244">
        <f t="shared" si="6"/>
        <v>0.59603529394636734</v>
      </c>
      <c r="E244">
        <v>-0.31450691232086142</v>
      </c>
    </row>
    <row r="245" spans="2:5" x14ac:dyDescent="0.35">
      <c r="B245" s="181">
        <v>43833</v>
      </c>
      <c r="C245" s="25">
        <v>70.83</v>
      </c>
      <c r="D245">
        <f t="shared" si="6"/>
        <v>0.74724577634784051</v>
      </c>
      <c r="E245">
        <v>-0.59603529394636734</v>
      </c>
    </row>
    <row r="246" spans="2:5" x14ac:dyDescent="0.35">
      <c r="B246" s="181">
        <v>39457</v>
      </c>
      <c r="C246" s="25">
        <v>33.549999999999997</v>
      </c>
      <c r="D246">
        <f t="shared" si="6"/>
        <v>-0.85919192877607986</v>
      </c>
      <c r="E246">
        <v>-0.70720586567978427</v>
      </c>
    </row>
    <row r="247" spans="2:5" x14ac:dyDescent="0.35">
      <c r="B247" s="181">
        <v>38356</v>
      </c>
      <c r="C247" s="25">
        <v>79.22</v>
      </c>
    </row>
  </sheetData>
  <autoFilter ref="B6:E6" xr:uid="{1E47A630-844E-4B63-ABBB-C6A10BB0A534}">
    <sortState xmlns:xlrd2="http://schemas.microsoft.com/office/spreadsheetml/2017/richdata2" ref="B7:E247">
      <sortCondition descending="1" ref="E6"/>
    </sortState>
  </autoFilter>
  <pageMargins left="0.7" right="0.7" top="0.75" bottom="0.75" header="0.3" footer="0.3"/>
  <ignoredErrors>
    <ignoredError sqref="I16:I17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76AA-A2C3-4E9F-A5FD-CAD03570134D}">
  <sheetPr>
    <tabColor rgb="FF002060"/>
  </sheetPr>
  <dimension ref="A6:P10006"/>
  <sheetViews>
    <sheetView showGridLines="0" topLeftCell="A9" workbookViewId="0">
      <selection activeCell="Q9" sqref="Q9"/>
    </sheetView>
  </sheetViews>
  <sheetFormatPr defaultRowHeight="14.5" x14ac:dyDescent="0.35"/>
  <cols>
    <col min="1" max="1" width="1.81640625" customWidth="1"/>
    <col min="2" max="2" width="8.453125" style="180" bestFit="1" customWidth="1"/>
    <col min="3" max="3" width="9.6328125" customWidth="1"/>
    <col min="4" max="4" width="14.08984375" customWidth="1"/>
    <col min="5" max="5" width="15.7265625" bestFit="1" customWidth="1"/>
    <col min="6" max="6" width="0.7265625" customWidth="1"/>
    <col min="7" max="7" width="15.7265625" customWidth="1"/>
    <col min="8" max="8" width="16.26953125" bestFit="1" customWidth="1"/>
    <col min="9" max="9" width="0.81640625" customWidth="1"/>
    <col min="11" max="11" width="10.1796875" bestFit="1" customWidth="1"/>
    <col min="12" max="12" width="9.6328125" bestFit="1" customWidth="1"/>
    <col min="13" max="13" width="9.90625" bestFit="1" customWidth="1"/>
  </cols>
  <sheetData>
    <row r="6" spans="1:16" x14ac:dyDescent="0.35">
      <c r="A6" s="2" t="s">
        <v>77</v>
      </c>
      <c r="B6" s="185" t="s">
        <v>242</v>
      </c>
      <c r="C6" s="158" t="s">
        <v>45</v>
      </c>
      <c r="D6" s="158" t="s">
        <v>246</v>
      </c>
      <c r="E6" s="157" t="s">
        <v>372</v>
      </c>
      <c r="F6" s="157"/>
      <c r="G6" s="158" t="s">
        <v>383</v>
      </c>
      <c r="H6" s="157" t="s">
        <v>384</v>
      </c>
      <c r="I6" s="156"/>
      <c r="J6" s="157" t="s">
        <v>386</v>
      </c>
      <c r="K6" s="157"/>
      <c r="L6" s="157"/>
      <c r="M6" s="183"/>
      <c r="N6" s="183"/>
      <c r="O6" s="184"/>
      <c r="P6" s="184"/>
    </row>
    <row r="7" spans="1:16" x14ac:dyDescent="0.35">
      <c r="B7" s="181">
        <v>43475</v>
      </c>
      <c r="C7" s="25">
        <v>177.15</v>
      </c>
      <c r="D7">
        <f t="shared" ref="D7:D70" si="0">LN(C7/C8)</f>
        <v>-1.0013828725034246</v>
      </c>
      <c r="E7">
        <v>0.41405396145084772</v>
      </c>
      <c r="G7">
        <v>1</v>
      </c>
      <c r="H7">
        <f ca="1">_xlfn.NORM.INV(RAND(),N$9,N$10)</f>
        <v>0.13462440396293113</v>
      </c>
    </row>
    <row r="8" spans="1:16" x14ac:dyDescent="0.35">
      <c r="B8" s="181">
        <v>44206</v>
      </c>
      <c r="C8" s="25">
        <v>482.21</v>
      </c>
      <c r="D8">
        <f t="shared" si="0"/>
        <v>1.7544916150461065</v>
      </c>
      <c r="E8">
        <v>0.37225125266174947</v>
      </c>
      <c r="G8">
        <v>2</v>
      </c>
      <c r="H8">
        <f t="shared" ref="H8:H71" ca="1" si="1">_xlfn.NORM.INV(RAND(),N$9,N$10)</f>
        <v>0.11343774646412627</v>
      </c>
      <c r="J8" s="34" t="s">
        <v>385</v>
      </c>
      <c r="K8" s="34"/>
      <c r="L8" s="33"/>
      <c r="M8" s="33"/>
      <c r="N8" s="33"/>
    </row>
    <row r="9" spans="1:16" x14ac:dyDescent="0.35">
      <c r="B9" s="181">
        <v>39820</v>
      </c>
      <c r="C9" s="25">
        <v>83.42</v>
      </c>
      <c r="D9">
        <f t="shared" si="0"/>
        <v>-1.144036479503487</v>
      </c>
      <c r="E9">
        <v>0.37158153789359716</v>
      </c>
      <c r="G9">
        <v>3</v>
      </c>
      <c r="H9">
        <f t="shared" ca="1" si="1"/>
        <v>-0.15986179477679291</v>
      </c>
      <c r="J9" s="33" t="s">
        <v>172</v>
      </c>
      <c r="K9" s="33"/>
      <c r="L9" s="33"/>
      <c r="M9" s="33"/>
      <c r="N9" s="186">
        <f>AVERAGE(E7:E246)</f>
        <v>8.3157785535739031E-3</v>
      </c>
    </row>
    <row r="10" spans="1:16" x14ac:dyDescent="0.35">
      <c r="B10" s="181">
        <v>44197</v>
      </c>
      <c r="C10" s="25">
        <v>261.89</v>
      </c>
      <c r="D10">
        <f t="shared" si="0"/>
        <v>1.3683194953926927</v>
      </c>
      <c r="E10">
        <v>0.35690953012704607</v>
      </c>
      <c r="G10">
        <v>4</v>
      </c>
      <c r="H10">
        <f t="shared" ca="1" si="1"/>
        <v>-0.11152183963063036</v>
      </c>
      <c r="J10" s="33" t="s">
        <v>374</v>
      </c>
      <c r="K10" s="33"/>
      <c r="L10" s="33"/>
      <c r="M10" s="33"/>
      <c r="N10" s="186">
        <f>_xlfn.STDEV.S(E7:E246)</f>
        <v>0.13978300970813895</v>
      </c>
    </row>
    <row r="11" spans="1:16" x14ac:dyDescent="0.35">
      <c r="B11" s="181">
        <v>39818</v>
      </c>
      <c r="C11" s="25">
        <v>66.66</v>
      </c>
      <c r="D11">
        <f t="shared" si="0"/>
        <v>-0.76155982574236603</v>
      </c>
      <c r="E11">
        <v>0.32341652046066355</v>
      </c>
      <c r="G11">
        <v>5</v>
      </c>
      <c r="H11">
        <f t="shared" ca="1" si="1"/>
        <v>-7.2947383495288495E-2</v>
      </c>
      <c r="J11" s="33" t="s">
        <v>375</v>
      </c>
      <c r="K11" s="33"/>
      <c r="L11" s="33"/>
      <c r="M11" s="33"/>
      <c r="N11" s="186">
        <f>MIN(E7:E246)</f>
        <v>-0.70720586567978427</v>
      </c>
    </row>
    <row r="12" spans="1:16" x14ac:dyDescent="0.35">
      <c r="B12" s="181">
        <v>43838</v>
      </c>
      <c r="C12" s="25">
        <v>142.76</v>
      </c>
      <c r="D12">
        <f t="shared" si="0"/>
        <v>-0.52429571499924521</v>
      </c>
      <c r="E12">
        <v>0.31360594614208154</v>
      </c>
      <c r="G12">
        <v>6</v>
      </c>
      <c r="H12">
        <f t="shared" ca="1" si="1"/>
        <v>5.2446684258767612E-2</v>
      </c>
      <c r="J12" s="33" t="s">
        <v>376</v>
      </c>
      <c r="K12" s="33"/>
      <c r="L12" s="33"/>
      <c r="M12" s="33"/>
      <c r="N12" s="186">
        <f>MAX(E7:E246)</f>
        <v>0.41405396145084772</v>
      </c>
    </row>
    <row r="13" spans="1:16" x14ac:dyDescent="0.35">
      <c r="B13" s="181">
        <v>40909</v>
      </c>
      <c r="C13" s="25">
        <v>241.16</v>
      </c>
      <c r="D13">
        <f t="shared" si="0"/>
        <v>0.29367111048300132</v>
      </c>
      <c r="E13">
        <v>0.3104414634176616</v>
      </c>
      <c r="G13">
        <v>7</v>
      </c>
      <c r="H13">
        <f t="shared" ca="1" si="1"/>
        <v>1.4205025735369097E-2</v>
      </c>
      <c r="J13" s="33" t="s">
        <v>379</v>
      </c>
      <c r="K13" s="33"/>
      <c r="L13" s="33"/>
      <c r="M13" s="33"/>
      <c r="N13" s="193">
        <v>582.9</v>
      </c>
    </row>
    <row r="14" spans="1:16" x14ac:dyDescent="0.35">
      <c r="B14" s="181">
        <v>43841</v>
      </c>
      <c r="C14" s="25">
        <v>179.79</v>
      </c>
      <c r="D14">
        <f t="shared" si="0"/>
        <v>1.3156009507192734</v>
      </c>
      <c r="E14">
        <v>0.30717104962543468</v>
      </c>
      <c r="G14">
        <v>8</v>
      </c>
      <c r="H14">
        <f t="shared" ca="1" si="1"/>
        <v>-1.4946856543906034E-2</v>
      </c>
      <c r="N14" s="51"/>
      <c r="O14" s="26"/>
    </row>
    <row r="15" spans="1:16" x14ac:dyDescent="0.35">
      <c r="B15" s="181">
        <v>39817</v>
      </c>
      <c r="C15" s="25">
        <v>48.24</v>
      </c>
      <c r="D15">
        <f t="shared" si="0"/>
        <v>-0.65598074068467105</v>
      </c>
      <c r="E15">
        <v>0.30159824470712138</v>
      </c>
      <c r="G15">
        <v>9</v>
      </c>
      <c r="H15">
        <f t="shared" ca="1" si="1"/>
        <v>-7.4470511764377079E-2</v>
      </c>
      <c r="J15" s="34" t="s">
        <v>387</v>
      </c>
      <c r="K15" s="34"/>
      <c r="L15" s="33"/>
      <c r="M15" s="33"/>
      <c r="N15" s="33"/>
      <c r="O15" s="26"/>
    </row>
    <row r="16" spans="1:16" x14ac:dyDescent="0.35">
      <c r="B16" s="181">
        <v>43834</v>
      </c>
      <c r="C16" s="25">
        <v>92.96</v>
      </c>
      <c r="D16">
        <f t="shared" si="0"/>
        <v>-1.422138409608027</v>
      </c>
      <c r="E16">
        <v>0.27188665333806983</v>
      </c>
      <c r="G16">
        <v>10</v>
      </c>
      <c r="H16">
        <f t="shared" ca="1" si="1"/>
        <v>0.30241499121658494</v>
      </c>
      <c r="J16" s="33" t="s">
        <v>172</v>
      </c>
      <c r="K16" s="33"/>
      <c r="L16" s="33"/>
      <c r="M16" s="33"/>
      <c r="N16" s="186">
        <f ca="1">AVERAGE(H7:H10006)</f>
        <v>8.9516516798612451E-3</v>
      </c>
      <c r="O16" s="26"/>
    </row>
    <row r="17" spans="2:14" x14ac:dyDescent="0.35">
      <c r="B17" s="181">
        <v>42372</v>
      </c>
      <c r="C17" s="25">
        <v>385.41</v>
      </c>
      <c r="D17">
        <f t="shared" si="0"/>
        <v>4.2642879044349508E-3</v>
      </c>
      <c r="E17">
        <v>0.25460018609745683</v>
      </c>
      <c r="G17">
        <v>11</v>
      </c>
      <c r="H17">
        <f t="shared" ca="1" si="1"/>
        <v>-0.15928262554162828</v>
      </c>
      <c r="J17" s="33" t="s">
        <v>374</v>
      </c>
      <c r="K17" s="33"/>
      <c r="L17" s="33"/>
      <c r="M17" s="33"/>
      <c r="N17" s="186">
        <f ca="1">_xlfn.STDEV.S(H7:H10006)</f>
        <v>0.14055314308718458</v>
      </c>
    </row>
    <row r="18" spans="2:14" x14ac:dyDescent="0.35">
      <c r="B18" s="181">
        <v>42014</v>
      </c>
      <c r="C18" s="25">
        <v>383.77</v>
      </c>
      <c r="D18">
        <f t="shared" si="0"/>
        <v>0.6701955645428177</v>
      </c>
      <c r="E18">
        <v>0.25402433076882602</v>
      </c>
      <c r="G18">
        <v>12</v>
      </c>
      <c r="H18">
        <f t="shared" ca="1" si="1"/>
        <v>8.3597474133079955E-2</v>
      </c>
      <c r="J18" s="33" t="s">
        <v>375</v>
      </c>
      <c r="K18" s="33"/>
      <c r="L18" s="33"/>
      <c r="M18" s="33"/>
      <c r="N18" s="186">
        <f ca="1">MIN(H7:H10006)</f>
        <v>-0.55856793202148902</v>
      </c>
    </row>
    <row r="19" spans="2:14" x14ac:dyDescent="0.35">
      <c r="B19" s="181">
        <v>40553</v>
      </c>
      <c r="C19" s="25">
        <v>196.34</v>
      </c>
      <c r="D19">
        <f t="shared" si="0"/>
        <v>-8.4444505207194182E-2</v>
      </c>
      <c r="E19">
        <v>0.24036598161054024</v>
      </c>
      <c r="G19">
        <v>13</v>
      </c>
      <c r="H19">
        <f t="shared" ca="1" si="1"/>
        <v>2.5306907487698718E-2</v>
      </c>
      <c r="J19" s="33" t="s">
        <v>376</v>
      </c>
      <c r="K19" s="33"/>
      <c r="L19" s="33"/>
      <c r="M19" s="33"/>
      <c r="N19" s="186">
        <f ca="1">MAX(H7:H10006)</f>
        <v>0.67408408108419671</v>
      </c>
    </row>
    <row r="20" spans="2:14" x14ac:dyDescent="0.35">
      <c r="B20" s="181">
        <v>43469</v>
      </c>
      <c r="C20" s="25">
        <v>213.64</v>
      </c>
      <c r="D20">
        <f t="shared" si="0"/>
        <v>-0.41013495875396344</v>
      </c>
      <c r="E20">
        <v>0.20690511335773737</v>
      </c>
      <c r="G20">
        <v>14</v>
      </c>
      <c r="H20">
        <f t="shared" ca="1" si="1"/>
        <v>0.12392337308964534</v>
      </c>
      <c r="J20" s="33" t="s">
        <v>379</v>
      </c>
      <c r="K20" s="33"/>
      <c r="L20" s="33"/>
      <c r="M20" s="33"/>
      <c r="N20" s="193">
        <v>582.9</v>
      </c>
    </row>
    <row r="21" spans="2:14" ht="15" thickBot="1" x14ac:dyDescent="0.4">
      <c r="B21" s="181">
        <v>44198</v>
      </c>
      <c r="C21" s="25">
        <v>321.95999999999998</v>
      </c>
      <c r="D21">
        <f t="shared" si="0"/>
        <v>2.1998370065137243</v>
      </c>
      <c r="E21">
        <v>0.20650274595324691</v>
      </c>
      <c r="G21">
        <v>15</v>
      </c>
      <c r="H21">
        <f t="shared" ca="1" si="1"/>
        <v>0.16365787117569547</v>
      </c>
      <c r="N21" s="51"/>
    </row>
    <row r="22" spans="2:14" ht="15" thickBot="1" x14ac:dyDescent="0.4">
      <c r="B22" s="181">
        <v>39816</v>
      </c>
      <c r="C22" s="25">
        <v>35.68</v>
      </c>
      <c r="D22">
        <f t="shared" si="0"/>
        <v>-1.1874126723030711</v>
      </c>
      <c r="E22">
        <v>0.18884503060857499</v>
      </c>
      <c r="G22">
        <v>16</v>
      </c>
      <c r="H22">
        <f t="shared" ca="1" si="1"/>
        <v>8.4565409888718954E-2</v>
      </c>
      <c r="J22" s="189" t="s">
        <v>377</v>
      </c>
      <c r="K22" s="189" t="s">
        <v>382</v>
      </c>
      <c r="L22" s="190" t="s">
        <v>378</v>
      </c>
      <c r="M22" s="189" t="s">
        <v>380</v>
      </c>
      <c r="N22" s="189" t="s">
        <v>381</v>
      </c>
    </row>
    <row r="23" spans="2:14" x14ac:dyDescent="0.35">
      <c r="B23" s="181">
        <v>39822</v>
      </c>
      <c r="C23" s="25">
        <v>116.98</v>
      </c>
      <c r="D23">
        <f t="shared" si="0"/>
        <v>-0.53596432526886151</v>
      </c>
      <c r="E23">
        <v>0.18832346111815915</v>
      </c>
      <c r="G23">
        <v>17</v>
      </c>
      <c r="H23">
        <f t="shared" ca="1" si="1"/>
        <v>-0.15495801726488684</v>
      </c>
      <c r="J23" s="5">
        <v>0.05</v>
      </c>
      <c r="K23" s="5">
        <f>100%-J23</f>
        <v>0.95</v>
      </c>
      <c r="L23" s="192">
        <f ca="1">_xlfn.PERCENTILE.INC($H$7:$H$10006,J23)</f>
        <v>-0.22190916038696015</v>
      </c>
      <c r="M23" s="51">
        <f ca="1">$N$13*(1-L23)</f>
        <v>712.25084958955904</v>
      </c>
      <c r="N23" s="51">
        <f ca="1">$N$13-M23</f>
        <v>-129.35084958955906</v>
      </c>
    </row>
    <row r="24" spans="2:14" x14ac:dyDescent="0.35">
      <c r="B24" s="181">
        <v>40186</v>
      </c>
      <c r="C24" s="25">
        <v>199.93</v>
      </c>
      <c r="D24">
        <f t="shared" si="0"/>
        <v>0.2440809691931706</v>
      </c>
      <c r="E24">
        <v>0.17716307453735453</v>
      </c>
      <c r="G24">
        <v>18</v>
      </c>
      <c r="H24">
        <f t="shared" ca="1" si="1"/>
        <v>-0.24535223416950613</v>
      </c>
      <c r="J24" s="188">
        <v>0.01</v>
      </c>
      <c r="K24" s="188">
        <f t="shared" ref="K24:K25" si="2">100%-J24</f>
        <v>0.99</v>
      </c>
      <c r="L24" s="191">
        <f t="shared" ref="L24:L25" ca="1" si="3">_xlfn.PERCENTILE.INC($H$7:$H$10006,J24)</f>
        <v>-0.32247651208083633</v>
      </c>
      <c r="M24" s="187">
        <f t="shared" ref="M24:M25" ca="1" si="4">$N$13*(1-L24)</f>
        <v>770.87155889191945</v>
      </c>
      <c r="N24" s="187">
        <f t="shared" ref="N24:N25" ca="1" si="5">$N$13-M24</f>
        <v>-187.97155889191947</v>
      </c>
    </row>
    <row r="25" spans="2:14" x14ac:dyDescent="0.35">
      <c r="B25" s="181">
        <v>39825</v>
      </c>
      <c r="C25" s="25">
        <v>156.63</v>
      </c>
      <c r="D25">
        <f t="shared" si="0"/>
        <v>-0.96839835335729751</v>
      </c>
      <c r="E25">
        <v>0.17701103217383918</v>
      </c>
      <c r="G25">
        <v>19</v>
      </c>
      <c r="H25">
        <f t="shared" ca="1" si="1"/>
        <v>-5.3872340677744365E-2</v>
      </c>
      <c r="J25" s="188">
        <v>5.0000000000000001E-3</v>
      </c>
      <c r="K25" s="188">
        <f t="shared" si="2"/>
        <v>0.995</v>
      </c>
      <c r="L25" s="186">
        <f t="shared" ca="1" si="3"/>
        <v>-0.35229200664841709</v>
      </c>
      <c r="M25" s="187">
        <f t="shared" ca="1" si="4"/>
        <v>788.25101067536241</v>
      </c>
      <c r="N25" s="187">
        <f t="shared" ca="1" si="5"/>
        <v>-205.35101067536243</v>
      </c>
    </row>
    <row r="26" spans="2:14" x14ac:dyDescent="0.35">
      <c r="B26" s="181">
        <v>41641</v>
      </c>
      <c r="C26" s="25">
        <v>412.52</v>
      </c>
      <c r="D26">
        <f t="shared" si="0"/>
        <v>-0.33583483498118666</v>
      </c>
      <c r="E26">
        <v>0.17630844908849189</v>
      </c>
      <c r="G26">
        <v>20</v>
      </c>
      <c r="H26">
        <f t="shared" ca="1" si="1"/>
        <v>2.3308535511236197E-2</v>
      </c>
    </row>
    <row r="27" spans="2:14" x14ac:dyDescent="0.35">
      <c r="B27" s="181">
        <v>42005</v>
      </c>
      <c r="C27" s="25">
        <v>577.16</v>
      </c>
      <c r="D27">
        <f t="shared" si="0"/>
        <v>1.6900684404017627</v>
      </c>
      <c r="E27">
        <v>0.16620703393905162</v>
      </c>
      <c r="G27">
        <v>21</v>
      </c>
      <c r="H27">
        <f t="shared" ca="1" si="1"/>
        <v>0.14241869119672876</v>
      </c>
    </row>
    <row r="28" spans="2:14" x14ac:dyDescent="0.35">
      <c r="B28" s="181">
        <v>38363</v>
      </c>
      <c r="C28" s="25">
        <v>106.49</v>
      </c>
      <c r="D28">
        <f t="shared" si="0"/>
        <v>-0.16178149924427851</v>
      </c>
      <c r="E28">
        <v>0.16347501327490352</v>
      </c>
      <c r="G28">
        <v>22</v>
      </c>
      <c r="H28">
        <f t="shared" ca="1" si="1"/>
        <v>2.755191305946246E-2</v>
      </c>
    </row>
    <row r="29" spans="2:14" x14ac:dyDescent="0.35">
      <c r="B29" s="181">
        <v>38364</v>
      </c>
      <c r="C29" s="25">
        <v>125.19</v>
      </c>
      <c r="D29">
        <f t="shared" si="0"/>
        <v>-1.4199109719188756</v>
      </c>
      <c r="E29">
        <v>0.16178149924427848</v>
      </c>
      <c r="G29">
        <v>23</v>
      </c>
      <c r="H29">
        <f t="shared" ca="1" si="1"/>
        <v>0.19035148436799273</v>
      </c>
    </row>
    <row r="30" spans="2:14" x14ac:dyDescent="0.35">
      <c r="B30" s="181">
        <v>41647</v>
      </c>
      <c r="C30" s="25">
        <v>517.88</v>
      </c>
      <c r="D30">
        <f t="shared" si="0"/>
        <v>1.3728682512737149</v>
      </c>
      <c r="E30">
        <v>0.161492645644777</v>
      </c>
      <c r="G30">
        <v>24</v>
      </c>
      <c r="H30">
        <f t="shared" ca="1" si="1"/>
        <v>0.15582267109184636</v>
      </c>
    </row>
    <row r="31" spans="2:14" x14ac:dyDescent="0.35">
      <c r="B31" s="181">
        <v>39824</v>
      </c>
      <c r="C31" s="25">
        <v>131.22</v>
      </c>
      <c r="D31">
        <f t="shared" si="0"/>
        <v>-2.1764078710303481</v>
      </c>
      <c r="E31">
        <v>0.15614677729436771</v>
      </c>
      <c r="G31">
        <v>25</v>
      </c>
      <c r="H31">
        <f t="shared" ca="1" si="1"/>
        <v>-0.13046646929460087</v>
      </c>
    </row>
    <row r="32" spans="2:14" x14ac:dyDescent="0.35">
      <c r="B32" s="181">
        <v>45298</v>
      </c>
      <c r="C32" s="25">
        <v>1156.6500000000001</v>
      </c>
      <c r="D32">
        <f t="shared" si="0"/>
        <v>3.5991771376295221</v>
      </c>
      <c r="E32">
        <v>0.15583078896083938</v>
      </c>
      <c r="G32">
        <v>26</v>
      </c>
      <c r="H32">
        <f t="shared" ca="1" si="1"/>
        <v>0.11278721784697913</v>
      </c>
    </row>
    <row r="33" spans="2:8" x14ac:dyDescent="0.35">
      <c r="B33" s="181">
        <v>39459</v>
      </c>
      <c r="C33" s="25">
        <v>31.63</v>
      </c>
      <c r="D33">
        <f t="shared" si="0"/>
        <v>-2.6567180798409114</v>
      </c>
      <c r="E33">
        <v>0.15494138122055362</v>
      </c>
      <c r="G33">
        <v>27</v>
      </c>
      <c r="H33">
        <f t="shared" ca="1" si="1"/>
        <v>8.8929282505240528E-2</v>
      </c>
    </row>
    <row r="34" spans="2:8" x14ac:dyDescent="0.35">
      <c r="B34" s="181">
        <v>44927</v>
      </c>
      <c r="C34" s="25">
        <v>450.71</v>
      </c>
      <c r="D34">
        <f t="shared" si="0"/>
        <v>1.5371445982617482</v>
      </c>
      <c r="E34">
        <v>0.15301977154312199</v>
      </c>
      <c r="G34">
        <v>28</v>
      </c>
      <c r="H34">
        <f t="shared" ca="1" si="1"/>
        <v>-2.6040921631192544E-2</v>
      </c>
    </row>
    <row r="35" spans="2:8" x14ac:dyDescent="0.35">
      <c r="B35" s="181">
        <v>39821</v>
      </c>
      <c r="C35" s="25">
        <v>96.9</v>
      </c>
      <c r="D35">
        <f t="shared" si="0"/>
        <v>-1.2324489322564354</v>
      </c>
      <c r="E35">
        <v>0.1497914301279214</v>
      </c>
      <c r="G35">
        <v>29</v>
      </c>
      <c r="H35">
        <f t="shared" ca="1" si="1"/>
        <v>9.9523661019739793E-2</v>
      </c>
    </row>
    <row r="36" spans="2:8" x14ac:dyDescent="0.35">
      <c r="B36" s="181">
        <v>44205</v>
      </c>
      <c r="C36" s="25">
        <v>332.33</v>
      </c>
      <c r="D36">
        <f t="shared" si="0"/>
        <v>1.1776324398615681</v>
      </c>
      <c r="E36">
        <v>0.14866918610259958</v>
      </c>
      <c r="G36">
        <v>30</v>
      </c>
      <c r="H36">
        <f t="shared" ca="1" si="1"/>
        <v>-8.6555210715744554E-2</v>
      </c>
    </row>
    <row r="37" spans="2:8" x14ac:dyDescent="0.35">
      <c r="B37" s="181">
        <v>38361</v>
      </c>
      <c r="C37" s="25">
        <v>102.36</v>
      </c>
      <c r="D37">
        <f t="shared" si="0"/>
        <v>-0.88097329371828026</v>
      </c>
      <c r="E37">
        <v>0.14651092587387504</v>
      </c>
      <c r="G37">
        <v>31</v>
      </c>
      <c r="H37">
        <f t="shared" ca="1" si="1"/>
        <v>-0.28423249810154855</v>
      </c>
    </row>
    <row r="38" spans="2:8" x14ac:dyDescent="0.35">
      <c r="B38" s="181">
        <v>40546</v>
      </c>
      <c r="C38" s="25">
        <v>247.02</v>
      </c>
      <c r="D38">
        <f t="shared" si="0"/>
        <v>-0.67149927636808637</v>
      </c>
      <c r="E38">
        <v>0.14232574753197916</v>
      </c>
      <c r="G38">
        <v>32</v>
      </c>
      <c r="H38">
        <f t="shared" ca="1" si="1"/>
        <v>-5.9846171752128988E-2</v>
      </c>
    </row>
    <row r="39" spans="2:8" x14ac:dyDescent="0.35">
      <c r="B39" s="181">
        <v>44930</v>
      </c>
      <c r="C39" s="25">
        <v>483.46</v>
      </c>
      <c r="D39">
        <f t="shared" si="0"/>
        <v>1.1286796386815867</v>
      </c>
      <c r="E39">
        <v>0.14188121785254759</v>
      </c>
      <c r="G39">
        <v>33</v>
      </c>
      <c r="H39">
        <f t="shared" ca="1" si="1"/>
        <v>4.4817303611240852E-2</v>
      </c>
    </row>
    <row r="40" spans="2:8" x14ac:dyDescent="0.35">
      <c r="B40" s="181">
        <v>38719</v>
      </c>
      <c r="C40" s="25">
        <v>156.38</v>
      </c>
      <c r="D40">
        <f t="shared" si="0"/>
        <v>-9.9093315727970852E-2</v>
      </c>
      <c r="E40">
        <v>0.14162132438649419</v>
      </c>
      <c r="G40">
        <v>34</v>
      </c>
      <c r="H40">
        <f t="shared" ca="1" si="1"/>
        <v>0.30930345063039189</v>
      </c>
    </row>
    <row r="41" spans="2:8" x14ac:dyDescent="0.35">
      <c r="B41" s="181">
        <v>40182</v>
      </c>
      <c r="C41" s="25">
        <v>172.67</v>
      </c>
      <c r="D41">
        <f t="shared" si="0"/>
        <v>-0.59542777670238012</v>
      </c>
      <c r="E41">
        <v>0.141213739917527</v>
      </c>
      <c r="G41">
        <v>35</v>
      </c>
      <c r="H41">
        <f t="shared" ca="1" si="1"/>
        <v>-0.28235748729450699</v>
      </c>
    </row>
    <row r="42" spans="2:8" x14ac:dyDescent="0.35">
      <c r="B42" s="181">
        <v>40912</v>
      </c>
      <c r="C42" s="25">
        <v>313.19</v>
      </c>
      <c r="D42">
        <f t="shared" si="0"/>
        <v>0.52872706128928815</v>
      </c>
      <c r="E42">
        <v>0.13979546891181485</v>
      </c>
      <c r="G42">
        <v>36</v>
      </c>
      <c r="H42">
        <f t="shared" ca="1" si="1"/>
        <v>-2.9171395616842802E-2</v>
      </c>
    </row>
    <row r="43" spans="2:8" x14ac:dyDescent="0.35">
      <c r="B43" s="181">
        <v>43477</v>
      </c>
      <c r="C43" s="25">
        <v>184.58</v>
      </c>
      <c r="D43">
        <f t="shared" si="0"/>
        <v>-0.71445394824022346</v>
      </c>
      <c r="E43">
        <v>0.13667860885296781</v>
      </c>
      <c r="G43">
        <v>37</v>
      </c>
      <c r="H43">
        <f t="shared" ca="1" si="1"/>
        <v>-0.17228071660125005</v>
      </c>
    </row>
    <row r="44" spans="2:8" x14ac:dyDescent="0.35">
      <c r="B44" s="181">
        <v>41284</v>
      </c>
      <c r="C44" s="25">
        <v>377.11</v>
      </c>
      <c r="D44">
        <f t="shared" si="0"/>
        <v>0.19812825387969235</v>
      </c>
      <c r="E44">
        <v>0.13657036088025867</v>
      </c>
      <c r="G44">
        <v>38</v>
      </c>
      <c r="H44">
        <f t="shared" ca="1" si="1"/>
        <v>-4.2524930287917338E-2</v>
      </c>
    </row>
    <row r="45" spans="2:8" x14ac:dyDescent="0.35">
      <c r="B45" s="181">
        <v>40920</v>
      </c>
      <c r="C45" s="25">
        <v>309.33</v>
      </c>
      <c r="D45">
        <f t="shared" si="0"/>
        <v>0.15577378106119777</v>
      </c>
      <c r="E45">
        <v>0.13395174410921762</v>
      </c>
      <c r="G45">
        <v>39</v>
      </c>
      <c r="H45">
        <f t="shared" ca="1" si="1"/>
        <v>7.1437073596757786E-2</v>
      </c>
    </row>
    <row r="46" spans="2:8" x14ac:dyDescent="0.35">
      <c r="B46" s="181">
        <v>40917</v>
      </c>
      <c r="C46" s="25">
        <v>264.70999999999998</v>
      </c>
      <c r="D46">
        <f t="shared" si="0"/>
        <v>0.39387823281189377</v>
      </c>
      <c r="E46">
        <v>0.13271681652316189</v>
      </c>
      <c r="G46">
        <v>40</v>
      </c>
      <c r="H46">
        <f t="shared" ca="1" si="1"/>
        <v>0.27962533597637568</v>
      </c>
    </row>
    <row r="47" spans="2:8" x14ac:dyDescent="0.35">
      <c r="B47" s="181">
        <v>38720</v>
      </c>
      <c r="C47" s="25">
        <v>178.53</v>
      </c>
      <c r="D47">
        <f t="shared" si="0"/>
        <v>9.6790017292291114E-2</v>
      </c>
      <c r="E47">
        <v>0.13246771162850249</v>
      </c>
      <c r="G47">
        <v>41</v>
      </c>
      <c r="H47">
        <f t="shared" ca="1" si="1"/>
        <v>-1.7504301881764474E-2</v>
      </c>
    </row>
    <row r="48" spans="2:8" x14ac:dyDescent="0.35">
      <c r="B48" s="181">
        <v>38725</v>
      </c>
      <c r="C48" s="25">
        <v>162.06</v>
      </c>
      <c r="D48">
        <f t="shared" si="0"/>
        <v>-1.6936356759489766</v>
      </c>
      <c r="E48">
        <v>0.13094311238497275</v>
      </c>
      <c r="G48">
        <v>42</v>
      </c>
      <c r="H48">
        <f t="shared" ca="1" si="1"/>
        <v>0.19039864719818458</v>
      </c>
    </row>
    <row r="49" spans="2:8" x14ac:dyDescent="0.35">
      <c r="B49" s="181">
        <v>45292</v>
      </c>
      <c r="C49" s="25">
        <v>881.48</v>
      </c>
      <c r="D49">
        <f t="shared" si="0"/>
        <v>0.39519448522499157</v>
      </c>
      <c r="E49">
        <v>0.12545436231420926</v>
      </c>
      <c r="G49">
        <v>43</v>
      </c>
      <c r="H49">
        <f t="shared" ca="1" si="1"/>
        <v>0.42442426296765529</v>
      </c>
    </row>
    <row r="50" spans="2:8" x14ac:dyDescent="0.35">
      <c r="B50" s="181">
        <v>44932</v>
      </c>
      <c r="C50" s="25">
        <v>593.72</v>
      </c>
      <c r="D50">
        <f t="shared" si="0"/>
        <v>1.8630986682487933</v>
      </c>
      <c r="E50">
        <v>0.12361927480961935</v>
      </c>
      <c r="G50">
        <v>44</v>
      </c>
      <c r="H50">
        <f t="shared" ca="1" si="1"/>
        <v>-0.18818198111034359</v>
      </c>
    </row>
    <row r="51" spans="2:8" x14ac:dyDescent="0.35">
      <c r="B51" s="181">
        <v>38359</v>
      </c>
      <c r="C51" s="25">
        <v>92.14</v>
      </c>
      <c r="D51">
        <f t="shared" si="0"/>
        <v>-6.1147984882778804E-2</v>
      </c>
      <c r="E51">
        <v>0.12258344740140481</v>
      </c>
      <c r="G51">
        <v>45</v>
      </c>
      <c r="H51">
        <f t="shared" ca="1" si="1"/>
        <v>0.11781117414846146</v>
      </c>
    </row>
    <row r="52" spans="2:8" x14ac:dyDescent="0.35">
      <c r="B52" s="181">
        <v>43836</v>
      </c>
      <c r="C52" s="25">
        <v>97.95</v>
      </c>
      <c r="D52">
        <f t="shared" si="0"/>
        <v>-1.5429359199416763</v>
      </c>
      <c r="E52">
        <v>0.12165729969418541</v>
      </c>
      <c r="G52">
        <v>46</v>
      </c>
      <c r="H52">
        <f t="shared" ca="1" si="1"/>
        <v>-1.2406622221618462E-3</v>
      </c>
    </row>
    <row r="53" spans="2:8" x14ac:dyDescent="0.35">
      <c r="B53" s="181">
        <v>42374</v>
      </c>
      <c r="C53" s="25">
        <v>458.24</v>
      </c>
      <c r="D53">
        <f t="shared" si="0"/>
        <v>-0.42971194301496168</v>
      </c>
      <c r="E53">
        <v>0.11835877311418454</v>
      </c>
      <c r="G53">
        <v>47</v>
      </c>
      <c r="H53">
        <f t="shared" ca="1" si="1"/>
        <v>-0.22866277172657989</v>
      </c>
    </row>
    <row r="54" spans="2:8" x14ac:dyDescent="0.35">
      <c r="B54" s="181">
        <v>44937</v>
      </c>
      <c r="C54" s="25">
        <v>704.23</v>
      </c>
      <c r="D54">
        <f t="shared" si="0"/>
        <v>0.86397911287951557</v>
      </c>
      <c r="E54">
        <v>0.11660513742966658</v>
      </c>
      <c r="G54">
        <v>48</v>
      </c>
      <c r="H54">
        <f t="shared" ca="1" si="1"/>
        <v>-4.5625104750822328E-2</v>
      </c>
    </row>
    <row r="55" spans="2:8" x14ac:dyDescent="0.35">
      <c r="B55" s="181">
        <v>41278</v>
      </c>
      <c r="C55" s="25">
        <v>296.82</v>
      </c>
      <c r="D55">
        <f t="shared" si="0"/>
        <v>0.54243884492365968</v>
      </c>
      <c r="E55">
        <v>0.10853995398636179</v>
      </c>
      <c r="G55">
        <v>49</v>
      </c>
      <c r="H55">
        <f t="shared" ca="1" si="1"/>
        <v>9.2037199653251786E-2</v>
      </c>
    </row>
    <row r="56" spans="2:8" x14ac:dyDescent="0.35">
      <c r="B56" s="181">
        <v>38729</v>
      </c>
      <c r="C56" s="25">
        <v>172.55</v>
      </c>
      <c r="D56">
        <f t="shared" si="0"/>
        <v>-0.44056109089147294</v>
      </c>
      <c r="E56">
        <v>0.10706840296574163</v>
      </c>
      <c r="G56">
        <v>50</v>
      </c>
      <c r="H56">
        <f t="shared" ca="1" si="1"/>
        <v>-0.20683719582438032</v>
      </c>
    </row>
    <row r="57" spans="2:8" x14ac:dyDescent="0.35">
      <c r="B57" s="181">
        <v>40910</v>
      </c>
      <c r="C57" s="25">
        <v>268.07</v>
      </c>
      <c r="D57">
        <f t="shared" si="0"/>
        <v>-0.20471842076190999</v>
      </c>
      <c r="E57">
        <v>0.10578752681428065</v>
      </c>
      <c r="G57">
        <v>51</v>
      </c>
      <c r="H57">
        <f t="shared" ca="1" si="1"/>
        <v>0.31694119130132248</v>
      </c>
    </row>
    <row r="58" spans="2:8" x14ac:dyDescent="0.35">
      <c r="B58" s="181">
        <v>41283</v>
      </c>
      <c r="C58" s="25">
        <v>328.97</v>
      </c>
      <c r="D58">
        <f t="shared" si="0"/>
        <v>-0.46158607755010916</v>
      </c>
      <c r="E58">
        <v>0.10537064834536984</v>
      </c>
      <c r="G58">
        <v>52</v>
      </c>
      <c r="H58">
        <f t="shared" ca="1" si="1"/>
        <v>-4.9088268449991701E-2</v>
      </c>
    </row>
    <row r="59" spans="2:8" x14ac:dyDescent="0.35">
      <c r="B59" s="181">
        <v>42736</v>
      </c>
      <c r="C59" s="25">
        <v>521.94000000000005</v>
      </c>
      <c r="D59">
        <f t="shared" si="0"/>
        <v>1.2546135512857191</v>
      </c>
      <c r="E59">
        <v>0.1036504154427077</v>
      </c>
      <c r="G59">
        <v>53</v>
      </c>
      <c r="H59">
        <f t="shared" ca="1" si="1"/>
        <v>0.15379655583725479</v>
      </c>
    </row>
    <row r="60" spans="2:8" x14ac:dyDescent="0.35">
      <c r="B60" s="181">
        <v>39091</v>
      </c>
      <c r="C60" s="25">
        <v>148.85</v>
      </c>
      <c r="D60">
        <f t="shared" si="0"/>
        <v>-1.6532088632055613</v>
      </c>
      <c r="E60">
        <v>0.10174670474691185</v>
      </c>
      <c r="G60">
        <v>54</v>
      </c>
      <c r="H60">
        <f t="shared" ca="1" si="1"/>
        <v>-3.2671327705865304E-2</v>
      </c>
    </row>
    <row r="61" spans="2:8" x14ac:dyDescent="0.35">
      <c r="B61" s="181">
        <v>44938</v>
      </c>
      <c r="C61" s="25">
        <v>777.55</v>
      </c>
      <c r="D61">
        <f t="shared" si="0"/>
        <v>0.61126112706337099</v>
      </c>
      <c r="E61">
        <v>9.9042943320158741E-2</v>
      </c>
      <c r="G61">
        <v>55</v>
      </c>
      <c r="H61">
        <f t="shared" ca="1" si="1"/>
        <v>2.0073441373428369E-2</v>
      </c>
    </row>
    <row r="62" spans="2:8" x14ac:dyDescent="0.35">
      <c r="B62" s="181">
        <v>42015</v>
      </c>
      <c r="C62" s="25">
        <v>421.95</v>
      </c>
      <c r="D62">
        <f t="shared" si="0"/>
        <v>-0.17301584176764623</v>
      </c>
      <c r="E62">
        <v>9.4843408796782394E-2</v>
      </c>
      <c r="G62">
        <v>56</v>
      </c>
      <c r="H62">
        <f t="shared" ca="1" si="1"/>
        <v>0.14070334901108661</v>
      </c>
    </row>
    <row r="63" spans="2:8" x14ac:dyDescent="0.35">
      <c r="B63" s="181">
        <v>42376</v>
      </c>
      <c r="C63" s="25">
        <v>501.65</v>
      </c>
      <c r="D63">
        <f t="shared" si="0"/>
        <v>0.11261848206417936</v>
      </c>
      <c r="E63">
        <v>9.1382887270774996E-2</v>
      </c>
      <c r="G63">
        <v>57</v>
      </c>
      <c r="H63">
        <f t="shared" ca="1" si="1"/>
        <v>-0.22989070347089602</v>
      </c>
    </row>
    <row r="64" spans="2:8" x14ac:dyDescent="0.35">
      <c r="B64" s="181">
        <v>44568</v>
      </c>
      <c r="C64" s="25">
        <v>448.22</v>
      </c>
      <c r="D64">
        <f t="shared" si="0"/>
        <v>1.6699537766112498</v>
      </c>
      <c r="E64">
        <v>8.7835175477494698E-2</v>
      </c>
      <c r="G64">
        <v>58</v>
      </c>
      <c r="H64">
        <f t="shared" ca="1" si="1"/>
        <v>0.18190161067332036</v>
      </c>
    </row>
    <row r="65" spans="2:8" x14ac:dyDescent="0.35">
      <c r="B65" s="181">
        <v>39455</v>
      </c>
      <c r="C65" s="25">
        <v>84.38</v>
      </c>
      <c r="D65">
        <f t="shared" si="0"/>
        <v>-0.68547382405019419</v>
      </c>
      <c r="E65">
        <v>8.7507093363809185E-2</v>
      </c>
      <c r="G65">
        <v>59</v>
      </c>
      <c r="H65">
        <f t="shared" ca="1" si="1"/>
        <v>-0.25022448102514894</v>
      </c>
    </row>
    <row r="66" spans="2:8" x14ac:dyDescent="0.35">
      <c r="B66" s="181">
        <v>40185</v>
      </c>
      <c r="C66" s="25">
        <v>167.47</v>
      </c>
      <c r="D66">
        <f t="shared" si="0"/>
        <v>-0.2604286361289575</v>
      </c>
      <c r="E66">
        <v>8.3527005703709883E-2</v>
      </c>
      <c r="G66">
        <v>60</v>
      </c>
      <c r="H66">
        <f t="shared" ca="1" si="1"/>
        <v>2.6429676650616346E-3</v>
      </c>
    </row>
    <row r="67" spans="2:8" x14ac:dyDescent="0.35">
      <c r="B67" s="181">
        <v>40187</v>
      </c>
      <c r="C67" s="25">
        <v>217.29</v>
      </c>
      <c r="D67">
        <f t="shared" si="0"/>
        <v>-1.1326646770403446</v>
      </c>
      <c r="E67">
        <v>8.3265561591602991E-2</v>
      </c>
      <c r="G67">
        <v>61</v>
      </c>
      <c r="H67">
        <f t="shared" ca="1" si="1"/>
        <v>6.4600291275407923E-2</v>
      </c>
    </row>
    <row r="68" spans="2:8" x14ac:dyDescent="0.35">
      <c r="B68" s="181">
        <v>45660</v>
      </c>
      <c r="C68" s="25">
        <v>674.45</v>
      </c>
      <c r="D68">
        <f t="shared" si="0"/>
        <v>0.25110899096874389</v>
      </c>
      <c r="E68">
        <v>8.3130227953731928E-2</v>
      </c>
      <c r="G68">
        <v>62</v>
      </c>
      <c r="H68">
        <f t="shared" ca="1" si="1"/>
        <v>-6.7198795893916655E-2</v>
      </c>
    </row>
    <row r="69" spans="2:8" x14ac:dyDescent="0.35">
      <c r="B69" s="181">
        <v>44931</v>
      </c>
      <c r="C69" s="25">
        <v>524.67999999999995</v>
      </c>
      <c r="D69">
        <f t="shared" si="0"/>
        <v>0.50146070229327211</v>
      </c>
      <c r="E69">
        <v>8.1819971568990082E-2</v>
      </c>
      <c r="G69">
        <v>63</v>
      </c>
      <c r="H69">
        <f t="shared" ca="1" si="1"/>
        <v>-3.2136439286140364E-2</v>
      </c>
    </row>
    <row r="70" spans="2:8" x14ac:dyDescent="0.35">
      <c r="B70" s="181">
        <v>44201</v>
      </c>
      <c r="C70" s="25">
        <v>317.77</v>
      </c>
      <c r="D70">
        <f t="shared" si="0"/>
        <v>0.85066023234379917</v>
      </c>
      <c r="E70">
        <v>8.1325904662875148E-2</v>
      </c>
      <c r="G70">
        <v>64</v>
      </c>
      <c r="H70">
        <f t="shared" ca="1" si="1"/>
        <v>-9.2259837574514447E-2</v>
      </c>
    </row>
    <row r="71" spans="2:8" x14ac:dyDescent="0.35">
      <c r="B71" s="181">
        <v>38718</v>
      </c>
      <c r="C71" s="25">
        <v>135.72999999999999</v>
      </c>
      <c r="D71">
        <f t="shared" ref="D71:D134" si="6">LN(C71/C72)</f>
        <v>-1.5544190035665548</v>
      </c>
      <c r="E71">
        <v>8.0835035038302736E-2</v>
      </c>
      <c r="G71">
        <v>65</v>
      </c>
      <c r="H71">
        <f t="shared" ca="1" si="1"/>
        <v>6.694131756393093E-2</v>
      </c>
    </row>
    <row r="72" spans="2:8" x14ac:dyDescent="0.35">
      <c r="B72" s="181">
        <v>44933</v>
      </c>
      <c r="C72" s="25">
        <v>642.32000000000005</v>
      </c>
      <c r="D72">
        <f t="shared" si="6"/>
        <v>-0.43236576410981142</v>
      </c>
      <c r="E72">
        <v>7.8678794119864393E-2</v>
      </c>
      <c r="G72">
        <v>66</v>
      </c>
      <c r="H72">
        <f t="shared" ref="H72:H135" ca="1" si="7">_xlfn.NORM.INV(RAND(),N$9,N$10)</f>
        <v>-7.3536892651000316E-2</v>
      </c>
    </row>
    <row r="73" spans="2:8" x14ac:dyDescent="0.35">
      <c r="B73" s="181">
        <v>45297</v>
      </c>
      <c r="C73" s="25">
        <v>989.75</v>
      </c>
      <c r="D73">
        <f t="shared" si="6"/>
        <v>4.3857665963538565E-2</v>
      </c>
      <c r="E73">
        <v>7.2904818020795903E-2</v>
      </c>
      <c r="G73">
        <v>67</v>
      </c>
      <c r="H73">
        <f t="shared" ca="1" si="7"/>
        <v>-0.13643582824879416</v>
      </c>
    </row>
    <row r="74" spans="2:8" x14ac:dyDescent="0.35">
      <c r="B74" s="181">
        <v>45293</v>
      </c>
      <c r="C74" s="25">
        <v>947.28</v>
      </c>
      <c r="D74">
        <f t="shared" si="6"/>
        <v>1.2531377959339571</v>
      </c>
      <c r="E74">
        <v>7.1992407041145567E-2</v>
      </c>
      <c r="G74">
        <v>68</v>
      </c>
      <c r="H74">
        <f t="shared" ca="1" si="7"/>
        <v>-7.186993614243159E-2</v>
      </c>
    </row>
    <row r="75" spans="2:8" x14ac:dyDescent="0.35">
      <c r="B75" s="181">
        <v>40919</v>
      </c>
      <c r="C75" s="25">
        <v>270.55</v>
      </c>
      <c r="D75">
        <f t="shared" si="6"/>
        <v>-0.64595987084809958</v>
      </c>
      <c r="E75">
        <v>7.0829443560104483E-2</v>
      </c>
      <c r="G75">
        <v>69</v>
      </c>
      <c r="H75">
        <f t="shared" ca="1" si="7"/>
        <v>6.0550589454417582E-2</v>
      </c>
    </row>
    <row r="76" spans="2:8" x14ac:dyDescent="0.35">
      <c r="B76" s="181">
        <v>44562</v>
      </c>
      <c r="C76" s="25">
        <v>516.16</v>
      </c>
      <c r="D76">
        <f t="shared" si="6"/>
        <v>-3.7810645365404696E-2</v>
      </c>
      <c r="E76">
        <v>7.0715858830135536E-2</v>
      </c>
      <c r="G76">
        <v>70</v>
      </c>
      <c r="H76">
        <f t="shared" ca="1" si="7"/>
        <v>-0.16825356244876988</v>
      </c>
    </row>
    <row r="77" spans="2:8" x14ac:dyDescent="0.35">
      <c r="B77" s="181">
        <v>42377</v>
      </c>
      <c r="C77" s="25">
        <v>536.04999999999995</v>
      </c>
      <c r="D77">
        <f t="shared" si="6"/>
        <v>0.21923365990615126</v>
      </c>
      <c r="E77">
        <v>6.6324774930626898E-2</v>
      </c>
      <c r="G77">
        <v>71</v>
      </c>
      <c r="H77">
        <f t="shared" ca="1" si="7"/>
        <v>-0.16825677900976221</v>
      </c>
    </row>
    <row r="78" spans="2:8" x14ac:dyDescent="0.35">
      <c r="B78" s="181">
        <v>42747</v>
      </c>
      <c r="C78" s="25">
        <v>430.52</v>
      </c>
      <c r="D78">
        <f t="shared" si="6"/>
        <v>1.2183687233225433</v>
      </c>
      <c r="E78">
        <v>6.6280568452204092E-2</v>
      </c>
      <c r="G78">
        <v>72</v>
      </c>
      <c r="H78">
        <f t="shared" ca="1" si="7"/>
        <v>-0.23426488899999059</v>
      </c>
    </row>
    <row r="79" spans="2:8" x14ac:dyDescent="0.35">
      <c r="B79" s="181">
        <v>39451</v>
      </c>
      <c r="C79" s="25">
        <v>127.31</v>
      </c>
      <c r="D79">
        <f t="shared" si="6"/>
        <v>-1.4234745110533245</v>
      </c>
      <c r="E79">
        <v>6.4983727969683644E-2</v>
      </c>
      <c r="G79">
        <v>73</v>
      </c>
      <c r="H79">
        <f t="shared" ca="1" si="7"/>
        <v>-0.32246753924617649</v>
      </c>
    </row>
    <row r="80" spans="2:8" x14ac:dyDescent="0.35">
      <c r="B80" s="181">
        <v>41649</v>
      </c>
      <c r="C80" s="25">
        <v>528.53</v>
      </c>
      <c r="D80">
        <f t="shared" si="6"/>
        <v>0.21312821881677685</v>
      </c>
      <c r="E80">
        <v>6.4956118520472075E-2</v>
      </c>
      <c r="G80">
        <v>74</v>
      </c>
      <c r="H80">
        <f t="shared" ca="1" si="7"/>
        <v>0.33296927504139723</v>
      </c>
    </row>
    <row r="81" spans="2:8" x14ac:dyDescent="0.35">
      <c r="B81" s="181">
        <v>42745</v>
      </c>
      <c r="C81" s="25">
        <v>427.08</v>
      </c>
      <c r="D81">
        <f t="shared" si="6"/>
        <v>6.4832029912155864E-2</v>
      </c>
      <c r="E81">
        <v>6.4832029912155864E-2</v>
      </c>
      <c r="G81">
        <v>75</v>
      </c>
      <c r="H81">
        <f t="shared" ca="1" si="7"/>
        <v>0.12158548640281612</v>
      </c>
    </row>
    <row r="82" spans="2:8" x14ac:dyDescent="0.35">
      <c r="B82" s="181">
        <v>42744</v>
      </c>
      <c r="C82" s="25">
        <v>400.27</v>
      </c>
      <c r="D82">
        <f t="shared" si="6"/>
        <v>0.49345584922568769</v>
      </c>
      <c r="E82">
        <v>6.4173833852872578E-2</v>
      </c>
      <c r="G82">
        <v>76</v>
      </c>
      <c r="H82">
        <f t="shared" ca="1" si="7"/>
        <v>-8.5043520944219561E-2</v>
      </c>
    </row>
    <row r="83" spans="2:8" x14ac:dyDescent="0.35">
      <c r="B83" s="181">
        <v>40189</v>
      </c>
      <c r="C83" s="25">
        <v>244.37</v>
      </c>
      <c r="D83">
        <f t="shared" si="6"/>
        <v>-0.32598832175939646</v>
      </c>
      <c r="E83">
        <v>6.3477851562099716E-2</v>
      </c>
      <c r="G83">
        <v>77</v>
      </c>
      <c r="H83">
        <f t="shared" ca="1" si="7"/>
        <v>-2.5302388040057883E-2</v>
      </c>
    </row>
    <row r="84" spans="2:8" x14ac:dyDescent="0.35">
      <c r="B84" s="181">
        <v>44202</v>
      </c>
      <c r="C84" s="25">
        <v>338.55</v>
      </c>
      <c r="D84">
        <f t="shared" si="6"/>
        <v>0.81450327342484263</v>
      </c>
      <c r="E84">
        <v>6.3343941277981625E-2</v>
      </c>
      <c r="G84">
        <v>78</v>
      </c>
      <c r="H84">
        <f t="shared" ca="1" si="7"/>
        <v>-4.5697215529859177E-2</v>
      </c>
    </row>
    <row r="85" spans="2:8" x14ac:dyDescent="0.35">
      <c r="B85" s="181">
        <v>40181</v>
      </c>
      <c r="C85" s="25">
        <v>149.93</v>
      </c>
      <c r="D85">
        <f t="shared" si="6"/>
        <v>0.36260956602693389</v>
      </c>
      <c r="E85">
        <v>6.3325357498335469E-2</v>
      </c>
      <c r="G85">
        <v>79</v>
      </c>
      <c r="H85">
        <f t="shared" ca="1" si="7"/>
        <v>-9.1383037379582626E-3</v>
      </c>
    </row>
    <row r="86" spans="2:8" x14ac:dyDescent="0.35">
      <c r="B86" s="181">
        <v>43837</v>
      </c>
      <c r="C86" s="25">
        <v>104.33</v>
      </c>
      <c r="D86">
        <f t="shared" si="6"/>
        <v>-1.4347741066324948</v>
      </c>
      <c r="E86">
        <v>6.310180808932811E-2</v>
      </c>
      <c r="G86">
        <v>80</v>
      </c>
      <c r="H86">
        <f t="shared" ca="1" si="7"/>
        <v>0.25471340539688436</v>
      </c>
    </row>
    <row r="87" spans="2:8" x14ac:dyDescent="0.35">
      <c r="B87" s="181">
        <v>44572</v>
      </c>
      <c r="C87" s="25">
        <v>438.05</v>
      </c>
      <c r="D87">
        <f t="shared" si="6"/>
        <v>0.52592979805256235</v>
      </c>
      <c r="E87">
        <v>6.25726428495436E-2</v>
      </c>
      <c r="G87">
        <v>81</v>
      </c>
      <c r="H87">
        <f t="shared" ca="1" si="7"/>
        <v>5.8450830124753397E-2</v>
      </c>
    </row>
    <row r="88" spans="2:8" x14ac:dyDescent="0.35">
      <c r="B88" s="181">
        <v>40190</v>
      </c>
      <c r="C88" s="25">
        <v>258.89</v>
      </c>
      <c r="D88">
        <f t="shared" si="6"/>
        <v>-0.45263103015823108</v>
      </c>
      <c r="E88">
        <v>5.7719790887552525E-2</v>
      </c>
      <c r="G88">
        <v>82</v>
      </c>
      <c r="H88">
        <f t="shared" ca="1" si="7"/>
        <v>-0.14270958101263151</v>
      </c>
    </row>
    <row r="89" spans="2:8" x14ac:dyDescent="0.35">
      <c r="B89" s="181">
        <v>42373</v>
      </c>
      <c r="C89" s="25">
        <v>407.09</v>
      </c>
      <c r="D89">
        <f t="shared" si="6"/>
        <v>0.57382867260788317</v>
      </c>
      <c r="E89">
        <v>5.4726588506413446E-2</v>
      </c>
      <c r="G89">
        <v>83</v>
      </c>
      <c r="H89">
        <f t="shared" ca="1" si="7"/>
        <v>-1.8340619320103765E-2</v>
      </c>
    </row>
    <row r="90" spans="2:8" x14ac:dyDescent="0.35">
      <c r="B90" s="181">
        <v>40188</v>
      </c>
      <c r="C90" s="25">
        <v>229.34</v>
      </c>
      <c r="D90">
        <f t="shared" si="6"/>
        <v>-0.74049531749654995</v>
      </c>
      <c r="E90">
        <v>5.3972751734814098E-2</v>
      </c>
      <c r="G90">
        <v>84</v>
      </c>
      <c r="H90">
        <f t="shared" ca="1" si="7"/>
        <v>-0.24018192304539165</v>
      </c>
    </row>
    <row r="91" spans="2:8" x14ac:dyDescent="0.35">
      <c r="B91" s="181">
        <v>44208</v>
      </c>
      <c r="C91" s="25">
        <v>480.92</v>
      </c>
      <c r="D91">
        <f t="shared" si="6"/>
        <v>1.1362190674528732</v>
      </c>
      <c r="E91">
        <v>5.0601876691221091E-2</v>
      </c>
      <c r="G91">
        <v>85</v>
      </c>
      <c r="H91">
        <f t="shared" ca="1" si="7"/>
        <v>2.7685362912831767E-4</v>
      </c>
    </row>
    <row r="92" spans="2:8" x14ac:dyDescent="0.35">
      <c r="B92" s="181">
        <v>40552</v>
      </c>
      <c r="C92" s="25">
        <v>154.38999999999999</v>
      </c>
      <c r="D92">
        <f t="shared" si="6"/>
        <v>-0.1570242317475167</v>
      </c>
      <c r="E92">
        <v>4.9865941781654918E-2</v>
      </c>
      <c r="G92">
        <v>86</v>
      </c>
      <c r="H92">
        <f t="shared" ca="1" si="7"/>
        <v>0.21327159079090191</v>
      </c>
    </row>
    <row r="93" spans="2:8" x14ac:dyDescent="0.35">
      <c r="B93" s="181">
        <v>43466</v>
      </c>
      <c r="C93" s="25">
        <v>180.64</v>
      </c>
      <c r="D93">
        <f t="shared" si="6"/>
        <v>-1.2464479931260739</v>
      </c>
      <c r="E93">
        <v>4.8023739612971079E-2</v>
      </c>
      <c r="G93">
        <v>87</v>
      </c>
      <c r="H93">
        <f t="shared" ca="1" si="7"/>
        <v>1.0169168751695495E-2</v>
      </c>
    </row>
    <row r="94" spans="2:8" x14ac:dyDescent="0.35">
      <c r="B94" s="181">
        <v>44935</v>
      </c>
      <c r="C94" s="25">
        <v>628.26</v>
      </c>
      <c r="D94">
        <f t="shared" si="6"/>
        <v>0.29096635708690144</v>
      </c>
      <c r="E94">
        <v>4.7442109398900145E-2</v>
      </c>
      <c r="G94">
        <v>88</v>
      </c>
      <c r="H94">
        <f t="shared" ca="1" si="7"/>
        <v>-1.6646908968208758E-2</v>
      </c>
    </row>
    <row r="95" spans="2:8" x14ac:dyDescent="0.35">
      <c r="B95" s="181">
        <v>44569</v>
      </c>
      <c r="C95" s="25">
        <v>469.65</v>
      </c>
      <c r="D95">
        <f t="shared" si="6"/>
        <v>1.7335086397643305</v>
      </c>
      <c r="E95">
        <v>4.6703553133082006E-2</v>
      </c>
      <c r="G95">
        <v>89</v>
      </c>
      <c r="H95">
        <f t="shared" ca="1" si="7"/>
        <v>-3.8981868617049095E-2</v>
      </c>
    </row>
    <row r="96" spans="2:8" x14ac:dyDescent="0.35">
      <c r="B96" s="181">
        <v>38357</v>
      </c>
      <c r="C96" s="25">
        <v>82.97</v>
      </c>
      <c r="D96">
        <f t="shared" si="6"/>
        <v>-1.5590639950907432</v>
      </c>
      <c r="E96">
        <v>4.6250304482423413E-2</v>
      </c>
      <c r="G96">
        <v>90</v>
      </c>
      <c r="H96">
        <f t="shared" ca="1" si="7"/>
        <v>0.21587657121545648</v>
      </c>
    </row>
    <row r="97" spans="2:8" x14ac:dyDescent="0.35">
      <c r="B97" s="181">
        <v>41285</v>
      </c>
      <c r="C97" s="25">
        <v>394.47</v>
      </c>
      <c r="D97">
        <f t="shared" si="6"/>
        <v>-0.91990929421930268</v>
      </c>
      <c r="E97">
        <v>4.5006169689283039E-2</v>
      </c>
      <c r="G97">
        <v>91</v>
      </c>
      <c r="H97">
        <f t="shared" ca="1" si="7"/>
        <v>-0.10450698721244471</v>
      </c>
    </row>
    <row r="98" spans="2:8" x14ac:dyDescent="0.35">
      <c r="B98" s="181">
        <v>45294</v>
      </c>
      <c r="C98" s="25">
        <v>989.75</v>
      </c>
      <c r="D98">
        <f t="shared" si="6"/>
        <v>1.1609446067173352</v>
      </c>
      <c r="E98">
        <v>4.3857665963538565E-2</v>
      </c>
      <c r="G98">
        <v>92</v>
      </c>
      <c r="H98">
        <f t="shared" ca="1" si="7"/>
        <v>-0.10978169698401949</v>
      </c>
    </row>
    <row r="99" spans="2:8" x14ac:dyDescent="0.35">
      <c r="B99" s="181">
        <v>41279</v>
      </c>
      <c r="C99" s="25">
        <v>309.98</v>
      </c>
      <c r="D99">
        <f t="shared" si="6"/>
        <v>0.83866797931799342</v>
      </c>
      <c r="E99">
        <v>4.3381884801232534E-2</v>
      </c>
      <c r="G99">
        <v>93</v>
      </c>
      <c r="H99">
        <f t="shared" ca="1" si="7"/>
        <v>1.2178250859328088E-2</v>
      </c>
    </row>
    <row r="100" spans="2:8" x14ac:dyDescent="0.35">
      <c r="B100" s="181">
        <v>39089</v>
      </c>
      <c r="C100" s="25">
        <v>134</v>
      </c>
      <c r="D100">
        <f t="shared" si="6"/>
        <v>-0.92919222319885608</v>
      </c>
      <c r="E100">
        <v>4.2689408695050571E-2</v>
      </c>
      <c r="G100">
        <v>94</v>
      </c>
      <c r="H100">
        <f t="shared" ca="1" si="7"/>
        <v>-4.6310241486061648E-3</v>
      </c>
    </row>
    <row r="101" spans="2:8" x14ac:dyDescent="0.35">
      <c r="B101" s="181">
        <v>43104</v>
      </c>
      <c r="C101" s="25">
        <v>339.35</v>
      </c>
      <c r="D101">
        <f t="shared" si="6"/>
        <v>0.3468932248494585</v>
      </c>
      <c r="E101">
        <v>4.0594870371378038E-2</v>
      </c>
      <c r="G101">
        <v>95</v>
      </c>
      <c r="H101">
        <f t="shared" ca="1" si="7"/>
        <v>0.17929358461680173</v>
      </c>
    </row>
    <row r="102" spans="2:8" x14ac:dyDescent="0.35">
      <c r="B102" s="181">
        <v>40914</v>
      </c>
      <c r="C102" s="25">
        <v>239.88</v>
      </c>
      <c r="D102">
        <f t="shared" si="6"/>
        <v>-0.53687165577541174</v>
      </c>
      <c r="E102">
        <v>3.9757792488804407E-2</v>
      </c>
      <c r="G102">
        <v>96</v>
      </c>
      <c r="H102">
        <f t="shared" ca="1" si="7"/>
        <v>-9.3492954946604576E-2</v>
      </c>
    </row>
    <row r="103" spans="2:8" x14ac:dyDescent="0.35">
      <c r="B103" s="181">
        <v>41643</v>
      </c>
      <c r="C103" s="25">
        <v>410.35</v>
      </c>
      <c r="D103">
        <f t="shared" si="6"/>
        <v>-0.1456304387212177</v>
      </c>
      <c r="E103">
        <v>3.9594122693797786E-2</v>
      </c>
      <c r="G103">
        <v>97</v>
      </c>
      <c r="H103">
        <f t="shared" ca="1" si="7"/>
        <v>6.9611475959105482E-2</v>
      </c>
    </row>
    <row r="104" spans="2:8" x14ac:dyDescent="0.35">
      <c r="B104" s="181">
        <v>42740</v>
      </c>
      <c r="C104" s="25">
        <v>474.68</v>
      </c>
      <c r="D104">
        <f t="shared" si="6"/>
        <v>0.10958748301983436</v>
      </c>
      <c r="E104">
        <v>3.6885866243747505E-2</v>
      </c>
      <c r="G104">
        <v>98</v>
      </c>
      <c r="H104">
        <f t="shared" ca="1" si="7"/>
        <v>9.9198881776786426E-3</v>
      </c>
    </row>
    <row r="105" spans="2:8" x14ac:dyDescent="0.35">
      <c r="B105" s="181">
        <v>41645</v>
      </c>
      <c r="C105" s="25">
        <v>425.41</v>
      </c>
      <c r="D105">
        <f t="shared" si="6"/>
        <v>-3.5197499768565496E-2</v>
      </c>
      <c r="E105">
        <v>3.5336491525056211E-2</v>
      </c>
      <c r="G105">
        <v>99</v>
      </c>
      <c r="H105">
        <f t="shared" ca="1" si="7"/>
        <v>-0.14454972494442553</v>
      </c>
    </row>
    <row r="106" spans="2:8" x14ac:dyDescent="0.35">
      <c r="B106" s="181">
        <v>41646</v>
      </c>
      <c r="C106" s="25">
        <v>440.65</v>
      </c>
      <c r="D106">
        <f t="shared" si="6"/>
        <v>0.64233283893206716</v>
      </c>
      <c r="E106">
        <v>3.5197499768565413E-2</v>
      </c>
      <c r="G106">
        <v>100</v>
      </c>
      <c r="H106">
        <f t="shared" ca="1" si="7"/>
        <v>-0.15203469157898264</v>
      </c>
    </row>
    <row r="107" spans="2:8" x14ac:dyDescent="0.35">
      <c r="B107" s="181">
        <v>40916</v>
      </c>
      <c r="C107" s="25">
        <v>231.81</v>
      </c>
      <c r="D107">
        <f t="shared" si="6"/>
        <v>0.27089892041005914</v>
      </c>
      <c r="E107">
        <v>3.4941885926627766E-2</v>
      </c>
      <c r="G107">
        <v>101</v>
      </c>
      <c r="H107">
        <f t="shared" ca="1" si="7"/>
        <v>8.928435099580373E-2</v>
      </c>
    </row>
    <row r="108" spans="2:8" x14ac:dyDescent="0.35">
      <c r="B108" s="181">
        <v>40555</v>
      </c>
      <c r="C108" s="25">
        <v>176.8</v>
      </c>
      <c r="D108">
        <f t="shared" si="6"/>
        <v>-0.48592541044255771</v>
      </c>
      <c r="E108">
        <v>3.3531047688525217E-2</v>
      </c>
      <c r="G108">
        <v>102</v>
      </c>
      <c r="H108">
        <f t="shared" ca="1" si="7"/>
        <v>-0.14930780476254049</v>
      </c>
    </row>
    <row r="109" spans="2:8" x14ac:dyDescent="0.35">
      <c r="B109" s="181">
        <v>41281</v>
      </c>
      <c r="C109" s="25">
        <v>287.42</v>
      </c>
      <c r="D109">
        <f t="shared" si="6"/>
        <v>0.69092294943514221</v>
      </c>
      <c r="E109">
        <v>3.2173029802414356E-2</v>
      </c>
      <c r="G109">
        <v>103</v>
      </c>
      <c r="H109">
        <f t="shared" ca="1" si="7"/>
        <v>1.7382595397670321E-2</v>
      </c>
    </row>
    <row r="110" spans="2:8" x14ac:dyDescent="0.35">
      <c r="B110" s="181">
        <v>39086</v>
      </c>
      <c r="C110" s="25">
        <v>144.03</v>
      </c>
      <c r="D110">
        <f t="shared" si="6"/>
        <v>-6.725561383171838E-2</v>
      </c>
      <c r="E110">
        <v>3.1813651050289077E-2</v>
      </c>
      <c r="G110">
        <v>104</v>
      </c>
      <c r="H110">
        <f t="shared" ca="1" si="7"/>
        <v>-0.19679575134213054</v>
      </c>
    </row>
    <row r="111" spans="2:8" x14ac:dyDescent="0.35">
      <c r="B111" s="181">
        <v>40184</v>
      </c>
      <c r="C111" s="25">
        <v>154.05000000000001</v>
      </c>
      <c r="D111">
        <f t="shared" si="6"/>
        <v>-0.65331868780934843</v>
      </c>
      <c r="E111">
        <v>3.0649952343959942E-2</v>
      </c>
      <c r="G111">
        <v>105</v>
      </c>
      <c r="H111">
        <f t="shared" ca="1" si="7"/>
        <v>0.29465544804647781</v>
      </c>
    </row>
    <row r="112" spans="2:8" x14ac:dyDescent="0.35">
      <c r="B112" s="181">
        <v>41282</v>
      </c>
      <c r="C112" s="25">
        <v>296.07</v>
      </c>
      <c r="D112">
        <f t="shared" si="6"/>
        <v>-0.40349290982090158</v>
      </c>
      <c r="E112">
        <v>2.9651352205924599E-2</v>
      </c>
      <c r="G112">
        <v>106</v>
      </c>
      <c r="H112">
        <f t="shared" ca="1" si="7"/>
        <v>-0.19647374464932105</v>
      </c>
    </row>
    <row r="113" spans="2:8" x14ac:dyDescent="0.35">
      <c r="B113" s="181">
        <v>42742</v>
      </c>
      <c r="C113" s="25">
        <v>443.23</v>
      </c>
      <c r="D113">
        <f t="shared" si="6"/>
        <v>-5.9813400631869781E-2</v>
      </c>
      <c r="E113">
        <v>2.7470421964520705E-2</v>
      </c>
      <c r="G113">
        <v>107</v>
      </c>
      <c r="H113">
        <f t="shared" ca="1" si="7"/>
        <v>0.13268332000707939</v>
      </c>
    </row>
    <row r="114" spans="2:8" x14ac:dyDescent="0.35">
      <c r="B114" s="181">
        <v>42381</v>
      </c>
      <c r="C114" s="25">
        <v>470.55</v>
      </c>
      <c r="D114">
        <f t="shared" si="6"/>
        <v>1.2070590622963207</v>
      </c>
      <c r="E114">
        <v>2.7273242709656524E-2</v>
      </c>
      <c r="G114">
        <v>108</v>
      </c>
      <c r="H114">
        <f t="shared" ca="1" si="7"/>
        <v>-2.3643140487040609E-2</v>
      </c>
    </row>
    <row r="115" spans="2:8" x14ac:dyDescent="0.35">
      <c r="B115" s="181">
        <v>40180</v>
      </c>
      <c r="C115" s="25">
        <v>140.72999999999999</v>
      </c>
      <c r="D115">
        <f t="shared" si="6"/>
        <v>-0.25886537380689723</v>
      </c>
      <c r="E115">
        <v>2.3946781220227187E-2</v>
      </c>
      <c r="G115">
        <v>109</v>
      </c>
      <c r="H115">
        <f t="shared" ca="1" si="7"/>
        <v>-2.215778612695822E-2</v>
      </c>
    </row>
    <row r="116" spans="2:8" x14ac:dyDescent="0.35">
      <c r="B116" s="181">
        <v>38721</v>
      </c>
      <c r="C116" s="25">
        <v>182.31</v>
      </c>
      <c r="D116">
        <f t="shared" si="6"/>
        <v>-0.81405188144745577</v>
      </c>
      <c r="E116">
        <v>2.0951880490503123E-2</v>
      </c>
      <c r="G116">
        <v>110</v>
      </c>
      <c r="H116">
        <f t="shared" ca="1" si="7"/>
        <v>-6.66451998183047E-3</v>
      </c>
    </row>
    <row r="117" spans="2:8" x14ac:dyDescent="0.35">
      <c r="B117" s="181">
        <v>44571</v>
      </c>
      <c r="C117" s="25">
        <v>411.48</v>
      </c>
      <c r="D117">
        <f t="shared" si="6"/>
        <v>-0.12102889895571575</v>
      </c>
      <c r="E117">
        <v>1.9930952823219616E-2</v>
      </c>
      <c r="G117">
        <v>111</v>
      </c>
      <c r="H117">
        <f t="shared" ca="1" si="7"/>
        <v>-0.33398547972721115</v>
      </c>
    </row>
    <row r="118" spans="2:8" x14ac:dyDescent="0.35">
      <c r="B118" s="181">
        <v>42738</v>
      </c>
      <c r="C118" s="25">
        <v>464.42</v>
      </c>
      <c r="D118">
        <f t="shared" si="6"/>
        <v>0.92977427707330496</v>
      </c>
      <c r="E118">
        <v>1.972296120471749E-2</v>
      </c>
      <c r="G118">
        <v>112</v>
      </c>
      <c r="H118">
        <f t="shared" ca="1" si="7"/>
        <v>3.5572048819922625E-2</v>
      </c>
    </row>
    <row r="119" spans="2:8" x14ac:dyDescent="0.35">
      <c r="B119" s="181">
        <v>43842</v>
      </c>
      <c r="C119" s="25">
        <v>183.28</v>
      </c>
      <c r="D119">
        <f t="shared" si="6"/>
        <v>0.10452425840546288</v>
      </c>
      <c r="E119">
        <v>1.9225535007036578E-2</v>
      </c>
      <c r="G119">
        <v>113</v>
      </c>
      <c r="H119">
        <f t="shared" ca="1" si="7"/>
        <v>-0.11940974247688255</v>
      </c>
    </row>
    <row r="120" spans="2:8" x14ac:dyDescent="0.35">
      <c r="B120" s="181">
        <v>38726</v>
      </c>
      <c r="C120" s="25">
        <v>165.09</v>
      </c>
      <c r="D120">
        <f t="shared" si="6"/>
        <v>-0.50052378647512696</v>
      </c>
      <c r="E120">
        <v>1.8524142707197849E-2</v>
      </c>
      <c r="G120">
        <v>114</v>
      </c>
      <c r="H120">
        <f t="shared" ca="1" si="7"/>
        <v>-6.9605312119882818E-3</v>
      </c>
    </row>
    <row r="121" spans="2:8" x14ac:dyDescent="0.35">
      <c r="B121" s="181">
        <v>40911</v>
      </c>
      <c r="C121" s="25">
        <v>272.33</v>
      </c>
      <c r="D121">
        <f t="shared" si="6"/>
        <v>-1.3055292294990302</v>
      </c>
      <c r="E121">
        <v>1.5766425779418836E-2</v>
      </c>
      <c r="G121">
        <v>115</v>
      </c>
      <c r="H121">
        <f t="shared" ca="1" si="7"/>
        <v>0.18108516599601915</v>
      </c>
    </row>
    <row r="122" spans="2:8" x14ac:dyDescent="0.35">
      <c r="B122" s="181">
        <v>45295</v>
      </c>
      <c r="C122" s="25">
        <v>1004.8</v>
      </c>
      <c r="D122">
        <f t="shared" si="6"/>
        <v>0.54050468934291396</v>
      </c>
      <c r="E122">
        <v>1.509140972769412E-2</v>
      </c>
      <c r="G122">
        <v>116</v>
      </c>
      <c r="H122">
        <f t="shared" ca="1" si="7"/>
        <v>-5.5722730343990223E-2</v>
      </c>
    </row>
    <row r="123" spans="2:8" x14ac:dyDescent="0.35">
      <c r="B123" s="181">
        <v>42006</v>
      </c>
      <c r="C123" s="25">
        <v>585.25</v>
      </c>
      <c r="D123">
        <f t="shared" si="6"/>
        <v>0.2802994524050979</v>
      </c>
      <c r="E123">
        <v>1.3919581941965197E-2</v>
      </c>
      <c r="G123">
        <v>117</v>
      </c>
      <c r="H123">
        <f t="shared" ca="1" si="7"/>
        <v>7.9648054005504773E-2</v>
      </c>
    </row>
    <row r="124" spans="2:8" x14ac:dyDescent="0.35">
      <c r="B124" s="181">
        <v>44566</v>
      </c>
      <c r="C124" s="25">
        <v>442.19</v>
      </c>
      <c r="D124">
        <f t="shared" si="6"/>
        <v>1.1349271665671734</v>
      </c>
      <c r="E124">
        <v>1.3524180449285298E-2</v>
      </c>
      <c r="G124">
        <v>118</v>
      </c>
      <c r="H124">
        <f t="shared" ca="1" si="7"/>
        <v>0.27920839783131268</v>
      </c>
    </row>
    <row r="125" spans="2:8" x14ac:dyDescent="0.35">
      <c r="B125" s="181">
        <v>39094</v>
      </c>
      <c r="C125" s="25">
        <v>142.13999999999999</v>
      </c>
      <c r="D125">
        <f t="shared" si="6"/>
        <v>-0.62923695035111027</v>
      </c>
      <c r="E125">
        <v>1.2815695635704644E-2</v>
      </c>
      <c r="G125">
        <v>119</v>
      </c>
      <c r="H125">
        <f t="shared" ca="1" si="7"/>
        <v>1.0538934647967353E-2</v>
      </c>
    </row>
    <row r="126" spans="2:8" x14ac:dyDescent="0.35">
      <c r="B126" s="181">
        <v>43108</v>
      </c>
      <c r="C126" s="25">
        <v>266.68</v>
      </c>
      <c r="D126">
        <f t="shared" si="6"/>
        <v>-0.4921660357667777</v>
      </c>
      <c r="E126">
        <v>1.2793351459909542E-2</v>
      </c>
      <c r="G126">
        <v>120</v>
      </c>
      <c r="H126">
        <f t="shared" ca="1" si="7"/>
        <v>-6.5736158674278553E-2</v>
      </c>
    </row>
    <row r="127" spans="2:8" x14ac:dyDescent="0.35">
      <c r="B127" s="181">
        <v>44565</v>
      </c>
      <c r="C127" s="25">
        <v>436.25</v>
      </c>
      <c r="D127">
        <f t="shared" si="6"/>
        <v>1.0524288756530373</v>
      </c>
      <c r="E127">
        <v>8.8181353522321163E-3</v>
      </c>
      <c r="G127">
        <v>121</v>
      </c>
      <c r="H127">
        <f t="shared" ca="1" si="7"/>
        <v>-0.13902041945711571</v>
      </c>
    </row>
    <row r="128" spans="2:8" x14ac:dyDescent="0.35">
      <c r="B128" s="181">
        <v>38723</v>
      </c>
      <c r="C128" s="25">
        <v>152.29</v>
      </c>
      <c r="D128">
        <f t="shared" si="6"/>
        <v>0.26284372800296607</v>
      </c>
      <c r="E128">
        <v>8.6392201521207478E-3</v>
      </c>
      <c r="G128">
        <v>122</v>
      </c>
      <c r="H128">
        <f t="shared" ca="1" si="7"/>
        <v>9.4820973912997528E-2</v>
      </c>
    </row>
    <row r="129" spans="2:8" x14ac:dyDescent="0.35">
      <c r="B129" s="181">
        <v>43474</v>
      </c>
      <c r="C129" s="25">
        <v>117.09</v>
      </c>
      <c r="D129">
        <f t="shared" si="6"/>
        <v>-0.212341546932697</v>
      </c>
      <c r="E129">
        <v>6.4259313780177848E-3</v>
      </c>
      <c r="G129">
        <v>123</v>
      </c>
      <c r="H129">
        <f t="shared" ca="1" si="7"/>
        <v>-0.11982851581514969</v>
      </c>
    </row>
    <row r="130" spans="2:8" x14ac:dyDescent="0.35">
      <c r="B130" s="181">
        <v>39087</v>
      </c>
      <c r="C130" s="25">
        <v>144.79</v>
      </c>
      <c r="D130">
        <f t="shared" si="6"/>
        <v>-0.17319794399505051</v>
      </c>
      <c r="E130">
        <v>5.2628055823714902E-3</v>
      </c>
      <c r="G130">
        <v>124</v>
      </c>
      <c r="H130">
        <f t="shared" ca="1" si="7"/>
        <v>-9.1588189425204618E-3</v>
      </c>
    </row>
    <row r="131" spans="2:8" x14ac:dyDescent="0.35">
      <c r="B131" s="181">
        <v>43112</v>
      </c>
      <c r="C131" s="25">
        <v>172.17</v>
      </c>
      <c r="D131">
        <f t="shared" si="6"/>
        <v>0.24728997807350717</v>
      </c>
      <c r="E131">
        <v>4.3656753176441873E-3</v>
      </c>
      <c r="G131">
        <v>125</v>
      </c>
      <c r="H131">
        <f t="shared" ca="1" si="7"/>
        <v>-4.4441559054060394E-2</v>
      </c>
    </row>
    <row r="132" spans="2:8" x14ac:dyDescent="0.35">
      <c r="B132" s="181">
        <v>39090</v>
      </c>
      <c r="C132" s="25">
        <v>134.44999999999999</v>
      </c>
      <c r="D132">
        <f t="shared" si="6"/>
        <v>2.0102005801316109E-3</v>
      </c>
      <c r="E132">
        <v>3.3525827639621893E-3</v>
      </c>
      <c r="G132">
        <v>126</v>
      </c>
      <c r="H132">
        <f t="shared" ca="1" si="7"/>
        <v>-9.2302923297592016E-2</v>
      </c>
    </row>
    <row r="133" spans="2:8" x14ac:dyDescent="0.35">
      <c r="B133" s="181">
        <v>39449</v>
      </c>
      <c r="C133" s="25">
        <v>134.18</v>
      </c>
      <c r="D133">
        <f t="shared" si="6"/>
        <v>-1.1185347361173057</v>
      </c>
      <c r="E133">
        <v>1.2677581026051051E-3</v>
      </c>
      <c r="G133">
        <v>127</v>
      </c>
      <c r="H133">
        <f t="shared" ca="1" si="7"/>
        <v>-5.5738724225031996E-3</v>
      </c>
    </row>
    <row r="134" spans="2:8" x14ac:dyDescent="0.35">
      <c r="B134" s="181">
        <v>41644</v>
      </c>
      <c r="C134" s="25">
        <v>410.64</v>
      </c>
      <c r="D134">
        <f t="shared" si="6"/>
        <v>-2.1370445273359451E-2</v>
      </c>
      <c r="E134">
        <v>7.0646417632703161E-4</v>
      </c>
      <c r="G134">
        <v>128</v>
      </c>
      <c r="H134">
        <f t="shared" ca="1" si="7"/>
        <v>0.33716215229952129</v>
      </c>
    </row>
    <row r="135" spans="2:8" x14ac:dyDescent="0.35">
      <c r="B135" s="181">
        <v>44929</v>
      </c>
      <c r="C135" s="25">
        <v>419.51</v>
      </c>
      <c r="D135">
        <f t="shared" ref="D135:D198" si="8">LN(C135/C136)</f>
        <v>-8.7432414575439626E-2</v>
      </c>
      <c r="E135">
        <v>2.3840175576601624E-4</v>
      </c>
      <c r="G135">
        <v>129</v>
      </c>
      <c r="H135">
        <f t="shared" ca="1" si="7"/>
        <v>-0.20858527722225781</v>
      </c>
    </row>
    <row r="136" spans="2:8" x14ac:dyDescent="0.35">
      <c r="B136" s="181">
        <v>42375</v>
      </c>
      <c r="C136" s="25">
        <v>457.84</v>
      </c>
      <c r="D136">
        <f t="shared" si="8"/>
        <v>2.7407745009976132</v>
      </c>
      <c r="E136">
        <v>-8.732862313793338E-4</v>
      </c>
      <c r="G136">
        <v>130</v>
      </c>
      <c r="H136">
        <f t="shared" ref="H136:H199" ca="1" si="9">_xlfn.NORM.INV(RAND(),N$9,N$10)</f>
        <v>4.9042986086734221E-2</v>
      </c>
    </row>
    <row r="137" spans="2:8" x14ac:dyDescent="0.35">
      <c r="B137" s="181">
        <v>39815</v>
      </c>
      <c r="C137" s="25">
        <v>29.54</v>
      </c>
      <c r="D137">
        <f t="shared" si="8"/>
        <v>-3.0547545928142874</v>
      </c>
      <c r="E137">
        <v>-2.3668650102661678E-3</v>
      </c>
      <c r="G137">
        <v>131</v>
      </c>
      <c r="H137">
        <f t="shared" ca="1" si="9"/>
        <v>0.16483508662790003</v>
      </c>
    </row>
    <row r="138" spans="2:8" x14ac:dyDescent="0.35">
      <c r="B138" s="181">
        <v>44936</v>
      </c>
      <c r="C138" s="25">
        <v>626.72</v>
      </c>
      <c r="D138">
        <f t="shared" si="8"/>
        <v>0.17479949731098621</v>
      </c>
      <c r="E138">
        <v>-2.4542236099044695E-3</v>
      </c>
      <c r="G138">
        <v>132</v>
      </c>
      <c r="H138">
        <f t="shared" ca="1" si="9"/>
        <v>-1.5030743296772462E-2</v>
      </c>
    </row>
    <row r="139" spans="2:8" x14ac:dyDescent="0.35">
      <c r="B139" s="181">
        <v>41650</v>
      </c>
      <c r="C139" s="25">
        <v>526.21</v>
      </c>
      <c r="D139">
        <f t="shared" si="8"/>
        <v>1.3810819190937662</v>
      </c>
      <c r="E139">
        <v>-4.3991955203433767E-3</v>
      </c>
      <c r="G139">
        <v>133</v>
      </c>
      <c r="H139">
        <f t="shared" ca="1" si="9"/>
        <v>-7.8093641390883831E-2</v>
      </c>
    </row>
    <row r="140" spans="2:8" x14ac:dyDescent="0.35">
      <c r="B140" s="181">
        <v>43840</v>
      </c>
      <c r="C140" s="25">
        <v>132.24</v>
      </c>
      <c r="D140">
        <f t="shared" si="8"/>
        <v>-1.3942968893045899</v>
      </c>
      <c r="E140">
        <v>-4.9032648306474875E-3</v>
      </c>
      <c r="G140">
        <v>134</v>
      </c>
      <c r="H140">
        <f t="shared" ca="1" si="9"/>
        <v>7.9685423743782041E-3</v>
      </c>
    </row>
    <row r="141" spans="2:8" x14ac:dyDescent="0.35">
      <c r="B141" s="181">
        <v>42378</v>
      </c>
      <c r="C141" s="25">
        <v>533.21</v>
      </c>
      <c r="D141">
        <f t="shared" si="8"/>
        <v>5.4536016014576126E-3</v>
      </c>
      <c r="E141">
        <v>-5.3120974848898297E-3</v>
      </c>
      <c r="G141">
        <v>135</v>
      </c>
      <c r="H141">
        <f t="shared" ca="1" si="9"/>
        <v>-0.270708169096677</v>
      </c>
    </row>
    <row r="142" spans="2:8" x14ac:dyDescent="0.35">
      <c r="B142" s="181">
        <v>42379</v>
      </c>
      <c r="C142" s="25">
        <v>530.30999999999995</v>
      </c>
      <c r="D142">
        <f t="shared" si="8"/>
        <v>0.77326531865837922</v>
      </c>
      <c r="E142">
        <v>-5.4536016014575649E-3</v>
      </c>
      <c r="G142">
        <v>136</v>
      </c>
      <c r="H142">
        <f t="shared" ca="1" si="9"/>
        <v>7.0549894926895645E-2</v>
      </c>
    </row>
    <row r="143" spans="2:8" x14ac:dyDescent="0.35">
      <c r="B143" s="181">
        <v>40547</v>
      </c>
      <c r="C143" s="25">
        <v>244.74</v>
      </c>
      <c r="D143">
        <f t="shared" si="8"/>
        <v>-0.62555860399566876</v>
      </c>
      <c r="E143">
        <v>-9.2728824523462296E-3</v>
      </c>
      <c r="G143">
        <v>137</v>
      </c>
      <c r="H143">
        <f t="shared" ca="1" si="9"/>
        <v>-1.0262193172460085E-2</v>
      </c>
    </row>
    <row r="144" spans="2:8" x14ac:dyDescent="0.35">
      <c r="B144" s="181">
        <v>42739</v>
      </c>
      <c r="C144" s="25">
        <v>457.49</v>
      </c>
      <c r="D144">
        <f t="shared" si="8"/>
        <v>1.7250293144468247</v>
      </c>
      <c r="E144">
        <v>-1.5034288665354299E-2</v>
      </c>
      <c r="G144">
        <v>138</v>
      </c>
      <c r="H144">
        <f t="shared" ca="1" si="9"/>
        <v>-0.1582615414923893</v>
      </c>
    </row>
    <row r="145" spans="2:8" x14ac:dyDescent="0.35">
      <c r="B145" s="181">
        <v>38358</v>
      </c>
      <c r="C145" s="25">
        <v>81.510000000000005</v>
      </c>
      <c r="D145">
        <f t="shared" si="8"/>
        <v>-0.75666153000746594</v>
      </c>
      <c r="E145">
        <v>-1.7753384569827745E-2</v>
      </c>
      <c r="G145">
        <v>139</v>
      </c>
      <c r="H145">
        <f t="shared" ca="1" si="9"/>
        <v>0.30464008457225605</v>
      </c>
    </row>
    <row r="146" spans="2:8" x14ac:dyDescent="0.35">
      <c r="B146" s="181">
        <v>43468</v>
      </c>
      <c r="C146" s="25">
        <v>173.71</v>
      </c>
      <c r="D146">
        <f t="shared" si="8"/>
        <v>-0.4158688441761178</v>
      </c>
      <c r="E146">
        <v>-1.8197359051907582E-2</v>
      </c>
      <c r="G146">
        <v>140</v>
      </c>
      <c r="H146">
        <f t="shared" ca="1" si="9"/>
        <v>-1.0721137243809055E-3</v>
      </c>
    </row>
    <row r="147" spans="2:8" x14ac:dyDescent="0.35">
      <c r="B147" s="181">
        <v>43107</v>
      </c>
      <c r="C147" s="25">
        <v>263.29000000000002</v>
      </c>
      <c r="D147">
        <f t="shared" si="8"/>
        <v>0.39767148512421019</v>
      </c>
      <c r="E147">
        <v>-1.9483089572926781E-2</v>
      </c>
      <c r="G147">
        <v>141</v>
      </c>
      <c r="H147">
        <f t="shared" ca="1" si="9"/>
        <v>-5.8885051596513971E-2</v>
      </c>
    </row>
    <row r="148" spans="2:8" x14ac:dyDescent="0.35">
      <c r="B148" s="181">
        <v>43467</v>
      </c>
      <c r="C148" s="25">
        <v>176.9</v>
      </c>
      <c r="D148">
        <f t="shared" si="8"/>
        <v>0.13196595458746876</v>
      </c>
      <c r="E148">
        <v>-2.0921499235612168E-2</v>
      </c>
      <c r="G148">
        <v>142</v>
      </c>
      <c r="H148">
        <f t="shared" ca="1" si="9"/>
        <v>-0.13018883382910676</v>
      </c>
    </row>
    <row r="149" spans="2:8" x14ac:dyDescent="0.35">
      <c r="B149" s="181">
        <v>38728</v>
      </c>
      <c r="C149" s="25">
        <v>155.03</v>
      </c>
      <c r="D149">
        <f t="shared" si="8"/>
        <v>-0.61384061847228577</v>
      </c>
      <c r="E149">
        <v>-2.2703608932238654E-2</v>
      </c>
      <c r="G149">
        <v>143</v>
      </c>
      <c r="H149">
        <f t="shared" ca="1" si="9"/>
        <v>0.25790639657467423</v>
      </c>
    </row>
    <row r="150" spans="2:8" x14ac:dyDescent="0.35">
      <c r="B150" s="181">
        <v>44204</v>
      </c>
      <c r="C150" s="25">
        <v>286.42</v>
      </c>
      <c r="D150">
        <f t="shared" si="8"/>
        <v>0.67934716265986084</v>
      </c>
      <c r="E150">
        <v>-2.2883977871881699E-2</v>
      </c>
      <c r="G150">
        <v>144</v>
      </c>
      <c r="H150">
        <f t="shared" ca="1" si="9"/>
        <v>-0.11416404949946155</v>
      </c>
    </row>
    <row r="151" spans="2:8" x14ac:dyDescent="0.35">
      <c r="B151" s="181">
        <v>39092</v>
      </c>
      <c r="C151" s="25">
        <v>145.19999999999999</v>
      </c>
      <c r="D151">
        <f t="shared" si="8"/>
        <v>-0.14745772979765964</v>
      </c>
      <c r="E151">
        <v>-2.4826985071089727E-2</v>
      </c>
      <c r="G151">
        <v>145</v>
      </c>
      <c r="H151">
        <f t="shared" ca="1" si="9"/>
        <v>0.12132180911076403</v>
      </c>
    </row>
    <row r="152" spans="2:8" x14ac:dyDescent="0.35">
      <c r="B152" s="181">
        <v>39083</v>
      </c>
      <c r="C152" s="25">
        <v>168.27</v>
      </c>
      <c r="D152">
        <f t="shared" si="8"/>
        <v>-0.55443211380244217</v>
      </c>
      <c r="E152">
        <v>-2.5117217355657188E-2</v>
      </c>
      <c r="G152">
        <v>146</v>
      </c>
      <c r="H152">
        <f t="shared" ca="1" si="9"/>
        <v>0.22760480413145456</v>
      </c>
    </row>
    <row r="153" spans="2:8" x14ac:dyDescent="0.35">
      <c r="B153" s="181">
        <v>44200</v>
      </c>
      <c r="C153" s="25">
        <v>292.95</v>
      </c>
      <c r="D153">
        <f t="shared" si="8"/>
        <v>-0.8938178760220965</v>
      </c>
      <c r="E153">
        <v>-2.6676331777429042E-2</v>
      </c>
      <c r="G153">
        <v>147</v>
      </c>
      <c r="H153">
        <f t="shared" ca="1" si="9"/>
        <v>-5.3589004726262313E-3</v>
      </c>
    </row>
    <row r="154" spans="2:8" x14ac:dyDescent="0.35">
      <c r="B154" s="181">
        <v>45658</v>
      </c>
      <c r="C154" s="25">
        <v>716.1</v>
      </c>
      <c r="D154">
        <f t="shared" si="8"/>
        <v>1.6298230302498498</v>
      </c>
      <c r="E154">
        <v>-3.3033046346606927E-2</v>
      </c>
      <c r="G154">
        <v>148</v>
      </c>
      <c r="H154">
        <f t="shared" ca="1" si="9"/>
        <v>0.10321007356112775</v>
      </c>
    </row>
    <row r="155" spans="2:8" x14ac:dyDescent="0.35">
      <c r="B155" s="181">
        <v>39093</v>
      </c>
      <c r="C155" s="25">
        <v>140.33000000000001</v>
      </c>
      <c r="D155">
        <f t="shared" si="8"/>
        <v>-0.70673646180334126</v>
      </c>
      <c r="E155">
        <v>-3.4115310627651239E-2</v>
      </c>
      <c r="G155">
        <v>149</v>
      </c>
      <c r="H155">
        <f t="shared" ca="1" si="9"/>
        <v>-0.25536836408711594</v>
      </c>
    </row>
    <row r="156" spans="2:8" x14ac:dyDescent="0.35">
      <c r="B156" s="181">
        <v>41276</v>
      </c>
      <c r="C156" s="25">
        <v>284.5</v>
      </c>
      <c r="D156">
        <f t="shared" si="8"/>
        <v>-1.3625975179643899</v>
      </c>
      <c r="E156">
        <v>-3.5699582754702405E-2</v>
      </c>
      <c r="G156">
        <v>150</v>
      </c>
      <c r="H156">
        <f t="shared" ca="1" si="9"/>
        <v>-2.3576728228387633E-2</v>
      </c>
    </row>
    <row r="157" spans="2:8" x14ac:dyDescent="0.35">
      <c r="B157" s="181">
        <v>45299</v>
      </c>
      <c r="C157" s="25">
        <v>1111.3499999999999</v>
      </c>
      <c r="D157">
        <f t="shared" si="8"/>
        <v>1.9470085160202659</v>
      </c>
      <c r="E157">
        <v>-3.9952403416303919E-2</v>
      </c>
      <c r="G157">
        <v>151</v>
      </c>
      <c r="H157">
        <f t="shared" ca="1" si="9"/>
        <v>-0.28482601166047822</v>
      </c>
    </row>
    <row r="158" spans="2:8" x14ac:dyDescent="0.35">
      <c r="B158" s="181">
        <v>38727</v>
      </c>
      <c r="C158" s="25">
        <v>158.59</v>
      </c>
      <c r="D158">
        <f t="shared" si="8"/>
        <v>-7.7794429960227118E-2</v>
      </c>
      <c r="E158">
        <v>-4.0168524229267623E-2</v>
      </c>
      <c r="G158">
        <v>152</v>
      </c>
      <c r="H158">
        <f t="shared" ca="1" si="9"/>
        <v>6.1124837215758378E-2</v>
      </c>
    </row>
    <row r="159" spans="2:8" x14ac:dyDescent="0.35">
      <c r="B159" s="181">
        <v>43111</v>
      </c>
      <c r="C159" s="25">
        <v>171.42</v>
      </c>
      <c r="D159">
        <f t="shared" si="8"/>
        <v>0.423388158848373</v>
      </c>
      <c r="E159">
        <v>-4.0751988569720843E-2</v>
      </c>
      <c r="G159">
        <v>153</v>
      </c>
      <c r="H159">
        <f t="shared" ca="1" si="9"/>
        <v>-0.31497498426230247</v>
      </c>
    </row>
    <row r="160" spans="2:8" x14ac:dyDescent="0.35">
      <c r="B160" s="181">
        <v>39823</v>
      </c>
      <c r="C160" s="25">
        <v>112.25</v>
      </c>
      <c r="D160">
        <f t="shared" si="8"/>
        <v>0.2387434412046506</v>
      </c>
      <c r="E160">
        <v>-4.1274453392516126E-2</v>
      </c>
      <c r="G160">
        <v>154</v>
      </c>
      <c r="H160">
        <f t="shared" ca="1" si="9"/>
        <v>-7.8339381281157458E-2</v>
      </c>
    </row>
    <row r="161" spans="2:8" x14ac:dyDescent="0.35">
      <c r="B161" s="181">
        <v>38360</v>
      </c>
      <c r="C161" s="25">
        <v>88.41</v>
      </c>
      <c r="D161">
        <f t="shared" si="8"/>
        <v>-1.7231583641886934</v>
      </c>
      <c r="E161">
        <v>-4.1324074090057956E-2</v>
      </c>
      <c r="G161">
        <v>155</v>
      </c>
      <c r="H161">
        <f t="shared" ca="1" si="9"/>
        <v>-2.0241761630043327E-2</v>
      </c>
    </row>
    <row r="162" spans="2:8" x14ac:dyDescent="0.35">
      <c r="B162" s="181">
        <v>41648</v>
      </c>
      <c r="C162" s="25">
        <v>495.29</v>
      </c>
      <c r="D162">
        <f t="shared" si="8"/>
        <v>0.22772711822448327</v>
      </c>
      <c r="E162">
        <v>-4.4600105584040144E-2</v>
      </c>
      <c r="G162">
        <v>156</v>
      </c>
      <c r="H162">
        <f t="shared" ca="1" si="9"/>
        <v>0.11586932393535153</v>
      </c>
    </row>
    <row r="163" spans="2:8" x14ac:dyDescent="0.35">
      <c r="B163" s="181">
        <v>41642</v>
      </c>
      <c r="C163" s="25">
        <v>394.42</v>
      </c>
      <c r="D163">
        <f t="shared" si="8"/>
        <v>-9.1981006782481722E-2</v>
      </c>
      <c r="E163">
        <v>-4.4868358065945212E-2</v>
      </c>
      <c r="G163">
        <v>157</v>
      </c>
      <c r="H163">
        <f t="shared" ca="1" si="9"/>
        <v>0.1945583296112498</v>
      </c>
    </row>
    <row r="164" spans="2:8" x14ac:dyDescent="0.35">
      <c r="B164" s="181">
        <v>44564</v>
      </c>
      <c r="C164" s="25">
        <v>432.42</v>
      </c>
      <c r="D164">
        <f t="shared" si="8"/>
        <v>0.89857249213164458</v>
      </c>
      <c r="E164">
        <v>-4.5721861757044548E-2</v>
      </c>
      <c r="G164">
        <v>158</v>
      </c>
      <c r="H164">
        <f t="shared" ca="1" si="9"/>
        <v>1.5421897411889519E-2</v>
      </c>
    </row>
    <row r="165" spans="2:8" x14ac:dyDescent="0.35">
      <c r="B165" s="181">
        <v>43831</v>
      </c>
      <c r="C165" s="25">
        <v>176.06</v>
      </c>
      <c r="D165">
        <f t="shared" si="8"/>
        <v>-6.3540494022759519E-2</v>
      </c>
      <c r="E165">
        <v>-4.7258127804670681E-2</v>
      </c>
      <c r="G165">
        <v>159</v>
      </c>
      <c r="H165">
        <f t="shared" ca="1" si="9"/>
        <v>5.0343701428718912E-2</v>
      </c>
    </row>
    <row r="166" spans="2:8" x14ac:dyDescent="0.35">
      <c r="B166" s="181">
        <v>40550</v>
      </c>
      <c r="C166" s="25">
        <v>187.61</v>
      </c>
      <c r="D166">
        <f t="shared" si="8"/>
        <v>-0.35837383580735699</v>
      </c>
      <c r="E166">
        <v>-4.7466890232654581E-2</v>
      </c>
      <c r="G166">
        <v>160</v>
      </c>
      <c r="H166">
        <f t="shared" ca="1" si="9"/>
        <v>2.4207872904016721E-2</v>
      </c>
    </row>
    <row r="167" spans="2:8" x14ac:dyDescent="0.35">
      <c r="B167" s="181">
        <v>43106</v>
      </c>
      <c r="C167" s="25">
        <v>268.47000000000003</v>
      </c>
      <c r="D167">
        <f t="shared" si="8"/>
        <v>-9.36936604582113E-2</v>
      </c>
      <c r="E167">
        <v>-4.7854976837566551E-2</v>
      </c>
      <c r="G167">
        <v>161</v>
      </c>
      <c r="H167">
        <f t="shared" ca="1" si="9"/>
        <v>0.18137601504180509</v>
      </c>
    </row>
    <row r="168" spans="2:8" x14ac:dyDescent="0.35">
      <c r="B168" s="181">
        <v>41275</v>
      </c>
      <c r="C168" s="25">
        <v>294.83999999999997</v>
      </c>
      <c r="D168">
        <f t="shared" si="8"/>
        <v>0.15680535579244811</v>
      </c>
      <c r="E168">
        <v>-4.7975831876873924E-2</v>
      </c>
      <c r="G168">
        <v>162</v>
      </c>
      <c r="H168">
        <f t="shared" ca="1" si="9"/>
        <v>0.1238144826246646</v>
      </c>
    </row>
    <row r="169" spans="2:8" x14ac:dyDescent="0.35">
      <c r="B169" s="181">
        <v>40918</v>
      </c>
      <c r="C169" s="25">
        <v>252.05</v>
      </c>
      <c r="D169">
        <f t="shared" si="8"/>
        <v>-0.59547157888684743</v>
      </c>
      <c r="E169">
        <v>-4.9007406608124256E-2</v>
      </c>
      <c r="G169">
        <v>163</v>
      </c>
      <c r="H169">
        <f t="shared" ca="1" si="9"/>
        <v>6.2963416633444028E-2</v>
      </c>
    </row>
    <row r="170" spans="2:8" x14ac:dyDescent="0.35">
      <c r="B170" s="181">
        <v>44207</v>
      </c>
      <c r="C170" s="25">
        <v>457.19</v>
      </c>
      <c r="D170">
        <f t="shared" si="8"/>
        <v>-4.9041148450906326E-2</v>
      </c>
      <c r="E170">
        <v>-5.3280644399418264E-2</v>
      </c>
      <c r="G170">
        <v>164</v>
      </c>
      <c r="H170">
        <f t="shared" ca="1" si="9"/>
        <v>0.21047023007875265</v>
      </c>
    </row>
    <row r="171" spans="2:8" x14ac:dyDescent="0.35">
      <c r="B171" s="181">
        <v>42009</v>
      </c>
      <c r="C171" s="25">
        <v>480.17</v>
      </c>
      <c r="D171">
        <f t="shared" si="8"/>
        <v>1.8263168945340102</v>
      </c>
      <c r="E171">
        <v>-5.3759168877007761E-2</v>
      </c>
      <c r="G171">
        <v>165</v>
      </c>
      <c r="H171">
        <f t="shared" ca="1" si="9"/>
        <v>-2.3038097320213335E-2</v>
      </c>
    </row>
    <row r="172" spans="2:8" x14ac:dyDescent="0.35">
      <c r="B172" s="181">
        <v>39454</v>
      </c>
      <c r="C172" s="25">
        <v>77.31</v>
      </c>
      <c r="D172">
        <f t="shared" si="8"/>
        <v>-1.5721452320705285</v>
      </c>
      <c r="E172">
        <v>-5.4373528130881109E-2</v>
      </c>
      <c r="G172">
        <v>166</v>
      </c>
      <c r="H172">
        <f t="shared" ca="1" si="9"/>
        <v>5.3244106625317165E-2</v>
      </c>
    </row>
    <row r="173" spans="2:8" x14ac:dyDescent="0.35">
      <c r="B173" s="181">
        <v>41286</v>
      </c>
      <c r="C173" s="25">
        <v>372.4</v>
      </c>
      <c r="D173">
        <f t="shared" si="8"/>
        <v>0.55282498792502277</v>
      </c>
      <c r="E173">
        <v>-5.7574546364025286E-2</v>
      </c>
      <c r="G173">
        <v>167</v>
      </c>
      <c r="H173">
        <f t="shared" ca="1" si="9"/>
        <v>0.26588443218930613</v>
      </c>
    </row>
    <row r="174" spans="2:8" x14ac:dyDescent="0.35">
      <c r="B174" s="181">
        <v>40545</v>
      </c>
      <c r="C174" s="25">
        <v>214.25</v>
      </c>
      <c r="D174">
        <f t="shared" si="8"/>
        <v>-0.6315696544660041</v>
      </c>
      <c r="E174">
        <v>-5.7718350395103618E-2</v>
      </c>
      <c r="G174">
        <v>168</v>
      </c>
      <c r="H174">
        <f t="shared" ca="1" si="9"/>
        <v>0.26722678377367332</v>
      </c>
    </row>
    <row r="175" spans="2:8" x14ac:dyDescent="0.35">
      <c r="B175" s="181">
        <v>42746</v>
      </c>
      <c r="C175" s="25">
        <v>402.91</v>
      </c>
      <c r="D175">
        <f t="shared" si="8"/>
        <v>-0.66881593574275833</v>
      </c>
      <c r="E175">
        <v>-5.8258137366208329E-2</v>
      </c>
      <c r="G175">
        <v>169</v>
      </c>
      <c r="H175">
        <f t="shared" ca="1" si="9"/>
        <v>0.19827058195118771</v>
      </c>
    </row>
    <row r="176" spans="2:8" x14ac:dyDescent="0.35">
      <c r="B176" s="181">
        <v>45302</v>
      </c>
      <c r="C176" s="25">
        <v>786.45</v>
      </c>
      <c r="D176">
        <f t="shared" si="8"/>
        <v>1.7696147236545146</v>
      </c>
      <c r="E176">
        <v>-5.8764204913412797E-2</v>
      </c>
      <c r="G176">
        <v>170</v>
      </c>
      <c r="H176">
        <f t="shared" ca="1" si="9"/>
        <v>-6.205260596224263E-2</v>
      </c>
    </row>
    <row r="177" spans="2:8" x14ac:dyDescent="0.35">
      <c r="B177" s="181">
        <v>39448</v>
      </c>
      <c r="C177" s="25">
        <v>134.01</v>
      </c>
      <c r="D177">
        <f t="shared" si="8"/>
        <v>-0.18999050555541958</v>
      </c>
      <c r="E177">
        <v>-5.8898063366612019E-2</v>
      </c>
      <c r="G177">
        <v>171</v>
      </c>
      <c r="H177">
        <f t="shared" ca="1" si="9"/>
        <v>-0.12800798622402509</v>
      </c>
    </row>
    <row r="178" spans="2:8" x14ac:dyDescent="0.35">
      <c r="B178" s="181">
        <v>43471</v>
      </c>
      <c r="C178" s="25">
        <v>162.05000000000001</v>
      </c>
      <c r="D178">
        <f t="shared" si="8"/>
        <v>-1.5189479387719447</v>
      </c>
      <c r="E178">
        <v>-5.999644117750981E-2</v>
      </c>
      <c r="G178">
        <v>172</v>
      </c>
      <c r="H178">
        <f t="shared" ca="1" si="9"/>
        <v>-2.144632231395828E-2</v>
      </c>
    </row>
    <row r="179" spans="2:8" x14ac:dyDescent="0.35">
      <c r="B179" s="181">
        <v>45303</v>
      </c>
      <c r="C179" s="25">
        <v>740.15</v>
      </c>
      <c r="D179">
        <f t="shared" si="8"/>
        <v>3.218740726246001</v>
      </c>
      <c r="E179">
        <v>-6.0676279327150445E-2</v>
      </c>
      <c r="G179">
        <v>173</v>
      </c>
      <c r="H179">
        <f t="shared" ca="1" si="9"/>
        <v>0.14427964722733902</v>
      </c>
    </row>
    <row r="180" spans="2:8" x14ac:dyDescent="0.35">
      <c r="B180" s="181">
        <v>39814</v>
      </c>
      <c r="C180" s="25">
        <v>29.61</v>
      </c>
      <c r="D180">
        <f t="shared" si="8"/>
        <v>-2.1964737983678106</v>
      </c>
      <c r="E180">
        <v>-6.5993895204057559E-2</v>
      </c>
      <c r="G180">
        <v>174</v>
      </c>
      <c r="H180">
        <f t="shared" ca="1" si="9"/>
        <v>6.3267703663800884E-2</v>
      </c>
    </row>
    <row r="181" spans="2:8" x14ac:dyDescent="0.35">
      <c r="B181" s="181">
        <v>41277</v>
      </c>
      <c r="C181" s="25">
        <v>266.29000000000002</v>
      </c>
      <c r="D181">
        <f t="shared" si="8"/>
        <v>-0.12209233728691631</v>
      </c>
      <c r="E181">
        <v>-6.6147313085075238E-2</v>
      </c>
      <c r="G181">
        <v>175</v>
      </c>
      <c r="H181">
        <f t="shared" ca="1" si="9"/>
        <v>-3.7273197007813376E-2</v>
      </c>
    </row>
    <row r="182" spans="2:8" x14ac:dyDescent="0.35">
      <c r="B182" s="181">
        <v>44199</v>
      </c>
      <c r="C182" s="25">
        <v>300.87</v>
      </c>
      <c r="D182">
        <f t="shared" si="8"/>
        <v>-0.52122109897517488</v>
      </c>
      <c r="E182">
        <v>-6.7749036457306414E-2</v>
      </c>
      <c r="G182">
        <v>176</v>
      </c>
      <c r="H182">
        <f t="shared" ca="1" si="9"/>
        <v>0.24811159023610135</v>
      </c>
    </row>
    <row r="183" spans="2:8" x14ac:dyDescent="0.35">
      <c r="B183" s="181">
        <v>42008</v>
      </c>
      <c r="C183" s="25">
        <v>506.69</v>
      </c>
      <c r="D183">
        <f t="shared" si="8"/>
        <v>1.270875852095795</v>
      </c>
      <c r="E183">
        <v>-6.8638877769604312E-2</v>
      </c>
      <c r="G183">
        <v>177</v>
      </c>
      <c r="H183">
        <f t="shared" ca="1" si="9"/>
        <v>-0.12424141128199828</v>
      </c>
    </row>
    <row r="184" spans="2:8" x14ac:dyDescent="0.35">
      <c r="B184" s="181">
        <v>38724</v>
      </c>
      <c r="C184" s="25">
        <v>142.16999999999999</v>
      </c>
      <c r="D184">
        <f t="shared" si="8"/>
        <v>-0.45395266003936791</v>
      </c>
      <c r="E184">
        <v>-6.8763073215992968E-2</v>
      </c>
      <c r="G184">
        <v>178</v>
      </c>
      <c r="H184">
        <f t="shared" ca="1" si="9"/>
        <v>-0.15051533884323512</v>
      </c>
    </row>
    <row r="185" spans="2:8" x14ac:dyDescent="0.35">
      <c r="B185" s="181">
        <v>40915</v>
      </c>
      <c r="C185" s="25">
        <v>223.85</v>
      </c>
      <c r="D185">
        <f t="shared" si="8"/>
        <v>0.94817633999061013</v>
      </c>
      <c r="E185">
        <v>-6.916261361333445E-2</v>
      </c>
      <c r="G185">
        <v>179</v>
      </c>
      <c r="H185">
        <f t="shared" ca="1" si="9"/>
        <v>-5.7352788321694582E-3</v>
      </c>
    </row>
    <row r="186" spans="2:8" x14ac:dyDescent="0.35">
      <c r="B186" s="181">
        <v>43835</v>
      </c>
      <c r="C186" s="25">
        <v>86.73</v>
      </c>
      <c r="D186">
        <f t="shared" si="8"/>
        <v>-1.9327121394321611</v>
      </c>
      <c r="E186">
        <v>-6.9369448407236661E-2</v>
      </c>
      <c r="G186">
        <v>180</v>
      </c>
      <c r="H186">
        <f t="shared" ca="1" si="9"/>
        <v>0.13683030481942524</v>
      </c>
    </row>
    <row r="187" spans="2:8" x14ac:dyDescent="0.35">
      <c r="B187" s="181">
        <v>44934</v>
      </c>
      <c r="C187" s="25">
        <v>599.15</v>
      </c>
      <c r="D187">
        <f t="shared" si="8"/>
        <v>1.5059902657851094</v>
      </c>
      <c r="E187">
        <v>-6.9574637747902998E-2</v>
      </c>
      <c r="G187">
        <v>181</v>
      </c>
      <c r="H187">
        <f t="shared" ca="1" si="9"/>
        <v>0.13036323101377745</v>
      </c>
    </row>
    <row r="188" spans="2:8" x14ac:dyDescent="0.35">
      <c r="B188" s="181">
        <v>43839</v>
      </c>
      <c r="C188" s="25">
        <v>132.88999999999999</v>
      </c>
      <c r="D188">
        <f t="shared" si="8"/>
        <v>-1.1493272434262249</v>
      </c>
      <c r="E188">
        <v>-7.1643180278543273E-2</v>
      </c>
      <c r="G188">
        <v>182</v>
      </c>
      <c r="H188">
        <f t="shared" ca="1" si="9"/>
        <v>-0.15459382306209535</v>
      </c>
    </row>
    <row r="189" spans="2:8" x14ac:dyDescent="0.35">
      <c r="B189" s="181">
        <v>44928</v>
      </c>
      <c r="C189" s="25">
        <v>419.41</v>
      </c>
      <c r="D189">
        <f t="shared" si="8"/>
        <v>1.1006410016089716</v>
      </c>
      <c r="E189">
        <v>-7.1975155388827566E-2</v>
      </c>
      <c r="G189">
        <v>183</v>
      </c>
      <c r="H189">
        <f t="shared" ca="1" si="9"/>
        <v>0.13202733541973766</v>
      </c>
    </row>
    <row r="190" spans="2:8" x14ac:dyDescent="0.35">
      <c r="B190" s="181">
        <v>39085</v>
      </c>
      <c r="C190" s="25">
        <v>139.52000000000001</v>
      </c>
      <c r="D190">
        <f t="shared" si="8"/>
        <v>-1.2537045303293337</v>
      </c>
      <c r="E190">
        <v>-7.2027253914246428E-2</v>
      </c>
      <c r="G190">
        <v>184</v>
      </c>
      <c r="H190">
        <f t="shared" ca="1" si="9"/>
        <v>9.7717398844564887E-2</v>
      </c>
    </row>
    <row r="191" spans="2:8" x14ac:dyDescent="0.35">
      <c r="B191" s="181">
        <v>41651</v>
      </c>
      <c r="C191" s="25">
        <v>488.78</v>
      </c>
      <c r="D191">
        <f t="shared" si="8"/>
        <v>0.34593625013062695</v>
      </c>
      <c r="E191">
        <v>-7.3787882116531797E-2</v>
      </c>
      <c r="G191">
        <v>185</v>
      </c>
      <c r="H191">
        <f t="shared" ca="1" si="9"/>
        <v>5.7248321505153129E-3</v>
      </c>
    </row>
    <row r="192" spans="2:8" x14ac:dyDescent="0.35">
      <c r="B192" s="181">
        <v>41640</v>
      </c>
      <c r="C192" s="25">
        <v>345.84</v>
      </c>
      <c r="D192">
        <f t="shared" si="8"/>
        <v>-0.17147276747057136</v>
      </c>
      <c r="E192">
        <v>-7.3992305043535628E-2</v>
      </c>
      <c r="G192">
        <v>186</v>
      </c>
      <c r="H192">
        <f t="shared" ca="1" si="9"/>
        <v>-0.1235900533648939</v>
      </c>
    </row>
    <row r="193" spans="2:8" x14ac:dyDescent="0.35">
      <c r="B193" s="181">
        <v>44567</v>
      </c>
      <c r="C193" s="25">
        <v>410.53</v>
      </c>
      <c r="D193">
        <f t="shared" si="8"/>
        <v>-0.27908924668305807</v>
      </c>
      <c r="E193">
        <v>-7.4290646135974719E-2</v>
      </c>
      <c r="G193">
        <v>187</v>
      </c>
      <c r="H193">
        <f t="shared" ca="1" si="9"/>
        <v>7.9062310129890678E-2</v>
      </c>
    </row>
    <row r="194" spans="2:8" x14ac:dyDescent="0.35">
      <c r="B194" s="181">
        <v>42007</v>
      </c>
      <c r="C194" s="25">
        <v>542.69000000000005</v>
      </c>
      <c r="D194">
        <f t="shared" si="8"/>
        <v>0.38639222858261218</v>
      </c>
      <c r="E194">
        <v>-7.5500851858014403E-2</v>
      </c>
      <c r="G194">
        <v>188</v>
      </c>
      <c r="H194">
        <f t="shared" ca="1" si="9"/>
        <v>0.28631881946402898</v>
      </c>
    </row>
    <row r="195" spans="2:8" x14ac:dyDescent="0.35">
      <c r="B195" s="181">
        <v>43102</v>
      </c>
      <c r="C195" s="25">
        <v>368.76</v>
      </c>
      <c r="D195">
        <f t="shared" si="8"/>
        <v>-7.6984141310033505E-2</v>
      </c>
      <c r="E195">
        <v>-7.6984141310033505E-2</v>
      </c>
      <c r="G195">
        <v>189</v>
      </c>
      <c r="H195">
        <f t="shared" ca="1" si="9"/>
        <v>-0.23218579874385084</v>
      </c>
    </row>
    <row r="196" spans="2:8" x14ac:dyDescent="0.35">
      <c r="B196" s="181">
        <v>43101</v>
      </c>
      <c r="C196" s="25">
        <v>398.27</v>
      </c>
      <c r="D196">
        <f t="shared" si="8"/>
        <v>2.0727050727816183E-2</v>
      </c>
      <c r="E196">
        <v>-7.7863613155670364E-2</v>
      </c>
      <c r="G196">
        <v>190</v>
      </c>
      <c r="H196">
        <f t="shared" ca="1" si="9"/>
        <v>0.37538590127576527</v>
      </c>
    </row>
    <row r="197" spans="2:8" x14ac:dyDescent="0.35">
      <c r="B197" s="181">
        <v>42016</v>
      </c>
      <c r="C197" s="25">
        <v>390.1</v>
      </c>
      <c r="D197">
        <f t="shared" si="8"/>
        <v>-0.85814445145283325</v>
      </c>
      <c r="E197">
        <v>-7.8483707091364582E-2</v>
      </c>
      <c r="G197">
        <v>191</v>
      </c>
      <c r="H197">
        <f t="shared" ca="1" si="9"/>
        <v>0.15284552103073015</v>
      </c>
    </row>
    <row r="198" spans="2:8" x14ac:dyDescent="0.35">
      <c r="B198" s="181">
        <v>45296</v>
      </c>
      <c r="C198" s="25">
        <v>920.16</v>
      </c>
      <c r="D198">
        <f t="shared" si="8"/>
        <v>1.743143202980981</v>
      </c>
      <c r="E198">
        <v>-8.7996227748490183E-2</v>
      </c>
      <c r="G198">
        <v>192</v>
      </c>
      <c r="H198">
        <f t="shared" ca="1" si="9"/>
        <v>2.2464814444721638E-2</v>
      </c>
    </row>
    <row r="199" spans="2:8" x14ac:dyDescent="0.35">
      <c r="B199" s="181">
        <v>43476</v>
      </c>
      <c r="C199" s="25">
        <v>161</v>
      </c>
      <c r="D199">
        <f t="shared" ref="D199:D246" si="10">LN(C199/C200)</f>
        <v>-0.98521403572394328</v>
      </c>
      <c r="E199">
        <v>-9.5592466327018039E-2</v>
      </c>
      <c r="G199">
        <v>193</v>
      </c>
      <c r="H199">
        <f t="shared" ca="1" si="9"/>
        <v>-0.11358474227194448</v>
      </c>
    </row>
    <row r="200" spans="2:8" x14ac:dyDescent="0.35">
      <c r="B200" s="181">
        <v>42741</v>
      </c>
      <c r="C200" s="25">
        <v>431.22</v>
      </c>
      <c r="D200">
        <f t="shared" si="10"/>
        <v>0.78478617042023213</v>
      </c>
      <c r="E200">
        <v>-9.6022492088531974E-2</v>
      </c>
      <c r="G200">
        <v>194</v>
      </c>
      <c r="H200">
        <f t="shared" ref="H200:H263" ca="1" si="11">_xlfn.NORM.INV(RAND(),N$9,N$10)</f>
        <v>7.4393933322467368E-2</v>
      </c>
    </row>
    <row r="201" spans="2:8" x14ac:dyDescent="0.35">
      <c r="B201" s="181">
        <v>40549</v>
      </c>
      <c r="C201" s="25">
        <v>196.73</v>
      </c>
      <c r="D201">
        <f t="shared" si="10"/>
        <v>-0.78848970689730236</v>
      </c>
      <c r="E201">
        <v>-9.6866248206675012E-2</v>
      </c>
      <c r="G201">
        <v>195</v>
      </c>
      <c r="H201">
        <f t="shared" ca="1" si="11"/>
        <v>0.12848872112087067</v>
      </c>
    </row>
    <row r="202" spans="2:8" x14ac:dyDescent="0.35">
      <c r="B202" s="181">
        <v>42010</v>
      </c>
      <c r="C202" s="25">
        <v>432.82</v>
      </c>
      <c r="D202">
        <f t="shared" si="10"/>
        <v>0.44155040634178999</v>
      </c>
      <c r="E202">
        <v>-0.10381827068091722</v>
      </c>
      <c r="G202">
        <v>196</v>
      </c>
      <c r="H202">
        <f t="shared" ca="1" si="11"/>
        <v>0.21961835174981129</v>
      </c>
    </row>
    <row r="203" spans="2:8" x14ac:dyDescent="0.35">
      <c r="B203" s="181">
        <v>41280</v>
      </c>
      <c r="C203" s="25">
        <v>278.32</v>
      </c>
      <c r="D203">
        <f t="shared" si="10"/>
        <v>0.61853631676877063</v>
      </c>
      <c r="E203">
        <v>-0.10773624842521817</v>
      </c>
      <c r="G203">
        <v>197</v>
      </c>
      <c r="H203">
        <f t="shared" ca="1" si="11"/>
        <v>0.13052154794386503</v>
      </c>
    </row>
    <row r="204" spans="2:8" x14ac:dyDescent="0.35">
      <c r="B204" s="181">
        <v>39084</v>
      </c>
      <c r="C204" s="25">
        <v>149.94</v>
      </c>
      <c r="D204">
        <f t="shared" si="10"/>
        <v>-0.68947230253925507</v>
      </c>
      <c r="E204">
        <v>-0.11533461811343924</v>
      </c>
      <c r="G204">
        <v>198</v>
      </c>
      <c r="H204">
        <f t="shared" ca="1" si="11"/>
        <v>4.276135073768024E-2</v>
      </c>
    </row>
    <row r="205" spans="2:8" x14ac:dyDescent="0.35">
      <c r="B205" s="181">
        <v>42371</v>
      </c>
      <c r="C205" s="25">
        <v>298.77999999999997</v>
      </c>
      <c r="D205">
        <f t="shared" si="10"/>
        <v>0.91806618751030078</v>
      </c>
      <c r="E205">
        <v>-0.11698688985269071</v>
      </c>
      <c r="G205">
        <v>199</v>
      </c>
      <c r="H205">
        <f t="shared" ca="1" si="11"/>
        <v>-0.17281897220200781</v>
      </c>
    </row>
    <row r="206" spans="2:8" x14ac:dyDescent="0.35">
      <c r="B206" s="181">
        <v>39450</v>
      </c>
      <c r="C206" s="25">
        <v>119.3</v>
      </c>
      <c r="D206">
        <f t="shared" si="10"/>
        <v>-7.3509062151990406E-2</v>
      </c>
      <c r="E206">
        <v>-0.11754085303087167</v>
      </c>
      <c r="G206">
        <v>200</v>
      </c>
      <c r="H206">
        <f t="shared" ca="1" si="11"/>
        <v>0.21070925591594925</v>
      </c>
    </row>
    <row r="207" spans="2:8" x14ac:dyDescent="0.35">
      <c r="B207" s="181">
        <v>39088</v>
      </c>
      <c r="C207" s="25">
        <v>128.4</v>
      </c>
      <c r="D207">
        <f t="shared" si="10"/>
        <v>-0.97114465787573212</v>
      </c>
      <c r="E207">
        <v>-0.12013402553746945</v>
      </c>
      <c r="G207">
        <v>201</v>
      </c>
      <c r="H207">
        <f t="shared" ca="1" si="11"/>
        <v>-0.23165010695891308</v>
      </c>
    </row>
    <row r="208" spans="2:8" x14ac:dyDescent="0.35">
      <c r="B208" s="181">
        <v>42012</v>
      </c>
      <c r="C208" s="25">
        <v>339.1</v>
      </c>
      <c r="D208">
        <f t="shared" si="10"/>
        <v>0.44759657063674374</v>
      </c>
      <c r="E208">
        <v>-0.12087794984326398</v>
      </c>
      <c r="G208">
        <v>202</v>
      </c>
      <c r="H208">
        <f t="shared" ca="1" si="11"/>
        <v>0.17033464597995185</v>
      </c>
    </row>
    <row r="209" spans="2:8" x14ac:dyDescent="0.35">
      <c r="B209" s="181">
        <v>40548</v>
      </c>
      <c r="C209" s="25">
        <v>216.74</v>
      </c>
      <c r="D209">
        <f t="shared" si="10"/>
        <v>-0.56847452048000791</v>
      </c>
      <c r="E209">
        <v>-0.12149794406267297</v>
      </c>
      <c r="G209">
        <v>203</v>
      </c>
      <c r="H209">
        <f t="shared" ca="1" si="11"/>
        <v>-7.0061802383581909E-2</v>
      </c>
    </row>
    <row r="210" spans="2:8" x14ac:dyDescent="0.35">
      <c r="B210" s="181">
        <v>42011</v>
      </c>
      <c r="C210" s="25">
        <v>382.67</v>
      </c>
      <c r="D210">
        <f t="shared" si="10"/>
        <v>0.16073584619646755</v>
      </c>
      <c r="E210">
        <v>-0.12314893821061947</v>
      </c>
      <c r="G210">
        <v>204</v>
      </c>
      <c r="H210">
        <f t="shared" ca="1" si="11"/>
        <v>6.1681051953987962E-4</v>
      </c>
    </row>
    <row r="211" spans="2:8" x14ac:dyDescent="0.35">
      <c r="B211" s="181">
        <v>43103</v>
      </c>
      <c r="C211" s="25">
        <v>325.85000000000002</v>
      </c>
      <c r="D211">
        <f t="shared" si="10"/>
        <v>1.2818610820260006</v>
      </c>
      <c r="E211">
        <v>-0.12370887315200416</v>
      </c>
      <c r="G211">
        <v>205</v>
      </c>
      <c r="H211">
        <f t="shared" ca="1" si="11"/>
        <v>3.2226602994429587E-2</v>
      </c>
    </row>
    <row r="212" spans="2:8" x14ac:dyDescent="0.35">
      <c r="B212" s="181">
        <v>38362</v>
      </c>
      <c r="C212" s="25">
        <v>90.43</v>
      </c>
      <c r="D212">
        <f t="shared" si="10"/>
        <v>-1.4532282748629579</v>
      </c>
      <c r="E212">
        <v>-0.12391994053919926</v>
      </c>
      <c r="G212">
        <v>206</v>
      </c>
      <c r="H212">
        <f t="shared" ca="1" si="11"/>
        <v>1.1789104954439661E-2</v>
      </c>
    </row>
    <row r="213" spans="2:8" x14ac:dyDescent="0.35">
      <c r="B213" s="181">
        <v>44573</v>
      </c>
      <c r="C213" s="25">
        <v>386.76</v>
      </c>
      <c r="D213">
        <f t="shared" si="10"/>
        <v>0.26178526157697973</v>
      </c>
      <c r="E213">
        <v>-0.12452871349702613</v>
      </c>
      <c r="G213">
        <v>207</v>
      </c>
      <c r="H213">
        <f t="shared" ca="1" si="11"/>
        <v>0.10334327866328513</v>
      </c>
    </row>
    <row r="214" spans="2:8" x14ac:dyDescent="0.35">
      <c r="B214" s="181">
        <v>42013</v>
      </c>
      <c r="C214" s="25">
        <v>297.68</v>
      </c>
      <c r="D214">
        <f t="shared" si="10"/>
        <v>0.77312270425011809</v>
      </c>
      <c r="E214">
        <v>-0.13027596509322592</v>
      </c>
      <c r="G214">
        <v>208</v>
      </c>
      <c r="H214">
        <f t="shared" ca="1" si="11"/>
        <v>-9.3426104473951305E-2</v>
      </c>
    </row>
    <row r="215" spans="2:8" x14ac:dyDescent="0.35">
      <c r="B215" s="181">
        <v>40179</v>
      </c>
      <c r="C215" s="25">
        <v>137.4</v>
      </c>
      <c r="D215">
        <f t="shared" si="10"/>
        <v>-1.959182052403905</v>
      </c>
      <c r="E215">
        <v>-0.13098995630232163</v>
      </c>
      <c r="G215">
        <v>209</v>
      </c>
      <c r="H215">
        <f t="shared" ca="1" si="11"/>
        <v>-0.21209926195648995</v>
      </c>
    </row>
    <row r="216" spans="2:8" x14ac:dyDescent="0.35">
      <c r="B216" s="181">
        <v>45300</v>
      </c>
      <c r="C216" s="25">
        <v>974.65</v>
      </c>
      <c r="D216">
        <f t="shared" si="10"/>
        <v>0.76695923227070462</v>
      </c>
      <c r="E216">
        <v>-0.13125233933862149</v>
      </c>
      <c r="G216">
        <v>210</v>
      </c>
      <c r="H216">
        <f t="shared" ca="1" si="11"/>
        <v>-0.10073506900523994</v>
      </c>
    </row>
    <row r="217" spans="2:8" x14ac:dyDescent="0.35">
      <c r="B217" s="181">
        <v>44563</v>
      </c>
      <c r="C217" s="25">
        <v>452.65</v>
      </c>
      <c r="D217">
        <f t="shared" si="10"/>
        <v>0.69025729204845654</v>
      </c>
      <c r="E217">
        <v>-0.13129759501539462</v>
      </c>
      <c r="G217">
        <v>211</v>
      </c>
      <c r="H217">
        <f t="shared" ca="1" si="11"/>
        <v>-0.14139448592895446</v>
      </c>
    </row>
    <row r="218" spans="2:8" x14ac:dyDescent="0.35">
      <c r="B218" s="181">
        <v>40544</v>
      </c>
      <c r="C218" s="25">
        <v>226.98</v>
      </c>
      <c r="D218">
        <f t="shared" si="10"/>
        <v>-0.69620444614083477</v>
      </c>
      <c r="E218">
        <v>-0.13154135318681759</v>
      </c>
      <c r="G218">
        <v>212</v>
      </c>
      <c r="H218">
        <f t="shared" ca="1" si="11"/>
        <v>-0.12607144090553393</v>
      </c>
    </row>
    <row r="219" spans="2:8" x14ac:dyDescent="0.35">
      <c r="B219" s="181">
        <v>42737</v>
      </c>
      <c r="C219" s="25">
        <v>455.35</v>
      </c>
      <c r="D219">
        <f t="shared" si="10"/>
        <v>0.97957825149880973</v>
      </c>
      <c r="E219">
        <v>-0.13648628473367688</v>
      </c>
      <c r="G219">
        <v>213</v>
      </c>
      <c r="H219">
        <f t="shared" ca="1" si="11"/>
        <v>0.11807102748819664</v>
      </c>
    </row>
    <row r="220" spans="2:8" x14ac:dyDescent="0.35">
      <c r="B220" s="181">
        <v>40554</v>
      </c>
      <c r="C220" s="25">
        <v>170.97</v>
      </c>
      <c r="D220">
        <f t="shared" si="10"/>
        <v>-1.2892792134469389</v>
      </c>
      <c r="E220">
        <v>-0.1383597477493575</v>
      </c>
      <c r="G220">
        <v>214</v>
      </c>
      <c r="H220">
        <f t="shared" ca="1" si="11"/>
        <v>-0.27600848086537672</v>
      </c>
    </row>
    <row r="221" spans="2:8" x14ac:dyDescent="0.35">
      <c r="B221" s="181">
        <v>45659</v>
      </c>
      <c r="C221" s="25">
        <v>620.65</v>
      </c>
      <c r="D221">
        <f t="shared" si="10"/>
        <v>1.7275633897025</v>
      </c>
      <c r="E221">
        <v>-0.14305250605093731</v>
      </c>
      <c r="G221">
        <v>215</v>
      </c>
      <c r="H221">
        <f t="shared" ca="1" si="11"/>
        <v>-6.4702957417377152E-2</v>
      </c>
    </row>
    <row r="222" spans="2:8" x14ac:dyDescent="0.35">
      <c r="B222" s="181">
        <v>39452</v>
      </c>
      <c r="C222" s="25">
        <v>110.3</v>
      </c>
      <c r="D222">
        <f t="shared" si="10"/>
        <v>-0.97713931666298148</v>
      </c>
      <c r="E222">
        <v>-0.14342113081409721</v>
      </c>
      <c r="G222">
        <v>216</v>
      </c>
      <c r="H222">
        <f t="shared" ca="1" si="11"/>
        <v>-0.18981928409103421</v>
      </c>
    </row>
    <row r="223" spans="2:8" x14ac:dyDescent="0.35">
      <c r="B223" s="181">
        <v>44203</v>
      </c>
      <c r="C223" s="25">
        <v>293.05</v>
      </c>
      <c r="D223">
        <f t="shared" si="10"/>
        <v>0.67371597022372132</v>
      </c>
      <c r="E223">
        <v>-0.1443285490092161</v>
      </c>
      <c r="G223">
        <v>217</v>
      </c>
      <c r="H223">
        <f t="shared" ca="1" si="11"/>
        <v>1.5189497691882258E-2</v>
      </c>
    </row>
    <row r="224" spans="2:8" x14ac:dyDescent="0.35">
      <c r="B224" s="181">
        <v>40183</v>
      </c>
      <c r="C224" s="25">
        <v>149.4</v>
      </c>
      <c r="D224">
        <f t="shared" si="10"/>
        <v>-1.3613883723527871</v>
      </c>
      <c r="E224">
        <v>-0.14475498572562184</v>
      </c>
      <c r="G224">
        <v>218</v>
      </c>
      <c r="H224">
        <f t="shared" ca="1" si="11"/>
        <v>-0.3080830653081767</v>
      </c>
    </row>
    <row r="225" spans="2:8" x14ac:dyDescent="0.35">
      <c r="B225" s="181">
        <v>45661</v>
      </c>
      <c r="C225" s="25">
        <v>582.9</v>
      </c>
      <c r="D225">
        <f t="shared" si="10"/>
        <v>0.2413866644563637</v>
      </c>
      <c r="E225">
        <v>-0.14588189886418468</v>
      </c>
      <c r="G225">
        <v>219</v>
      </c>
      <c r="H225">
        <f t="shared" ca="1" si="11"/>
        <v>-0.1150217618870691</v>
      </c>
    </row>
    <row r="226" spans="2:8" x14ac:dyDescent="0.35">
      <c r="B226" s="181">
        <v>42380</v>
      </c>
      <c r="C226" s="25">
        <v>457.89</v>
      </c>
      <c r="D226">
        <f t="shared" si="10"/>
        <v>2.0743224297199383</v>
      </c>
      <c r="E226">
        <v>-0.146832760620761</v>
      </c>
      <c r="G226">
        <v>220</v>
      </c>
      <c r="H226">
        <f t="shared" ca="1" si="11"/>
        <v>0.18512333905243894</v>
      </c>
    </row>
    <row r="227" spans="2:8" x14ac:dyDescent="0.35">
      <c r="B227" s="181">
        <v>39819</v>
      </c>
      <c r="C227" s="25">
        <v>57.53</v>
      </c>
      <c r="D227">
        <f t="shared" si="10"/>
        <v>-1.7643878555916597</v>
      </c>
      <c r="E227">
        <v>-0.14729852200439147</v>
      </c>
      <c r="G227">
        <v>221</v>
      </c>
      <c r="H227">
        <f t="shared" ca="1" si="11"/>
        <v>6.7507997234192513E-2</v>
      </c>
    </row>
    <row r="228" spans="2:8" x14ac:dyDescent="0.35">
      <c r="B228" s="181">
        <v>42370</v>
      </c>
      <c r="C228" s="25">
        <v>335.86</v>
      </c>
      <c r="D228">
        <f t="shared" si="10"/>
        <v>1.0601774679842464</v>
      </c>
      <c r="E228">
        <v>-0.14970871004574901</v>
      </c>
      <c r="G228">
        <v>222</v>
      </c>
      <c r="H228">
        <f t="shared" ca="1" si="11"/>
        <v>-0.17985454720100627</v>
      </c>
    </row>
    <row r="229" spans="2:8" x14ac:dyDescent="0.35">
      <c r="B229" s="181">
        <v>43473</v>
      </c>
      <c r="C229" s="25">
        <v>116.34</v>
      </c>
      <c r="D229">
        <f t="shared" si="10"/>
        <v>-1.2433125249569943</v>
      </c>
      <c r="E229">
        <v>-0.15009028518959272</v>
      </c>
      <c r="G229">
        <v>223</v>
      </c>
      <c r="H229">
        <f t="shared" ca="1" si="11"/>
        <v>-4.1410182128031381E-2</v>
      </c>
    </row>
    <row r="230" spans="2:8" x14ac:dyDescent="0.35">
      <c r="B230" s="181">
        <v>44570</v>
      </c>
      <c r="C230" s="25">
        <v>403.36</v>
      </c>
      <c r="D230">
        <f t="shared" si="10"/>
        <v>-0.72646388916045468</v>
      </c>
      <c r="E230">
        <v>-0.15215827300091467</v>
      </c>
      <c r="G230">
        <v>224</v>
      </c>
      <c r="H230">
        <f t="shared" ca="1" si="11"/>
        <v>1.1816246935620559E-2</v>
      </c>
    </row>
    <row r="231" spans="2:8" x14ac:dyDescent="0.35">
      <c r="B231" s="181">
        <v>45301</v>
      </c>
      <c r="C231" s="25">
        <v>834.05</v>
      </c>
      <c r="D231">
        <f t="shared" si="10"/>
        <v>0.79832786705499126</v>
      </c>
      <c r="E231">
        <v>-0.15578507959208965</v>
      </c>
      <c r="G231">
        <v>225</v>
      </c>
      <c r="H231">
        <f t="shared" ca="1" si="11"/>
        <v>0.20484908844951014</v>
      </c>
    </row>
    <row r="232" spans="2:8" x14ac:dyDescent="0.35">
      <c r="B232" s="181">
        <v>42743</v>
      </c>
      <c r="C232" s="25">
        <v>375.39</v>
      </c>
      <c r="D232">
        <f t="shared" si="10"/>
        <v>0.5207488720410467</v>
      </c>
      <c r="E232">
        <v>-0.16612333712785393</v>
      </c>
      <c r="G232">
        <v>226</v>
      </c>
      <c r="H232">
        <f t="shared" ca="1" si="11"/>
        <v>3.8370544835540615E-2</v>
      </c>
    </row>
    <row r="233" spans="2:8" x14ac:dyDescent="0.35">
      <c r="B233" s="181">
        <v>43109</v>
      </c>
      <c r="C233" s="25">
        <v>223.01</v>
      </c>
      <c r="D233">
        <f t="shared" si="10"/>
        <v>0.50060938983181846</v>
      </c>
      <c r="E233">
        <v>-0.17883282424583274</v>
      </c>
      <c r="G233">
        <v>227</v>
      </c>
      <c r="H233">
        <f t="shared" ca="1" si="11"/>
        <v>-2.0638009905657423E-2</v>
      </c>
    </row>
    <row r="234" spans="2:8" x14ac:dyDescent="0.35">
      <c r="B234" s="181">
        <v>43472</v>
      </c>
      <c r="C234" s="25">
        <v>135.18</v>
      </c>
      <c r="D234">
        <f t="shared" si="10"/>
        <v>-0.73398692902823504</v>
      </c>
      <c r="E234">
        <v>-0.18129770591534836</v>
      </c>
      <c r="G234">
        <v>228</v>
      </c>
      <c r="H234">
        <f t="shared" ca="1" si="11"/>
        <v>4.7948580032614638E-2</v>
      </c>
    </row>
    <row r="235" spans="2:8" x14ac:dyDescent="0.35">
      <c r="B235" s="181">
        <v>43105</v>
      </c>
      <c r="C235" s="25">
        <v>281.63</v>
      </c>
      <c r="D235">
        <f t="shared" si="10"/>
        <v>0.6234467749889645</v>
      </c>
      <c r="E235">
        <v>-0.18643787044932428</v>
      </c>
      <c r="G235">
        <v>229</v>
      </c>
      <c r="H235">
        <f t="shared" ca="1" si="11"/>
        <v>-0.21561385499361332</v>
      </c>
    </row>
    <row r="236" spans="2:8" x14ac:dyDescent="0.35">
      <c r="B236" s="181">
        <v>38722</v>
      </c>
      <c r="C236" s="25">
        <v>150.97999999999999</v>
      </c>
      <c r="D236">
        <f t="shared" si="10"/>
        <v>1.717982721614475</v>
      </c>
      <c r="E236">
        <v>-0.18856115710389482</v>
      </c>
      <c r="G236">
        <v>230</v>
      </c>
      <c r="H236">
        <f t="shared" ca="1" si="11"/>
        <v>-9.747381498644106E-2</v>
      </c>
    </row>
    <row r="237" spans="2:8" x14ac:dyDescent="0.35">
      <c r="B237" s="181">
        <v>39458</v>
      </c>
      <c r="C237" s="25">
        <v>27.09</v>
      </c>
      <c r="D237">
        <f t="shared" si="10"/>
        <v>-0.92107807300047129</v>
      </c>
      <c r="E237">
        <v>-0.21387220732068704</v>
      </c>
      <c r="G237">
        <v>231</v>
      </c>
      <c r="H237">
        <f t="shared" ca="1" si="11"/>
        <v>-0.26548548492781632</v>
      </c>
    </row>
    <row r="238" spans="2:8" x14ac:dyDescent="0.35">
      <c r="B238" s="181">
        <v>39456</v>
      </c>
      <c r="C238" s="25">
        <v>68.05</v>
      </c>
      <c r="D238">
        <f t="shared" si="10"/>
        <v>-0.92765864166759127</v>
      </c>
      <c r="E238">
        <v>-0.21508767759871758</v>
      </c>
      <c r="G238">
        <v>232</v>
      </c>
      <c r="H238">
        <f t="shared" ca="1" si="11"/>
        <v>9.5332232426196872E-2</v>
      </c>
    </row>
    <row r="239" spans="2:8" x14ac:dyDescent="0.35">
      <c r="B239" s="181">
        <v>43470</v>
      </c>
      <c r="C239" s="25">
        <v>172.07</v>
      </c>
      <c r="D239">
        <f t="shared" si="10"/>
        <v>-3.6967303275391238E-2</v>
      </c>
      <c r="E239">
        <v>-0.21639098470650323</v>
      </c>
      <c r="G239">
        <v>233</v>
      </c>
      <c r="H239">
        <f t="shared" ca="1" si="11"/>
        <v>2.2064030962952196E-2</v>
      </c>
    </row>
    <row r="240" spans="2:8" x14ac:dyDescent="0.35">
      <c r="B240" s="181">
        <v>43110</v>
      </c>
      <c r="C240" s="25">
        <v>178.55</v>
      </c>
      <c r="D240">
        <f t="shared" si="10"/>
        <v>0.19525274716827726</v>
      </c>
      <c r="E240">
        <v>-0.22234793946356912</v>
      </c>
      <c r="G240">
        <v>234</v>
      </c>
      <c r="H240">
        <f t="shared" ca="1" si="11"/>
        <v>-0.10125112185566351</v>
      </c>
    </row>
    <row r="241" spans="2:8" x14ac:dyDescent="0.35">
      <c r="B241" s="181">
        <v>40551</v>
      </c>
      <c r="C241" s="25">
        <v>146.88</v>
      </c>
      <c r="D241">
        <f t="shared" si="10"/>
        <v>0.58741908540891574</v>
      </c>
      <c r="E241">
        <v>-0.24474941318333934</v>
      </c>
      <c r="G241">
        <v>235</v>
      </c>
      <c r="H241">
        <f t="shared" ca="1" si="11"/>
        <v>-0.17149599748910271</v>
      </c>
    </row>
    <row r="242" spans="2:8" x14ac:dyDescent="0.35">
      <c r="B242" s="181">
        <v>39453</v>
      </c>
      <c r="C242" s="25">
        <v>81.63</v>
      </c>
      <c r="D242">
        <f t="shared" si="10"/>
        <v>-1.0381841643482399</v>
      </c>
      <c r="E242">
        <v>-0.3010070847961922</v>
      </c>
      <c r="G242">
        <v>236</v>
      </c>
      <c r="H242">
        <f t="shared" ca="1" si="11"/>
        <v>0.1910064915382764</v>
      </c>
    </row>
    <row r="243" spans="2:8" x14ac:dyDescent="0.35">
      <c r="B243" s="181">
        <v>40913</v>
      </c>
      <c r="C243" s="25">
        <v>230.53</v>
      </c>
      <c r="D243">
        <f t="shared" si="10"/>
        <v>0.58406307209960595</v>
      </c>
      <c r="E243">
        <v>-0.30642902931521437</v>
      </c>
      <c r="G243">
        <v>237</v>
      </c>
      <c r="H243">
        <f t="shared" ca="1" si="11"/>
        <v>0.11756170103552853</v>
      </c>
    </row>
    <row r="244" spans="2:8" x14ac:dyDescent="0.35">
      <c r="B244" s="181">
        <v>43832</v>
      </c>
      <c r="C244" s="25">
        <v>128.55000000000001</v>
      </c>
      <c r="D244">
        <f t="shared" si="10"/>
        <v>0.59603529394636734</v>
      </c>
      <c r="E244">
        <v>-0.31450691232086142</v>
      </c>
      <c r="G244">
        <v>238</v>
      </c>
      <c r="H244">
        <f t="shared" ca="1" si="11"/>
        <v>-3.5258624599429252E-2</v>
      </c>
    </row>
    <row r="245" spans="2:8" x14ac:dyDescent="0.35">
      <c r="B245" s="181">
        <v>43833</v>
      </c>
      <c r="C245" s="25">
        <v>70.83</v>
      </c>
      <c r="D245">
        <f t="shared" si="10"/>
        <v>0.74724577634784051</v>
      </c>
      <c r="E245">
        <v>-0.59603529394636734</v>
      </c>
      <c r="G245">
        <v>239</v>
      </c>
      <c r="H245">
        <f t="shared" ca="1" si="11"/>
        <v>3.1237013938497205E-2</v>
      </c>
    </row>
    <row r="246" spans="2:8" x14ac:dyDescent="0.35">
      <c r="B246" s="181">
        <v>39457</v>
      </c>
      <c r="C246" s="25">
        <v>33.549999999999997</v>
      </c>
      <c r="D246">
        <f t="shared" si="10"/>
        <v>-0.85919192877607986</v>
      </c>
      <c r="E246">
        <v>-0.70720586567978427</v>
      </c>
      <c r="G246">
        <v>240</v>
      </c>
      <c r="H246">
        <f t="shared" ca="1" si="11"/>
        <v>0.11432754630424506</v>
      </c>
    </row>
    <row r="247" spans="2:8" x14ac:dyDescent="0.35">
      <c r="B247" s="181">
        <v>38356</v>
      </c>
      <c r="C247" s="25">
        <v>79.22</v>
      </c>
      <c r="G247">
        <v>241</v>
      </c>
      <c r="H247">
        <f t="shared" ca="1" si="11"/>
        <v>0.16116304870800666</v>
      </c>
    </row>
    <row r="248" spans="2:8" x14ac:dyDescent="0.35">
      <c r="G248">
        <v>242</v>
      </c>
      <c r="H248">
        <f t="shared" ca="1" si="11"/>
        <v>-0.13688765575021472</v>
      </c>
    </row>
    <row r="249" spans="2:8" x14ac:dyDescent="0.35">
      <c r="G249">
        <v>243</v>
      </c>
      <c r="H249">
        <f t="shared" ca="1" si="11"/>
        <v>-0.11189414704764152</v>
      </c>
    </row>
    <row r="250" spans="2:8" x14ac:dyDescent="0.35">
      <c r="G250">
        <v>244</v>
      </c>
      <c r="H250">
        <f t="shared" ca="1" si="11"/>
        <v>-2.4761246816312997E-2</v>
      </c>
    </row>
    <row r="251" spans="2:8" x14ac:dyDescent="0.35">
      <c r="G251">
        <v>245</v>
      </c>
      <c r="H251">
        <f t="shared" ca="1" si="11"/>
        <v>0.13332942619385091</v>
      </c>
    </row>
    <row r="252" spans="2:8" x14ac:dyDescent="0.35">
      <c r="G252">
        <v>246</v>
      </c>
      <c r="H252">
        <f t="shared" ca="1" si="11"/>
        <v>9.0625115919952745E-2</v>
      </c>
    </row>
    <row r="253" spans="2:8" x14ac:dyDescent="0.35">
      <c r="G253">
        <v>247</v>
      </c>
      <c r="H253">
        <f t="shared" ca="1" si="11"/>
        <v>-5.9839580956451061E-2</v>
      </c>
    </row>
    <row r="254" spans="2:8" x14ac:dyDescent="0.35">
      <c r="G254">
        <v>248</v>
      </c>
      <c r="H254">
        <f t="shared" ca="1" si="11"/>
        <v>0.19573616402532173</v>
      </c>
    </row>
    <row r="255" spans="2:8" x14ac:dyDescent="0.35">
      <c r="G255">
        <v>249</v>
      </c>
      <c r="H255">
        <f t="shared" ca="1" si="11"/>
        <v>0.27708389568470831</v>
      </c>
    </row>
    <row r="256" spans="2:8" x14ac:dyDescent="0.35">
      <c r="G256">
        <v>250</v>
      </c>
      <c r="H256">
        <f t="shared" ca="1" si="11"/>
        <v>5.0946023183695725E-2</v>
      </c>
    </row>
    <row r="257" spans="7:8" x14ac:dyDescent="0.35">
      <c r="G257">
        <v>251</v>
      </c>
      <c r="H257">
        <f t="shared" ca="1" si="11"/>
        <v>7.6592750680465047E-2</v>
      </c>
    </row>
    <row r="258" spans="7:8" x14ac:dyDescent="0.35">
      <c r="G258">
        <v>252</v>
      </c>
      <c r="H258">
        <f t="shared" ca="1" si="11"/>
        <v>4.3588933499019218E-2</v>
      </c>
    </row>
    <row r="259" spans="7:8" x14ac:dyDescent="0.35">
      <c r="G259">
        <v>253</v>
      </c>
      <c r="H259">
        <f t="shared" ca="1" si="11"/>
        <v>4.058175592328455E-2</v>
      </c>
    </row>
    <row r="260" spans="7:8" x14ac:dyDescent="0.35">
      <c r="G260">
        <v>254</v>
      </c>
      <c r="H260">
        <f t="shared" ca="1" si="11"/>
        <v>5.9028250236486474E-2</v>
      </c>
    </row>
    <row r="261" spans="7:8" x14ac:dyDescent="0.35">
      <c r="G261">
        <v>255</v>
      </c>
      <c r="H261">
        <f t="shared" ca="1" si="11"/>
        <v>-2.6744796985722429E-2</v>
      </c>
    </row>
    <row r="262" spans="7:8" x14ac:dyDescent="0.35">
      <c r="G262">
        <v>256</v>
      </c>
      <c r="H262">
        <f t="shared" ca="1" si="11"/>
        <v>8.7387488576188013E-2</v>
      </c>
    </row>
    <row r="263" spans="7:8" x14ac:dyDescent="0.35">
      <c r="G263">
        <v>257</v>
      </c>
      <c r="H263">
        <f t="shared" ca="1" si="11"/>
        <v>0.19994780280455834</v>
      </c>
    </row>
    <row r="264" spans="7:8" x14ac:dyDescent="0.35">
      <c r="G264">
        <v>258</v>
      </c>
      <c r="H264">
        <f t="shared" ref="H264:H327" ca="1" si="12">_xlfn.NORM.INV(RAND(),N$9,N$10)</f>
        <v>-0.28811329009345837</v>
      </c>
    </row>
    <row r="265" spans="7:8" x14ac:dyDescent="0.35">
      <c r="G265">
        <v>259</v>
      </c>
      <c r="H265">
        <f t="shared" ca="1" si="12"/>
        <v>0.14457215974823565</v>
      </c>
    </row>
    <row r="266" spans="7:8" x14ac:dyDescent="0.35">
      <c r="G266">
        <v>260</v>
      </c>
      <c r="H266">
        <f t="shared" ca="1" si="12"/>
        <v>-8.1018904515334621E-3</v>
      </c>
    </row>
    <row r="267" spans="7:8" x14ac:dyDescent="0.35">
      <c r="G267">
        <v>261</v>
      </c>
      <c r="H267">
        <f t="shared" ca="1" si="12"/>
        <v>-4.4942026851887959E-2</v>
      </c>
    </row>
    <row r="268" spans="7:8" x14ac:dyDescent="0.35">
      <c r="G268">
        <v>262</v>
      </c>
      <c r="H268">
        <f t="shared" ca="1" si="12"/>
        <v>-0.12763418465575935</v>
      </c>
    </row>
    <row r="269" spans="7:8" x14ac:dyDescent="0.35">
      <c r="G269">
        <v>263</v>
      </c>
      <c r="H269">
        <f t="shared" ca="1" si="12"/>
        <v>-0.15210931798745686</v>
      </c>
    </row>
    <row r="270" spans="7:8" x14ac:dyDescent="0.35">
      <c r="G270">
        <v>264</v>
      </c>
      <c r="H270">
        <f t="shared" ca="1" si="12"/>
        <v>4.7201273037857205E-2</v>
      </c>
    </row>
    <row r="271" spans="7:8" x14ac:dyDescent="0.35">
      <c r="G271">
        <v>265</v>
      </c>
      <c r="H271">
        <f t="shared" ca="1" si="12"/>
        <v>-0.16091129909952831</v>
      </c>
    </row>
    <row r="272" spans="7:8" x14ac:dyDescent="0.35">
      <c r="G272">
        <v>266</v>
      </c>
      <c r="H272">
        <f t="shared" ca="1" si="12"/>
        <v>-2.2976511056753204E-2</v>
      </c>
    </row>
    <row r="273" spans="7:8" x14ac:dyDescent="0.35">
      <c r="G273">
        <v>267</v>
      </c>
      <c r="H273">
        <f t="shared" ca="1" si="12"/>
        <v>-0.30713497108957011</v>
      </c>
    </row>
    <row r="274" spans="7:8" x14ac:dyDescent="0.35">
      <c r="G274">
        <v>268</v>
      </c>
      <c r="H274">
        <f t="shared" ca="1" si="12"/>
        <v>-0.1537604532088504</v>
      </c>
    </row>
    <row r="275" spans="7:8" x14ac:dyDescent="0.35">
      <c r="G275">
        <v>269</v>
      </c>
      <c r="H275">
        <f t="shared" ca="1" si="12"/>
        <v>0.18015803518444404</v>
      </c>
    </row>
    <row r="276" spans="7:8" x14ac:dyDescent="0.35">
      <c r="G276">
        <v>270</v>
      </c>
      <c r="H276">
        <f t="shared" ca="1" si="12"/>
        <v>5.6905543476849452E-2</v>
      </c>
    </row>
    <row r="277" spans="7:8" x14ac:dyDescent="0.35">
      <c r="G277">
        <v>271</v>
      </c>
      <c r="H277">
        <f t="shared" ca="1" si="12"/>
        <v>-8.5845848380370158E-3</v>
      </c>
    </row>
    <row r="278" spans="7:8" x14ac:dyDescent="0.35">
      <c r="G278">
        <v>272</v>
      </c>
      <c r="H278">
        <f t="shared" ca="1" si="12"/>
        <v>-0.12023448490672495</v>
      </c>
    </row>
    <row r="279" spans="7:8" x14ac:dyDescent="0.35">
      <c r="G279">
        <v>273</v>
      </c>
      <c r="H279">
        <f t="shared" ca="1" si="12"/>
        <v>6.2291007145132353E-2</v>
      </c>
    </row>
    <row r="280" spans="7:8" x14ac:dyDescent="0.35">
      <c r="G280">
        <v>274</v>
      </c>
      <c r="H280">
        <f t="shared" ca="1" si="12"/>
        <v>0.13003036980963611</v>
      </c>
    </row>
    <row r="281" spans="7:8" x14ac:dyDescent="0.35">
      <c r="G281">
        <v>275</v>
      </c>
      <c r="H281">
        <f t="shared" ca="1" si="12"/>
        <v>-0.3157064626260187</v>
      </c>
    </row>
    <row r="282" spans="7:8" x14ac:dyDescent="0.35">
      <c r="G282">
        <v>276</v>
      </c>
      <c r="H282">
        <f t="shared" ca="1" si="12"/>
        <v>-8.4132454418754752E-3</v>
      </c>
    </row>
    <row r="283" spans="7:8" x14ac:dyDescent="0.35">
      <c r="G283">
        <v>277</v>
      </c>
      <c r="H283">
        <f t="shared" ca="1" si="12"/>
        <v>3.2124347814771444E-3</v>
      </c>
    </row>
    <row r="284" spans="7:8" x14ac:dyDescent="0.35">
      <c r="G284">
        <v>278</v>
      </c>
      <c r="H284">
        <f t="shared" ca="1" si="12"/>
        <v>-0.11973738373607892</v>
      </c>
    </row>
    <row r="285" spans="7:8" x14ac:dyDescent="0.35">
      <c r="G285">
        <v>279</v>
      </c>
      <c r="H285">
        <f t="shared" ca="1" si="12"/>
        <v>2.9280562142723378E-2</v>
      </c>
    </row>
    <row r="286" spans="7:8" x14ac:dyDescent="0.35">
      <c r="G286">
        <v>280</v>
      </c>
      <c r="H286">
        <f t="shared" ca="1" si="12"/>
        <v>-4.429539885775826E-2</v>
      </c>
    </row>
    <row r="287" spans="7:8" x14ac:dyDescent="0.35">
      <c r="G287">
        <v>281</v>
      </c>
      <c r="H287">
        <f t="shared" ca="1" si="12"/>
        <v>8.2057281151755729E-2</v>
      </c>
    </row>
    <row r="288" spans="7:8" x14ac:dyDescent="0.35">
      <c r="G288">
        <v>282</v>
      </c>
      <c r="H288">
        <f t="shared" ca="1" si="12"/>
        <v>0.10011348411404891</v>
      </c>
    </row>
    <row r="289" spans="7:8" x14ac:dyDescent="0.35">
      <c r="G289">
        <v>283</v>
      </c>
      <c r="H289">
        <f t="shared" ca="1" si="12"/>
        <v>2.9100389371493222E-2</v>
      </c>
    </row>
    <row r="290" spans="7:8" x14ac:dyDescent="0.35">
      <c r="G290">
        <v>284</v>
      </c>
      <c r="H290">
        <f t="shared" ca="1" si="12"/>
        <v>5.1454221921868451E-2</v>
      </c>
    </row>
    <row r="291" spans="7:8" x14ac:dyDescent="0.35">
      <c r="G291">
        <v>285</v>
      </c>
      <c r="H291">
        <f t="shared" ca="1" si="12"/>
        <v>0.19138439492880868</v>
      </c>
    </row>
    <row r="292" spans="7:8" x14ac:dyDescent="0.35">
      <c r="G292">
        <v>286</v>
      </c>
      <c r="H292">
        <f t="shared" ca="1" si="12"/>
        <v>0.23857513455021828</v>
      </c>
    </row>
    <row r="293" spans="7:8" x14ac:dyDescent="0.35">
      <c r="G293">
        <v>287</v>
      </c>
      <c r="H293">
        <f t="shared" ca="1" si="12"/>
        <v>7.9536910805312125E-2</v>
      </c>
    </row>
    <row r="294" spans="7:8" x14ac:dyDescent="0.35">
      <c r="G294">
        <v>288</v>
      </c>
      <c r="H294">
        <f t="shared" ca="1" si="12"/>
        <v>0.28549986637808045</v>
      </c>
    </row>
    <row r="295" spans="7:8" x14ac:dyDescent="0.35">
      <c r="G295">
        <v>289</v>
      </c>
      <c r="H295">
        <f t="shared" ca="1" si="12"/>
        <v>-0.18383860968686758</v>
      </c>
    </row>
    <row r="296" spans="7:8" x14ac:dyDescent="0.35">
      <c r="G296">
        <v>290</v>
      </c>
      <c r="H296">
        <f t="shared" ca="1" si="12"/>
        <v>-3.144413935264849E-2</v>
      </c>
    </row>
    <row r="297" spans="7:8" x14ac:dyDescent="0.35">
      <c r="G297">
        <v>291</v>
      </c>
      <c r="H297">
        <f t="shared" ca="1" si="12"/>
        <v>0.21049157388788661</v>
      </c>
    </row>
    <row r="298" spans="7:8" x14ac:dyDescent="0.35">
      <c r="G298">
        <v>292</v>
      </c>
      <c r="H298">
        <f t="shared" ca="1" si="12"/>
        <v>0.16977553680570989</v>
      </c>
    </row>
    <row r="299" spans="7:8" x14ac:dyDescent="0.35">
      <c r="G299">
        <v>293</v>
      </c>
      <c r="H299">
        <f t="shared" ca="1" si="12"/>
        <v>-6.7737637410687251E-2</v>
      </c>
    </row>
    <row r="300" spans="7:8" x14ac:dyDescent="0.35">
      <c r="G300">
        <v>294</v>
      </c>
      <c r="H300">
        <f t="shared" ca="1" si="12"/>
        <v>-0.15520725359030449</v>
      </c>
    </row>
    <row r="301" spans="7:8" x14ac:dyDescent="0.35">
      <c r="G301">
        <v>295</v>
      </c>
      <c r="H301">
        <f t="shared" ca="1" si="12"/>
        <v>-5.4023958636130485E-2</v>
      </c>
    </row>
    <row r="302" spans="7:8" x14ac:dyDescent="0.35">
      <c r="G302">
        <v>296</v>
      </c>
      <c r="H302">
        <f t="shared" ca="1" si="12"/>
        <v>0.14701246986908814</v>
      </c>
    </row>
    <row r="303" spans="7:8" x14ac:dyDescent="0.35">
      <c r="G303">
        <v>297</v>
      </c>
      <c r="H303">
        <f t="shared" ca="1" si="12"/>
        <v>2.4891210329103165E-2</v>
      </c>
    </row>
    <row r="304" spans="7:8" x14ac:dyDescent="0.35">
      <c r="G304">
        <v>298</v>
      </c>
      <c r="H304">
        <f t="shared" ca="1" si="12"/>
        <v>-7.5059173531647164E-2</v>
      </c>
    </row>
    <row r="305" spans="7:8" x14ac:dyDescent="0.35">
      <c r="G305">
        <v>299</v>
      </c>
      <c r="H305">
        <f t="shared" ca="1" si="12"/>
        <v>1.2742600289466811E-2</v>
      </c>
    </row>
    <row r="306" spans="7:8" x14ac:dyDescent="0.35">
      <c r="G306">
        <v>300</v>
      </c>
      <c r="H306">
        <f t="shared" ca="1" si="12"/>
        <v>-6.7797370858837025E-2</v>
      </c>
    </row>
    <row r="307" spans="7:8" x14ac:dyDescent="0.35">
      <c r="G307">
        <v>301</v>
      </c>
      <c r="H307">
        <f t="shared" ca="1" si="12"/>
        <v>5.3388010729038413E-2</v>
      </c>
    </row>
    <row r="308" spans="7:8" x14ac:dyDescent="0.35">
      <c r="G308">
        <v>302</v>
      </c>
      <c r="H308">
        <f t="shared" ca="1" si="12"/>
        <v>0.10225623653489341</v>
      </c>
    </row>
    <row r="309" spans="7:8" x14ac:dyDescent="0.35">
      <c r="G309">
        <v>303</v>
      </c>
      <c r="H309">
        <f t="shared" ca="1" si="12"/>
        <v>0.10859156341503019</v>
      </c>
    </row>
    <row r="310" spans="7:8" x14ac:dyDescent="0.35">
      <c r="G310">
        <v>304</v>
      </c>
      <c r="H310">
        <f t="shared" ca="1" si="12"/>
        <v>0.21974830923964087</v>
      </c>
    </row>
    <row r="311" spans="7:8" x14ac:dyDescent="0.35">
      <c r="G311">
        <v>305</v>
      </c>
      <c r="H311">
        <f t="shared" ca="1" si="12"/>
        <v>7.5950454830745182E-2</v>
      </c>
    </row>
    <row r="312" spans="7:8" x14ac:dyDescent="0.35">
      <c r="G312">
        <v>306</v>
      </c>
      <c r="H312">
        <f t="shared" ca="1" si="12"/>
        <v>-0.25784779773887362</v>
      </c>
    </row>
    <row r="313" spans="7:8" x14ac:dyDescent="0.35">
      <c r="G313">
        <v>307</v>
      </c>
      <c r="H313">
        <f t="shared" ca="1" si="12"/>
        <v>-7.7082012975284248E-2</v>
      </c>
    </row>
    <row r="314" spans="7:8" x14ac:dyDescent="0.35">
      <c r="G314">
        <v>308</v>
      </c>
      <c r="H314">
        <f t="shared" ca="1" si="12"/>
        <v>-0.13633130065288712</v>
      </c>
    </row>
    <row r="315" spans="7:8" x14ac:dyDescent="0.35">
      <c r="G315">
        <v>309</v>
      </c>
      <c r="H315">
        <f t="shared" ca="1" si="12"/>
        <v>-5.2229055293580656E-2</v>
      </c>
    </row>
    <row r="316" spans="7:8" x14ac:dyDescent="0.35">
      <c r="G316">
        <v>310</v>
      </c>
      <c r="H316">
        <f t="shared" ca="1" si="12"/>
        <v>9.4059666962835201E-2</v>
      </c>
    </row>
    <row r="317" spans="7:8" x14ac:dyDescent="0.35">
      <c r="G317">
        <v>311</v>
      </c>
      <c r="H317">
        <f t="shared" ca="1" si="12"/>
        <v>-8.7988178785862875E-2</v>
      </c>
    </row>
    <row r="318" spans="7:8" x14ac:dyDescent="0.35">
      <c r="G318">
        <v>312</v>
      </c>
      <c r="H318">
        <f t="shared" ca="1" si="12"/>
        <v>-0.1201220205921191</v>
      </c>
    </row>
    <row r="319" spans="7:8" x14ac:dyDescent="0.35">
      <c r="G319">
        <v>313</v>
      </c>
      <c r="H319">
        <f t="shared" ca="1" si="12"/>
        <v>7.6928281016709871E-2</v>
      </c>
    </row>
    <row r="320" spans="7:8" x14ac:dyDescent="0.35">
      <c r="G320">
        <v>314</v>
      </c>
      <c r="H320">
        <f t="shared" ca="1" si="12"/>
        <v>0.1710717770358938</v>
      </c>
    </row>
    <row r="321" spans="7:8" x14ac:dyDescent="0.35">
      <c r="G321">
        <v>315</v>
      </c>
      <c r="H321">
        <f t="shared" ca="1" si="12"/>
        <v>-0.15957595712882705</v>
      </c>
    </row>
    <row r="322" spans="7:8" x14ac:dyDescent="0.35">
      <c r="G322">
        <v>316</v>
      </c>
      <c r="H322">
        <f t="shared" ca="1" si="12"/>
        <v>-0.21101010815403215</v>
      </c>
    </row>
    <row r="323" spans="7:8" x14ac:dyDescent="0.35">
      <c r="G323">
        <v>317</v>
      </c>
      <c r="H323">
        <f t="shared" ca="1" si="12"/>
        <v>0.12613364370029093</v>
      </c>
    </row>
    <row r="324" spans="7:8" x14ac:dyDescent="0.35">
      <c r="G324">
        <v>318</v>
      </c>
      <c r="H324">
        <f t="shared" ca="1" si="12"/>
        <v>-1.1537358540463916E-2</v>
      </c>
    </row>
    <row r="325" spans="7:8" x14ac:dyDescent="0.35">
      <c r="G325">
        <v>319</v>
      </c>
      <c r="H325">
        <f t="shared" ca="1" si="12"/>
        <v>-7.8530181865530513E-2</v>
      </c>
    </row>
    <row r="326" spans="7:8" x14ac:dyDescent="0.35">
      <c r="G326">
        <v>320</v>
      </c>
      <c r="H326">
        <f t="shared" ca="1" si="12"/>
        <v>0.23493703536313887</v>
      </c>
    </row>
    <row r="327" spans="7:8" x14ac:dyDescent="0.35">
      <c r="G327">
        <v>321</v>
      </c>
      <c r="H327">
        <f t="shared" ca="1" si="12"/>
        <v>-4.7515315953232988E-2</v>
      </c>
    </row>
    <row r="328" spans="7:8" x14ac:dyDescent="0.35">
      <c r="G328">
        <v>322</v>
      </c>
      <c r="H328">
        <f t="shared" ref="H328:H391" ca="1" si="13">_xlfn.NORM.INV(RAND(),N$9,N$10)</f>
        <v>1.6996960157739043E-2</v>
      </c>
    </row>
    <row r="329" spans="7:8" x14ac:dyDescent="0.35">
      <c r="G329">
        <v>323</v>
      </c>
      <c r="H329">
        <f t="shared" ca="1" si="13"/>
        <v>7.8933105144413152E-2</v>
      </c>
    </row>
    <row r="330" spans="7:8" x14ac:dyDescent="0.35">
      <c r="G330">
        <v>324</v>
      </c>
      <c r="H330">
        <f t="shared" ca="1" si="13"/>
        <v>-2.9944428786059345E-2</v>
      </c>
    </row>
    <row r="331" spans="7:8" x14ac:dyDescent="0.35">
      <c r="G331">
        <v>325</v>
      </c>
      <c r="H331">
        <f t="shared" ca="1" si="13"/>
        <v>-7.3356791910977118E-2</v>
      </c>
    </row>
    <row r="332" spans="7:8" x14ac:dyDescent="0.35">
      <c r="G332">
        <v>326</v>
      </c>
      <c r="H332">
        <f t="shared" ca="1" si="13"/>
        <v>-9.8973982524219628E-2</v>
      </c>
    </row>
    <row r="333" spans="7:8" x14ac:dyDescent="0.35">
      <c r="G333">
        <v>327</v>
      </c>
      <c r="H333">
        <f t="shared" ca="1" si="13"/>
        <v>-0.10217458470288406</v>
      </c>
    </row>
    <row r="334" spans="7:8" x14ac:dyDescent="0.35">
      <c r="G334">
        <v>328</v>
      </c>
      <c r="H334">
        <f t="shared" ca="1" si="13"/>
        <v>-0.44272808968830807</v>
      </c>
    </row>
    <row r="335" spans="7:8" x14ac:dyDescent="0.35">
      <c r="G335">
        <v>329</v>
      </c>
      <c r="H335">
        <f t="shared" ca="1" si="13"/>
        <v>2.7087729101227691E-2</v>
      </c>
    </row>
    <row r="336" spans="7:8" x14ac:dyDescent="0.35">
      <c r="G336">
        <v>330</v>
      </c>
      <c r="H336">
        <f t="shared" ca="1" si="13"/>
        <v>0.1224303231718092</v>
      </c>
    </row>
    <row r="337" spans="7:8" x14ac:dyDescent="0.35">
      <c r="G337">
        <v>331</v>
      </c>
      <c r="H337">
        <f t="shared" ca="1" si="13"/>
        <v>8.9611739921916372E-2</v>
      </c>
    </row>
    <row r="338" spans="7:8" x14ac:dyDescent="0.35">
      <c r="G338">
        <v>332</v>
      </c>
      <c r="H338">
        <f t="shared" ca="1" si="13"/>
        <v>4.7410295233317731E-2</v>
      </c>
    </row>
    <row r="339" spans="7:8" x14ac:dyDescent="0.35">
      <c r="G339">
        <v>333</v>
      </c>
      <c r="H339">
        <f t="shared" ca="1" si="13"/>
        <v>-2.7934679211011164E-2</v>
      </c>
    </row>
    <row r="340" spans="7:8" x14ac:dyDescent="0.35">
      <c r="G340">
        <v>334</v>
      </c>
      <c r="H340">
        <f t="shared" ca="1" si="13"/>
        <v>-1.3509047455929716E-2</v>
      </c>
    </row>
    <row r="341" spans="7:8" x14ac:dyDescent="0.35">
      <c r="G341">
        <v>335</v>
      </c>
      <c r="H341">
        <f t="shared" ca="1" si="13"/>
        <v>-2.7082192737157902E-2</v>
      </c>
    </row>
    <row r="342" spans="7:8" x14ac:dyDescent="0.35">
      <c r="G342">
        <v>336</v>
      </c>
      <c r="H342">
        <f t="shared" ca="1" si="13"/>
        <v>0.2602145556522481</v>
      </c>
    </row>
    <row r="343" spans="7:8" x14ac:dyDescent="0.35">
      <c r="G343">
        <v>337</v>
      </c>
      <c r="H343">
        <f t="shared" ca="1" si="13"/>
        <v>-3.3457075837594955E-3</v>
      </c>
    </row>
    <row r="344" spans="7:8" x14ac:dyDescent="0.35">
      <c r="G344">
        <v>338</v>
      </c>
      <c r="H344">
        <f t="shared" ca="1" si="13"/>
        <v>-0.11770194229975564</v>
      </c>
    </row>
    <row r="345" spans="7:8" x14ac:dyDescent="0.35">
      <c r="G345">
        <v>339</v>
      </c>
      <c r="H345">
        <f t="shared" ca="1" si="13"/>
        <v>7.668442092697568E-2</v>
      </c>
    </row>
    <row r="346" spans="7:8" x14ac:dyDescent="0.35">
      <c r="G346">
        <v>340</v>
      </c>
      <c r="H346">
        <f t="shared" ca="1" si="13"/>
        <v>-3.4590921428773163E-3</v>
      </c>
    </row>
    <row r="347" spans="7:8" x14ac:dyDescent="0.35">
      <c r="G347">
        <v>341</v>
      </c>
      <c r="H347">
        <f t="shared" ca="1" si="13"/>
        <v>6.7285059452037652E-2</v>
      </c>
    </row>
    <row r="348" spans="7:8" x14ac:dyDescent="0.35">
      <c r="G348">
        <v>342</v>
      </c>
      <c r="H348">
        <f t="shared" ca="1" si="13"/>
        <v>-0.19354560282590633</v>
      </c>
    </row>
    <row r="349" spans="7:8" x14ac:dyDescent="0.35">
      <c r="G349">
        <v>343</v>
      </c>
      <c r="H349">
        <f t="shared" ca="1" si="13"/>
        <v>-0.12881200322726408</v>
      </c>
    </row>
    <row r="350" spans="7:8" x14ac:dyDescent="0.35">
      <c r="G350">
        <v>344</v>
      </c>
      <c r="H350">
        <f t="shared" ca="1" si="13"/>
        <v>-0.13532844106941005</v>
      </c>
    </row>
    <row r="351" spans="7:8" x14ac:dyDescent="0.35">
      <c r="G351">
        <v>345</v>
      </c>
      <c r="H351">
        <f t="shared" ca="1" si="13"/>
        <v>9.753955870640664E-2</v>
      </c>
    </row>
    <row r="352" spans="7:8" x14ac:dyDescent="0.35">
      <c r="G352">
        <v>346</v>
      </c>
      <c r="H352">
        <f t="shared" ca="1" si="13"/>
        <v>8.7198706563062209E-2</v>
      </c>
    </row>
    <row r="353" spans="7:8" x14ac:dyDescent="0.35">
      <c r="G353">
        <v>347</v>
      </c>
      <c r="H353">
        <f t="shared" ca="1" si="13"/>
        <v>-6.1487996689236005E-2</v>
      </c>
    </row>
    <row r="354" spans="7:8" x14ac:dyDescent="0.35">
      <c r="G354">
        <v>348</v>
      </c>
      <c r="H354">
        <f t="shared" ca="1" si="13"/>
        <v>1.2633382173296494E-2</v>
      </c>
    </row>
    <row r="355" spans="7:8" x14ac:dyDescent="0.35">
      <c r="G355">
        <v>349</v>
      </c>
      <c r="H355">
        <f t="shared" ca="1" si="13"/>
        <v>0.14983234360738654</v>
      </c>
    </row>
    <row r="356" spans="7:8" x14ac:dyDescent="0.35">
      <c r="G356">
        <v>350</v>
      </c>
      <c r="H356">
        <f t="shared" ca="1" si="13"/>
        <v>0.15249383607918376</v>
      </c>
    </row>
    <row r="357" spans="7:8" x14ac:dyDescent="0.35">
      <c r="G357">
        <v>351</v>
      </c>
      <c r="H357">
        <f t="shared" ca="1" si="13"/>
        <v>0.12050638981893275</v>
      </c>
    </row>
    <row r="358" spans="7:8" x14ac:dyDescent="0.35">
      <c r="G358">
        <v>352</v>
      </c>
      <c r="H358">
        <f t="shared" ca="1" si="13"/>
        <v>-0.16285623124719734</v>
      </c>
    </row>
    <row r="359" spans="7:8" x14ac:dyDescent="0.35">
      <c r="G359">
        <v>353</v>
      </c>
      <c r="H359">
        <f t="shared" ca="1" si="13"/>
        <v>-0.24090056014004921</v>
      </c>
    </row>
    <row r="360" spans="7:8" x14ac:dyDescent="0.35">
      <c r="G360">
        <v>354</v>
      </c>
      <c r="H360">
        <f t="shared" ca="1" si="13"/>
        <v>5.0453620394756177E-2</v>
      </c>
    </row>
    <row r="361" spans="7:8" x14ac:dyDescent="0.35">
      <c r="G361">
        <v>355</v>
      </c>
      <c r="H361">
        <f t="shared" ca="1" si="13"/>
        <v>-3.17112584430988E-2</v>
      </c>
    </row>
    <row r="362" spans="7:8" x14ac:dyDescent="0.35">
      <c r="G362">
        <v>356</v>
      </c>
      <c r="H362">
        <f t="shared" ca="1" si="13"/>
        <v>0.16517812835628223</v>
      </c>
    </row>
    <row r="363" spans="7:8" x14ac:dyDescent="0.35">
      <c r="G363">
        <v>357</v>
      </c>
      <c r="H363">
        <f t="shared" ca="1" si="13"/>
        <v>0.10466105867007855</v>
      </c>
    </row>
    <row r="364" spans="7:8" x14ac:dyDescent="0.35">
      <c r="G364">
        <v>358</v>
      </c>
      <c r="H364">
        <f t="shared" ca="1" si="13"/>
        <v>-0.15738728244574446</v>
      </c>
    </row>
    <row r="365" spans="7:8" x14ac:dyDescent="0.35">
      <c r="G365">
        <v>359</v>
      </c>
      <c r="H365">
        <f t="shared" ca="1" si="13"/>
        <v>0.32241132527220029</v>
      </c>
    </row>
    <row r="366" spans="7:8" x14ac:dyDescent="0.35">
      <c r="G366">
        <v>360</v>
      </c>
      <c r="H366">
        <f t="shared" ca="1" si="13"/>
        <v>-0.10303824110710059</v>
      </c>
    </row>
    <row r="367" spans="7:8" x14ac:dyDescent="0.35">
      <c r="G367">
        <v>361</v>
      </c>
      <c r="H367">
        <f t="shared" ca="1" si="13"/>
        <v>8.1700750223721308E-2</v>
      </c>
    </row>
    <row r="368" spans="7:8" x14ac:dyDescent="0.35">
      <c r="G368">
        <v>362</v>
      </c>
      <c r="H368">
        <f t="shared" ca="1" si="13"/>
        <v>0.13123071275124876</v>
      </c>
    </row>
    <row r="369" spans="7:8" x14ac:dyDescent="0.35">
      <c r="G369">
        <v>363</v>
      </c>
      <c r="H369">
        <f t="shared" ca="1" si="13"/>
        <v>-0.1254868211079625</v>
      </c>
    </row>
    <row r="370" spans="7:8" x14ac:dyDescent="0.35">
      <c r="G370">
        <v>364</v>
      </c>
      <c r="H370">
        <f t="shared" ca="1" si="13"/>
        <v>0.22636831749747627</v>
      </c>
    </row>
    <row r="371" spans="7:8" x14ac:dyDescent="0.35">
      <c r="G371">
        <v>365</v>
      </c>
      <c r="H371">
        <f t="shared" ca="1" si="13"/>
        <v>0.16554071345406174</v>
      </c>
    </row>
    <row r="372" spans="7:8" x14ac:dyDescent="0.35">
      <c r="G372">
        <v>366</v>
      </c>
      <c r="H372">
        <f t="shared" ca="1" si="13"/>
        <v>-0.18683510751287657</v>
      </c>
    </row>
    <row r="373" spans="7:8" x14ac:dyDescent="0.35">
      <c r="G373">
        <v>367</v>
      </c>
      <c r="H373">
        <f t="shared" ca="1" si="13"/>
        <v>9.1589814604660424E-2</v>
      </c>
    </row>
    <row r="374" spans="7:8" x14ac:dyDescent="0.35">
      <c r="G374">
        <v>368</v>
      </c>
      <c r="H374">
        <f t="shared" ca="1" si="13"/>
        <v>-0.13718718287379625</v>
      </c>
    </row>
    <row r="375" spans="7:8" x14ac:dyDescent="0.35">
      <c r="G375">
        <v>369</v>
      </c>
      <c r="H375">
        <f t="shared" ca="1" si="13"/>
        <v>-0.11126242364622378</v>
      </c>
    </row>
    <row r="376" spans="7:8" x14ac:dyDescent="0.35">
      <c r="G376">
        <v>370</v>
      </c>
      <c r="H376">
        <f t="shared" ca="1" si="13"/>
        <v>-2.6682396705359646E-3</v>
      </c>
    </row>
    <row r="377" spans="7:8" x14ac:dyDescent="0.35">
      <c r="G377">
        <v>371</v>
      </c>
      <c r="H377">
        <f t="shared" ca="1" si="13"/>
        <v>-5.0743418628848819E-2</v>
      </c>
    </row>
    <row r="378" spans="7:8" x14ac:dyDescent="0.35">
      <c r="G378">
        <v>372</v>
      </c>
      <c r="H378">
        <f t="shared" ca="1" si="13"/>
        <v>8.5843584943894255E-2</v>
      </c>
    </row>
    <row r="379" spans="7:8" x14ac:dyDescent="0.35">
      <c r="G379">
        <v>373</v>
      </c>
      <c r="H379">
        <f t="shared" ca="1" si="13"/>
        <v>-0.25986426133631263</v>
      </c>
    </row>
    <row r="380" spans="7:8" x14ac:dyDescent="0.35">
      <c r="G380">
        <v>374</v>
      </c>
      <c r="H380">
        <f t="shared" ca="1" si="13"/>
        <v>-5.0353830874054435E-2</v>
      </c>
    </row>
    <row r="381" spans="7:8" x14ac:dyDescent="0.35">
      <c r="G381">
        <v>375</v>
      </c>
      <c r="H381">
        <f t="shared" ca="1" si="13"/>
        <v>-0.13233739271121978</v>
      </c>
    </row>
    <row r="382" spans="7:8" x14ac:dyDescent="0.35">
      <c r="G382">
        <v>376</v>
      </c>
      <c r="H382">
        <f t="shared" ca="1" si="13"/>
        <v>1.3248333729194175E-2</v>
      </c>
    </row>
    <row r="383" spans="7:8" x14ac:dyDescent="0.35">
      <c r="G383">
        <v>377</v>
      </c>
      <c r="H383">
        <f t="shared" ca="1" si="13"/>
        <v>9.7395265635628295E-2</v>
      </c>
    </row>
    <row r="384" spans="7:8" x14ac:dyDescent="0.35">
      <c r="G384">
        <v>378</v>
      </c>
      <c r="H384">
        <f t="shared" ca="1" si="13"/>
        <v>5.1280493700069422E-2</v>
      </c>
    </row>
    <row r="385" spans="7:8" x14ac:dyDescent="0.35">
      <c r="G385">
        <v>379</v>
      </c>
      <c r="H385">
        <f t="shared" ca="1" si="13"/>
        <v>-0.18993123824413638</v>
      </c>
    </row>
    <row r="386" spans="7:8" x14ac:dyDescent="0.35">
      <c r="G386">
        <v>380</v>
      </c>
      <c r="H386">
        <f t="shared" ca="1" si="13"/>
        <v>0.28319183799455766</v>
      </c>
    </row>
    <row r="387" spans="7:8" x14ac:dyDescent="0.35">
      <c r="G387">
        <v>381</v>
      </c>
      <c r="H387">
        <f t="shared" ca="1" si="13"/>
        <v>-1.7155534418939675E-2</v>
      </c>
    </row>
    <row r="388" spans="7:8" x14ac:dyDescent="0.35">
      <c r="G388">
        <v>382</v>
      </c>
      <c r="H388">
        <f t="shared" ca="1" si="13"/>
        <v>-0.11496850544649195</v>
      </c>
    </row>
    <row r="389" spans="7:8" x14ac:dyDescent="0.35">
      <c r="G389">
        <v>383</v>
      </c>
      <c r="H389">
        <f t="shared" ca="1" si="13"/>
        <v>-0.10975288516843988</v>
      </c>
    </row>
    <row r="390" spans="7:8" x14ac:dyDescent="0.35">
      <c r="G390">
        <v>384</v>
      </c>
      <c r="H390">
        <f t="shared" ca="1" si="13"/>
        <v>6.1301007114826507E-2</v>
      </c>
    </row>
    <row r="391" spans="7:8" x14ac:dyDescent="0.35">
      <c r="G391">
        <v>385</v>
      </c>
      <c r="H391">
        <f t="shared" ca="1" si="13"/>
        <v>0.1417679938921752</v>
      </c>
    </row>
    <row r="392" spans="7:8" x14ac:dyDescent="0.35">
      <c r="G392">
        <v>386</v>
      </c>
      <c r="H392">
        <f t="shared" ref="H392:H455" ca="1" si="14">_xlfn.NORM.INV(RAND(),N$9,N$10)</f>
        <v>0.13426240837895526</v>
      </c>
    </row>
    <row r="393" spans="7:8" x14ac:dyDescent="0.35">
      <c r="G393">
        <v>387</v>
      </c>
      <c r="H393">
        <f t="shared" ca="1" si="14"/>
        <v>9.3622536125612527E-3</v>
      </c>
    </row>
    <row r="394" spans="7:8" x14ac:dyDescent="0.35">
      <c r="G394">
        <v>388</v>
      </c>
      <c r="H394">
        <f t="shared" ca="1" si="14"/>
        <v>-0.13236645219738397</v>
      </c>
    </row>
    <row r="395" spans="7:8" x14ac:dyDescent="0.35">
      <c r="G395">
        <v>389</v>
      </c>
      <c r="H395">
        <f t="shared" ca="1" si="14"/>
        <v>0.21509938768594433</v>
      </c>
    </row>
    <row r="396" spans="7:8" x14ac:dyDescent="0.35">
      <c r="G396">
        <v>390</v>
      </c>
      <c r="H396">
        <f t="shared" ca="1" si="14"/>
        <v>0.17296596262691993</v>
      </c>
    </row>
    <row r="397" spans="7:8" x14ac:dyDescent="0.35">
      <c r="G397">
        <v>391</v>
      </c>
      <c r="H397">
        <f t="shared" ca="1" si="14"/>
        <v>9.6223053711595313E-3</v>
      </c>
    </row>
    <row r="398" spans="7:8" x14ac:dyDescent="0.35">
      <c r="G398">
        <v>392</v>
      </c>
      <c r="H398">
        <f t="shared" ca="1" si="14"/>
        <v>-0.10541699484819965</v>
      </c>
    </row>
    <row r="399" spans="7:8" x14ac:dyDescent="0.35">
      <c r="G399">
        <v>393</v>
      </c>
      <c r="H399">
        <f t="shared" ca="1" si="14"/>
        <v>-4.150103442674806E-2</v>
      </c>
    </row>
    <row r="400" spans="7:8" x14ac:dyDescent="0.35">
      <c r="G400">
        <v>394</v>
      </c>
      <c r="H400">
        <f t="shared" ca="1" si="14"/>
        <v>-0.12885902620929424</v>
      </c>
    </row>
    <row r="401" spans="7:8" x14ac:dyDescent="0.35">
      <c r="G401">
        <v>395</v>
      </c>
      <c r="H401">
        <f t="shared" ca="1" si="14"/>
        <v>5.2776635720296547E-2</v>
      </c>
    </row>
    <row r="402" spans="7:8" x14ac:dyDescent="0.35">
      <c r="G402">
        <v>396</v>
      </c>
      <c r="H402">
        <f t="shared" ca="1" si="14"/>
        <v>-6.443573561311167E-3</v>
      </c>
    </row>
    <row r="403" spans="7:8" x14ac:dyDescent="0.35">
      <c r="G403">
        <v>397</v>
      </c>
      <c r="H403">
        <f t="shared" ca="1" si="14"/>
        <v>0.35332423155003972</v>
      </c>
    </row>
    <row r="404" spans="7:8" x14ac:dyDescent="0.35">
      <c r="G404">
        <v>398</v>
      </c>
      <c r="H404">
        <f t="shared" ca="1" si="14"/>
        <v>8.1382230018479745E-2</v>
      </c>
    </row>
    <row r="405" spans="7:8" x14ac:dyDescent="0.35">
      <c r="G405">
        <v>399</v>
      </c>
      <c r="H405">
        <f t="shared" ca="1" si="14"/>
        <v>4.5569619389419662E-2</v>
      </c>
    </row>
    <row r="406" spans="7:8" x14ac:dyDescent="0.35">
      <c r="G406">
        <v>400</v>
      </c>
      <c r="H406">
        <f t="shared" ca="1" si="14"/>
        <v>0.23714863690515386</v>
      </c>
    </row>
    <row r="407" spans="7:8" x14ac:dyDescent="0.35">
      <c r="G407">
        <v>401</v>
      </c>
      <c r="H407">
        <f t="shared" ca="1" si="14"/>
        <v>0.16734607416970501</v>
      </c>
    </row>
    <row r="408" spans="7:8" x14ac:dyDescent="0.35">
      <c r="G408">
        <v>402</v>
      </c>
      <c r="H408">
        <f t="shared" ca="1" si="14"/>
        <v>-8.8771636022908617E-3</v>
      </c>
    </row>
    <row r="409" spans="7:8" x14ac:dyDescent="0.35">
      <c r="G409">
        <v>403</v>
      </c>
      <c r="H409">
        <f t="shared" ca="1" si="14"/>
        <v>0.1445001938165752</v>
      </c>
    </row>
    <row r="410" spans="7:8" x14ac:dyDescent="0.35">
      <c r="G410">
        <v>404</v>
      </c>
      <c r="H410">
        <f t="shared" ca="1" si="14"/>
        <v>-2.3197351023654389E-2</v>
      </c>
    </row>
    <row r="411" spans="7:8" x14ac:dyDescent="0.35">
      <c r="G411">
        <v>405</v>
      </c>
      <c r="H411">
        <f t="shared" ca="1" si="14"/>
        <v>-0.18256199747604118</v>
      </c>
    </row>
    <row r="412" spans="7:8" x14ac:dyDescent="0.35">
      <c r="G412">
        <v>406</v>
      </c>
      <c r="H412">
        <f t="shared" ca="1" si="14"/>
        <v>-2.916873226612441E-3</v>
      </c>
    </row>
    <row r="413" spans="7:8" x14ac:dyDescent="0.35">
      <c r="G413">
        <v>407</v>
      </c>
      <c r="H413">
        <f t="shared" ca="1" si="14"/>
        <v>-0.23576056648431407</v>
      </c>
    </row>
    <row r="414" spans="7:8" x14ac:dyDescent="0.35">
      <c r="G414">
        <v>408</v>
      </c>
      <c r="H414">
        <f t="shared" ca="1" si="14"/>
        <v>0.19784758467730587</v>
      </c>
    </row>
    <row r="415" spans="7:8" x14ac:dyDescent="0.35">
      <c r="G415">
        <v>409</v>
      </c>
      <c r="H415">
        <f t="shared" ca="1" si="14"/>
        <v>0.19135539666520776</v>
      </c>
    </row>
    <row r="416" spans="7:8" x14ac:dyDescent="0.35">
      <c r="G416">
        <v>410</v>
      </c>
      <c r="H416">
        <f t="shared" ca="1" si="14"/>
        <v>8.1098904082902157E-2</v>
      </c>
    </row>
    <row r="417" spans="7:8" x14ac:dyDescent="0.35">
      <c r="G417">
        <v>411</v>
      </c>
      <c r="H417">
        <f t="shared" ca="1" si="14"/>
        <v>-0.10539879292812133</v>
      </c>
    </row>
    <row r="418" spans="7:8" x14ac:dyDescent="0.35">
      <c r="G418">
        <v>412</v>
      </c>
      <c r="H418">
        <f t="shared" ca="1" si="14"/>
        <v>-8.1670529091456764E-2</v>
      </c>
    </row>
    <row r="419" spans="7:8" x14ac:dyDescent="0.35">
      <c r="G419">
        <v>413</v>
      </c>
      <c r="H419">
        <f t="shared" ca="1" si="14"/>
        <v>0.2044385070954613</v>
      </c>
    </row>
    <row r="420" spans="7:8" x14ac:dyDescent="0.35">
      <c r="G420">
        <v>414</v>
      </c>
      <c r="H420">
        <f t="shared" ca="1" si="14"/>
        <v>6.7769357112226106E-2</v>
      </c>
    </row>
    <row r="421" spans="7:8" x14ac:dyDescent="0.35">
      <c r="G421">
        <v>415</v>
      </c>
      <c r="H421">
        <f t="shared" ca="1" si="14"/>
        <v>-3.2564353888235725E-2</v>
      </c>
    </row>
    <row r="422" spans="7:8" x14ac:dyDescent="0.35">
      <c r="G422">
        <v>416</v>
      </c>
      <c r="H422">
        <f t="shared" ca="1" si="14"/>
        <v>0.15499162769594116</v>
      </c>
    </row>
    <row r="423" spans="7:8" x14ac:dyDescent="0.35">
      <c r="G423">
        <v>417</v>
      </c>
      <c r="H423">
        <f t="shared" ca="1" si="14"/>
        <v>-0.15158754158594273</v>
      </c>
    </row>
    <row r="424" spans="7:8" x14ac:dyDescent="0.35">
      <c r="G424">
        <v>418</v>
      </c>
      <c r="H424">
        <f t="shared" ca="1" si="14"/>
        <v>0.21957266931344757</v>
      </c>
    </row>
    <row r="425" spans="7:8" x14ac:dyDescent="0.35">
      <c r="G425">
        <v>419</v>
      </c>
      <c r="H425">
        <f t="shared" ca="1" si="14"/>
        <v>-0.16497595325383932</v>
      </c>
    </row>
    <row r="426" spans="7:8" x14ac:dyDescent="0.35">
      <c r="G426">
        <v>420</v>
      </c>
      <c r="H426">
        <f t="shared" ca="1" si="14"/>
        <v>-6.476104903344293E-2</v>
      </c>
    </row>
    <row r="427" spans="7:8" x14ac:dyDescent="0.35">
      <c r="G427">
        <v>421</v>
      </c>
      <c r="H427">
        <f t="shared" ca="1" si="14"/>
        <v>5.0291570254119792E-3</v>
      </c>
    </row>
    <row r="428" spans="7:8" x14ac:dyDescent="0.35">
      <c r="G428">
        <v>422</v>
      </c>
      <c r="H428">
        <f t="shared" ca="1" si="14"/>
        <v>0.11399034278620525</v>
      </c>
    </row>
    <row r="429" spans="7:8" x14ac:dyDescent="0.35">
      <c r="G429">
        <v>423</v>
      </c>
      <c r="H429">
        <f t="shared" ca="1" si="14"/>
        <v>5.3789034235729942E-2</v>
      </c>
    </row>
    <row r="430" spans="7:8" x14ac:dyDescent="0.35">
      <c r="G430">
        <v>424</v>
      </c>
      <c r="H430">
        <f t="shared" ca="1" si="14"/>
        <v>-0.26798773794350045</v>
      </c>
    </row>
    <row r="431" spans="7:8" x14ac:dyDescent="0.35">
      <c r="G431">
        <v>425</v>
      </c>
      <c r="H431">
        <f t="shared" ca="1" si="14"/>
        <v>-3.2568167294169989E-2</v>
      </c>
    </row>
    <row r="432" spans="7:8" x14ac:dyDescent="0.35">
      <c r="G432">
        <v>426</v>
      </c>
      <c r="H432">
        <f t="shared" ca="1" si="14"/>
        <v>3.1870053352266291E-3</v>
      </c>
    </row>
    <row r="433" spans="7:8" x14ac:dyDescent="0.35">
      <c r="G433">
        <v>427</v>
      </c>
      <c r="H433">
        <f t="shared" ca="1" si="14"/>
        <v>-0.11339990635390569</v>
      </c>
    </row>
    <row r="434" spans="7:8" x14ac:dyDescent="0.35">
      <c r="G434">
        <v>428</v>
      </c>
      <c r="H434">
        <f t="shared" ca="1" si="14"/>
        <v>0.1200126269212711</v>
      </c>
    </row>
    <row r="435" spans="7:8" x14ac:dyDescent="0.35">
      <c r="G435">
        <v>429</v>
      </c>
      <c r="H435">
        <f t="shared" ca="1" si="14"/>
        <v>-8.607061872916719E-3</v>
      </c>
    </row>
    <row r="436" spans="7:8" x14ac:dyDescent="0.35">
      <c r="G436">
        <v>430</v>
      </c>
      <c r="H436">
        <f t="shared" ca="1" si="14"/>
        <v>-0.18558999705283633</v>
      </c>
    </row>
    <row r="437" spans="7:8" x14ac:dyDescent="0.35">
      <c r="G437">
        <v>431</v>
      </c>
      <c r="H437">
        <f t="shared" ca="1" si="14"/>
        <v>1.4225490910396148E-2</v>
      </c>
    </row>
    <row r="438" spans="7:8" x14ac:dyDescent="0.35">
      <c r="G438">
        <v>432</v>
      </c>
      <c r="H438">
        <f t="shared" ca="1" si="14"/>
        <v>0.23591675013476451</v>
      </c>
    </row>
    <row r="439" spans="7:8" x14ac:dyDescent="0.35">
      <c r="G439">
        <v>433</v>
      </c>
      <c r="H439">
        <f t="shared" ca="1" si="14"/>
        <v>0.22109006775875742</v>
      </c>
    </row>
    <row r="440" spans="7:8" x14ac:dyDescent="0.35">
      <c r="G440">
        <v>434</v>
      </c>
      <c r="H440">
        <f t="shared" ca="1" si="14"/>
        <v>5.4434115429957387E-2</v>
      </c>
    </row>
    <row r="441" spans="7:8" x14ac:dyDescent="0.35">
      <c r="G441">
        <v>435</v>
      </c>
      <c r="H441">
        <f t="shared" ca="1" si="14"/>
        <v>6.638987828771771E-2</v>
      </c>
    </row>
    <row r="442" spans="7:8" x14ac:dyDescent="0.35">
      <c r="G442">
        <v>436</v>
      </c>
      <c r="H442">
        <f t="shared" ca="1" si="14"/>
        <v>7.3527972472771244E-3</v>
      </c>
    </row>
    <row r="443" spans="7:8" x14ac:dyDescent="0.35">
      <c r="G443">
        <v>437</v>
      </c>
      <c r="H443">
        <f t="shared" ca="1" si="14"/>
        <v>-0.11596698151765175</v>
      </c>
    </row>
    <row r="444" spans="7:8" x14ac:dyDescent="0.35">
      <c r="G444">
        <v>438</v>
      </c>
      <c r="H444">
        <f t="shared" ca="1" si="14"/>
        <v>2.9192776061203414E-2</v>
      </c>
    </row>
    <row r="445" spans="7:8" x14ac:dyDescent="0.35">
      <c r="G445">
        <v>439</v>
      </c>
      <c r="H445">
        <f t="shared" ca="1" si="14"/>
        <v>-2.4605122016980389E-2</v>
      </c>
    </row>
    <row r="446" spans="7:8" x14ac:dyDescent="0.35">
      <c r="G446">
        <v>440</v>
      </c>
      <c r="H446">
        <f t="shared" ca="1" si="14"/>
        <v>2.8491359485347915E-2</v>
      </c>
    </row>
    <row r="447" spans="7:8" x14ac:dyDescent="0.35">
      <c r="G447">
        <v>441</v>
      </c>
      <c r="H447">
        <f t="shared" ca="1" si="14"/>
        <v>-5.6894428378200954E-2</v>
      </c>
    </row>
    <row r="448" spans="7:8" x14ac:dyDescent="0.35">
      <c r="G448">
        <v>442</v>
      </c>
      <c r="H448">
        <f t="shared" ca="1" si="14"/>
        <v>-0.11647004685531295</v>
      </c>
    </row>
    <row r="449" spans="7:8" x14ac:dyDescent="0.35">
      <c r="G449">
        <v>443</v>
      </c>
      <c r="H449">
        <f t="shared" ca="1" si="14"/>
        <v>-0.19977638309164189</v>
      </c>
    </row>
    <row r="450" spans="7:8" x14ac:dyDescent="0.35">
      <c r="G450">
        <v>444</v>
      </c>
      <c r="H450">
        <f t="shared" ca="1" si="14"/>
        <v>-3.9880472436131853E-2</v>
      </c>
    </row>
    <row r="451" spans="7:8" x14ac:dyDescent="0.35">
      <c r="G451">
        <v>445</v>
      </c>
      <c r="H451">
        <f t="shared" ca="1" si="14"/>
        <v>-8.0509895701733752E-2</v>
      </c>
    </row>
    <row r="452" spans="7:8" x14ac:dyDescent="0.35">
      <c r="G452">
        <v>446</v>
      </c>
      <c r="H452">
        <f t="shared" ca="1" si="14"/>
        <v>3.0492572972254682E-2</v>
      </c>
    </row>
    <row r="453" spans="7:8" x14ac:dyDescent="0.35">
      <c r="G453">
        <v>447</v>
      </c>
      <c r="H453">
        <f t="shared" ca="1" si="14"/>
        <v>0.10760147483552747</v>
      </c>
    </row>
    <row r="454" spans="7:8" x14ac:dyDescent="0.35">
      <c r="G454">
        <v>448</v>
      </c>
      <c r="H454">
        <f t="shared" ca="1" si="14"/>
        <v>-2.4810411756305516E-3</v>
      </c>
    </row>
    <row r="455" spans="7:8" x14ac:dyDescent="0.35">
      <c r="G455">
        <v>449</v>
      </c>
      <c r="H455">
        <f t="shared" ca="1" si="14"/>
        <v>8.0189939594363963E-2</v>
      </c>
    </row>
    <row r="456" spans="7:8" x14ac:dyDescent="0.35">
      <c r="G456">
        <v>450</v>
      </c>
      <c r="H456">
        <f t="shared" ref="H456:H519" ca="1" si="15">_xlfn.NORM.INV(RAND(),N$9,N$10)</f>
        <v>0.20983832880149358</v>
      </c>
    </row>
    <row r="457" spans="7:8" x14ac:dyDescent="0.35">
      <c r="G457">
        <v>451</v>
      </c>
      <c r="H457">
        <f t="shared" ca="1" si="15"/>
        <v>0.17851034239038824</v>
      </c>
    </row>
    <row r="458" spans="7:8" x14ac:dyDescent="0.35">
      <c r="G458">
        <v>452</v>
      </c>
      <c r="H458">
        <f t="shared" ca="1" si="15"/>
        <v>7.4998923685614532E-2</v>
      </c>
    </row>
    <row r="459" spans="7:8" x14ac:dyDescent="0.35">
      <c r="G459">
        <v>453</v>
      </c>
      <c r="H459">
        <f t="shared" ca="1" si="15"/>
        <v>-8.4021508256985206E-2</v>
      </c>
    </row>
    <row r="460" spans="7:8" x14ac:dyDescent="0.35">
      <c r="G460">
        <v>454</v>
      </c>
      <c r="H460">
        <f t="shared" ca="1" si="15"/>
        <v>1.8932036015867982E-3</v>
      </c>
    </row>
    <row r="461" spans="7:8" x14ac:dyDescent="0.35">
      <c r="G461">
        <v>455</v>
      </c>
      <c r="H461">
        <f t="shared" ca="1" si="15"/>
        <v>3.2909734829097478E-3</v>
      </c>
    </row>
    <row r="462" spans="7:8" x14ac:dyDescent="0.35">
      <c r="G462">
        <v>456</v>
      </c>
      <c r="H462">
        <f t="shared" ca="1" si="15"/>
        <v>-8.347216240632617E-2</v>
      </c>
    </row>
    <row r="463" spans="7:8" x14ac:dyDescent="0.35">
      <c r="G463">
        <v>457</v>
      </c>
      <c r="H463">
        <f t="shared" ca="1" si="15"/>
        <v>3.4992988040709647E-2</v>
      </c>
    </row>
    <row r="464" spans="7:8" x14ac:dyDescent="0.35">
      <c r="G464">
        <v>458</v>
      </c>
      <c r="H464">
        <f t="shared" ca="1" si="15"/>
        <v>-0.15673477072832775</v>
      </c>
    </row>
    <row r="465" spans="7:8" x14ac:dyDescent="0.35">
      <c r="G465">
        <v>459</v>
      </c>
      <c r="H465">
        <f t="shared" ca="1" si="15"/>
        <v>0.31179075953792867</v>
      </c>
    </row>
    <row r="466" spans="7:8" x14ac:dyDescent="0.35">
      <c r="G466">
        <v>460</v>
      </c>
      <c r="H466">
        <f t="shared" ca="1" si="15"/>
        <v>0.21565815726014589</v>
      </c>
    </row>
    <row r="467" spans="7:8" x14ac:dyDescent="0.35">
      <c r="G467">
        <v>461</v>
      </c>
      <c r="H467">
        <f t="shared" ca="1" si="15"/>
        <v>0.26814654081586115</v>
      </c>
    </row>
    <row r="468" spans="7:8" x14ac:dyDescent="0.35">
      <c r="G468">
        <v>462</v>
      </c>
      <c r="H468">
        <f t="shared" ca="1" si="15"/>
        <v>-6.1711575314773198E-2</v>
      </c>
    </row>
    <row r="469" spans="7:8" x14ac:dyDescent="0.35">
      <c r="G469">
        <v>463</v>
      </c>
      <c r="H469">
        <f t="shared" ca="1" si="15"/>
        <v>0.20390249947788411</v>
      </c>
    </row>
    <row r="470" spans="7:8" x14ac:dyDescent="0.35">
      <c r="G470">
        <v>464</v>
      </c>
      <c r="H470">
        <f t="shared" ca="1" si="15"/>
        <v>-1.9396214674305516E-2</v>
      </c>
    </row>
    <row r="471" spans="7:8" x14ac:dyDescent="0.35">
      <c r="G471">
        <v>465</v>
      </c>
      <c r="H471">
        <f t="shared" ca="1" si="15"/>
        <v>5.885412174509342E-2</v>
      </c>
    </row>
    <row r="472" spans="7:8" x14ac:dyDescent="0.35">
      <c r="G472">
        <v>466</v>
      </c>
      <c r="H472">
        <f t="shared" ca="1" si="15"/>
        <v>-0.28606839273229512</v>
      </c>
    </row>
    <row r="473" spans="7:8" x14ac:dyDescent="0.35">
      <c r="G473">
        <v>467</v>
      </c>
      <c r="H473">
        <f t="shared" ca="1" si="15"/>
        <v>9.0684779566441859E-2</v>
      </c>
    </row>
    <row r="474" spans="7:8" x14ac:dyDescent="0.35">
      <c r="G474">
        <v>468</v>
      </c>
      <c r="H474">
        <f t="shared" ca="1" si="15"/>
        <v>5.6254411089396071E-2</v>
      </c>
    </row>
    <row r="475" spans="7:8" x14ac:dyDescent="0.35">
      <c r="G475">
        <v>469</v>
      </c>
      <c r="H475">
        <f t="shared" ca="1" si="15"/>
        <v>-3.7684916237890886E-2</v>
      </c>
    </row>
    <row r="476" spans="7:8" x14ac:dyDescent="0.35">
      <c r="G476">
        <v>470</v>
      </c>
      <c r="H476">
        <f t="shared" ca="1" si="15"/>
        <v>-0.25283632346537505</v>
      </c>
    </row>
    <row r="477" spans="7:8" x14ac:dyDescent="0.35">
      <c r="G477">
        <v>471</v>
      </c>
      <c r="H477">
        <f t="shared" ca="1" si="15"/>
        <v>-0.10983138720890134</v>
      </c>
    </row>
    <row r="478" spans="7:8" x14ac:dyDescent="0.35">
      <c r="G478">
        <v>472</v>
      </c>
      <c r="H478">
        <f t="shared" ca="1" si="15"/>
        <v>2.7923279265595409E-2</v>
      </c>
    </row>
    <row r="479" spans="7:8" x14ac:dyDescent="0.35">
      <c r="G479">
        <v>473</v>
      </c>
      <c r="H479">
        <f t="shared" ca="1" si="15"/>
        <v>2.733934092544181E-2</v>
      </c>
    </row>
    <row r="480" spans="7:8" x14ac:dyDescent="0.35">
      <c r="G480">
        <v>474</v>
      </c>
      <c r="H480">
        <f t="shared" ca="1" si="15"/>
        <v>-7.3837981486071846E-2</v>
      </c>
    </row>
    <row r="481" spans="7:8" x14ac:dyDescent="0.35">
      <c r="G481">
        <v>475</v>
      </c>
      <c r="H481">
        <f t="shared" ca="1" si="15"/>
        <v>0.17443725885990904</v>
      </c>
    </row>
    <row r="482" spans="7:8" x14ac:dyDescent="0.35">
      <c r="G482">
        <v>476</v>
      </c>
      <c r="H482">
        <f t="shared" ca="1" si="15"/>
        <v>1.4754988851526128E-2</v>
      </c>
    </row>
    <row r="483" spans="7:8" x14ac:dyDescent="0.35">
      <c r="G483">
        <v>477</v>
      </c>
      <c r="H483">
        <f t="shared" ca="1" si="15"/>
        <v>0.23615127333065197</v>
      </c>
    </row>
    <row r="484" spans="7:8" x14ac:dyDescent="0.35">
      <c r="G484">
        <v>478</v>
      </c>
      <c r="H484">
        <f t="shared" ca="1" si="15"/>
        <v>-0.13462413744940263</v>
      </c>
    </row>
    <row r="485" spans="7:8" x14ac:dyDescent="0.35">
      <c r="G485">
        <v>479</v>
      </c>
      <c r="H485">
        <f t="shared" ca="1" si="15"/>
        <v>-9.2189450982280596E-2</v>
      </c>
    </row>
    <row r="486" spans="7:8" x14ac:dyDescent="0.35">
      <c r="G486">
        <v>480</v>
      </c>
      <c r="H486">
        <f t="shared" ca="1" si="15"/>
        <v>-6.1877961029041625E-2</v>
      </c>
    </row>
    <row r="487" spans="7:8" x14ac:dyDescent="0.35">
      <c r="G487">
        <v>481</v>
      </c>
      <c r="H487">
        <f t="shared" ca="1" si="15"/>
        <v>0.15489405543884754</v>
      </c>
    </row>
    <row r="488" spans="7:8" x14ac:dyDescent="0.35">
      <c r="G488">
        <v>482</v>
      </c>
      <c r="H488">
        <f t="shared" ca="1" si="15"/>
        <v>-9.5241675993777267E-2</v>
      </c>
    </row>
    <row r="489" spans="7:8" x14ac:dyDescent="0.35">
      <c r="G489">
        <v>483</v>
      </c>
      <c r="H489">
        <f t="shared" ca="1" si="15"/>
        <v>0.23500069939967508</v>
      </c>
    </row>
    <row r="490" spans="7:8" x14ac:dyDescent="0.35">
      <c r="G490">
        <v>484</v>
      </c>
      <c r="H490">
        <f t="shared" ca="1" si="15"/>
        <v>-0.13896999147441308</v>
      </c>
    </row>
    <row r="491" spans="7:8" x14ac:dyDescent="0.35">
      <c r="G491">
        <v>485</v>
      </c>
      <c r="H491">
        <f t="shared" ca="1" si="15"/>
        <v>6.3892750715191973E-2</v>
      </c>
    </row>
    <row r="492" spans="7:8" x14ac:dyDescent="0.35">
      <c r="G492">
        <v>486</v>
      </c>
      <c r="H492">
        <f t="shared" ca="1" si="15"/>
        <v>-0.19608581425652241</v>
      </c>
    </row>
    <row r="493" spans="7:8" x14ac:dyDescent="0.35">
      <c r="G493">
        <v>487</v>
      </c>
      <c r="H493">
        <f t="shared" ca="1" si="15"/>
        <v>-5.265625549454904E-2</v>
      </c>
    </row>
    <row r="494" spans="7:8" x14ac:dyDescent="0.35">
      <c r="G494">
        <v>488</v>
      </c>
      <c r="H494">
        <f t="shared" ca="1" si="15"/>
        <v>0.12410434576564547</v>
      </c>
    </row>
    <row r="495" spans="7:8" x14ac:dyDescent="0.35">
      <c r="G495">
        <v>489</v>
      </c>
      <c r="H495">
        <f t="shared" ca="1" si="15"/>
        <v>0.21006610032683076</v>
      </c>
    </row>
    <row r="496" spans="7:8" x14ac:dyDescent="0.35">
      <c r="G496">
        <v>490</v>
      </c>
      <c r="H496">
        <f t="shared" ca="1" si="15"/>
        <v>-0.13949313551371487</v>
      </c>
    </row>
    <row r="497" spans="7:8" x14ac:dyDescent="0.35">
      <c r="G497">
        <v>491</v>
      </c>
      <c r="H497">
        <f t="shared" ca="1" si="15"/>
        <v>1.0639807971822433E-2</v>
      </c>
    </row>
    <row r="498" spans="7:8" x14ac:dyDescent="0.35">
      <c r="G498">
        <v>492</v>
      </c>
      <c r="H498">
        <f t="shared" ca="1" si="15"/>
        <v>-3.2329417820492777E-2</v>
      </c>
    </row>
    <row r="499" spans="7:8" x14ac:dyDescent="0.35">
      <c r="G499">
        <v>493</v>
      </c>
      <c r="H499">
        <f t="shared" ca="1" si="15"/>
        <v>8.6534608343115105E-2</v>
      </c>
    </row>
    <row r="500" spans="7:8" x14ac:dyDescent="0.35">
      <c r="G500">
        <v>494</v>
      </c>
      <c r="H500">
        <f t="shared" ca="1" si="15"/>
        <v>-8.8384844671364982E-2</v>
      </c>
    </row>
    <row r="501" spans="7:8" x14ac:dyDescent="0.35">
      <c r="G501">
        <v>495</v>
      </c>
      <c r="H501">
        <f t="shared" ca="1" si="15"/>
        <v>5.3635648733242662E-2</v>
      </c>
    </row>
    <row r="502" spans="7:8" x14ac:dyDescent="0.35">
      <c r="G502">
        <v>496</v>
      </c>
      <c r="H502">
        <f t="shared" ca="1" si="15"/>
        <v>-0.29480051471274721</v>
      </c>
    </row>
    <row r="503" spans="7:8" x14ac:dyDescent="0.35">
      <c r="G503">
        <v>497</v>
      </c>
      <c r="H503">
        <f t="shared" ca="1" si="15"/>
        <v>-0.15607944046596864</v>
      </c>
    </row>
    <row r="504" spans="7:8" x14ac:dyDescent="0.35">
      <c r="G504">
        <v>498</v>
      </c>
      <c r="H504">
        <f t="shared" ca="1" si="15"/>
        <v>9.4384211356043801E-2</v>
      </c>
    </row>
    <row r="505" spans="7:8" x14ac:dyDescent="0.35">
      <c r="G505">
        <v>499</v>
      </c>
      <c r="H505">
        <f t="shared" ca="1" si="15"/>
        <v>-4.2607526394502833E-2</v>
      </c>
    </row>
    <row r="506" spans="7:8" x14ac:dyDescent="0.35">
      <c r="G506">
        <v>500</v>
      </c>
      <c r="H506">
        <f t="shared" ca="1" si="15"/>
        <v>-1.7781812990270617E-2</v>
      </c>
    </row>
    <row r="507" spans="7:8" x14ac:dyDescent="0.35">
      <c r="G507">
        <v>501</v>
      </c>
      <c r="H507">
        <f t="shared" ca="1" si="15"/>
        <v>-2.9651764882883333E-3</v>
      </c>
    </row>
    <row r="508" spans="7:8" x14ac:dyDescent="0.35">
      <c r="G508">
        <v>502</v>
      </c>
      <c r="H508">
        <f t="shared" ca="1" si="15"/>
        <v>0.20979000338329526</v>
      </c>
    </row>
    <row r="509" spans="7:8" x14ac:dyDescent="0.35">
      <c r="G509">
        <v>503</v>
      </c>
      <c r="H509">
        <f t="shared" ca="1" si="15"/>
        <v>-0.30277619827536223</v>
      </c>
    </row>
    <row r="510" spans="7:8" x14ac:dyDescent="0.35">
      <c r="G510">
        <v>504</v>
      </c>
      <c r="H510">
        <f t="shared" ca="1" si="15"/>
        <v>7.1101557320727947E-3</v>
      </c>
    </row>
    <row r="511" spans="7:8" x14ac:dyDescent="0.35">
      <c r="G511">
        <v>505</v>
      </c>
      <c r="H511">
        <f t="shared" ca="1" si="15"/>
        <v>0.13287073958119036</v>
      </c>
    </row>
    <row r="512" spans="7:8" x14ac:dyDescent="0.35">
      <c r="G512">
        <v>506</v>
      </c>
      <c r="H512">
        <f t="shared" ca="1" si="15"/>
        <v>-0.11676259970246791</v>
      </c>
    </row>
    <row r="513" spans="7:8" x14ac:dyDescent="0.35">
      <c r="G513">
        <v>507</v>
      </c>
      <c r="H513">
        <f t="shared" ca="1" si="15"/>
        <v>4.7744123589288652E-2</v>
      </c>
    </row>
    <row r="514" spans="7:8" x14ac:dyDescent="0.35">
      <c r="G514">
        <v>508</v>
      </c>
      <c r="H514">
        <f t="shared" ca="1" si="15"/>
        <v>9.2223281602423463E-2</v>
      </c>
    </row>
    <row r="515" spans="7:8" x14ac:dyDescent="0.35">
      <c r="G515">
        <v>509</v>
      </c>
      <c r="H515">
        <f t="shared" ca="1" si="15"/>
        <v>-3.8657399402313726E-2</v>
      </c>
    </row>
    <row r="516" spans="7:8" x14ac:dyDescent="0.35">
      <c r="G516">
        <v>510</v>
      </c>
      <c r="H516">
        <f t="shared" ca="1" si="15"/>
        <v>-1.6675761905792612E-2</v>
      </c>
    </row>
    <row r="517" spans="7:8" x14ac:dyDescent="0.35">
      <c r="G517">
        <v>511</v>
      </c>
      <c r="H517">
        <f t="shared" ca="1" si="15"/>
        <v>-6.2460873708348422E-2</v>
      </c>
    </row>
    <row r="518" spans="7:8" x14ac:dyDescent="0.35">
      <c r="G518">
        <v>512</v>
      </c>
      <c r="H518">
        <f t="shared" ca="1" si="15"/>
        <v>9.3770280668963674E-2</v>
      </c>
    </row>
    <row r="519" spans="7:8" x14ac:dyDescent="0.35">
      <c r="G519">
        <v>513</v>
      </c>
      <c r="H519">
        <f t="shared" ca="1" si="15"/>
        <v>-8.7917068325875661E-2</v>
      </c>
    </row>
    <row r="520" spans="7:8" x14ac:dyDescent="0.35">
      <c r="G520">
        <v>514</v>
      </c>
      <c r="H520">
        <f t="shared" ref="H520:H583" ca="1" si="16">_xlfn.NORM.INV(RAND(),N$9,N$10)</f>
        <v>0.12642644105089546</v>
      </c>
    </row>
    <row r="521" spans="7:8" x14ac:dyDescent="0.35">
      <c r="G521">
        <v>515</v>
      </c>
      <c r="H521">
        <f t="shared" ca="1" si="16"/>
        <v>7.8003690152972094E-2</v>
      </c>
    </row>
    <row r="522" spans="7:8" x14ac:dyDescent="0.35">
      <c r="G522">
        <v>516</v>
      </c>
      <c r="H522">
        <f t="shared" ca="1" si="16"/>
        <v>0.11574867794554101</v>
      </c>
    </row>
    <row r="523" spans="7:8" x14ac:dyDescent="0.35">
      <c r="G523">
        <v>517</v>
      </c>
      <c r="H523">
        <f t="shared" ca="1" si="16"/>
        <v>0.24437758089768277</v>
      </c>
    </row>
    <row r="524" spans="7:8" x14ac:dyDescent="0.35">
      <c r="G524">
        <v>518</v>
      </c>
      <c r="H524">
        <f t="shared" ca="1" si="16"/>
        <v>-3.149771441250223E-2</v>
      </c>
    </row>
    <row r="525" spans="7:8" x14ac:dyDescent="0.35">
      <c r="G525">
        <v>519</v>
      </c>
      <c r="H525">
        <f t="shared" ca="1" si="16"/>
        <v>-4.6142005763904551E-3</v>
      </c>
    </row>
    <row r="526" spans="7:8" x14ac:dyDescent="0.35">
      <c r="G526">
        <v>520</v>
      </c>
      <c r="H526">
        <f t="shared" ca="1" si="16"/>
        <v>-0.12249165626395234</v>
      </c>
    </row>
    <row r="527" spans="7:8" x14ac:dyDescent="0.35">
      <c r="G527">
        <v>521</v>
      </c>
      <c r="H527">
        <f t="shared" ca="1" si="16"/>
        <v>2.4692565761444511E-2</v>
      </c>
    </row>
    <row r="528" spans="7:8" x14ac:dyDescent="0.35">
      <c r="G528">
        <v>522</v>
      </c>
      <c r="H528">
        <f t="shared" ca="1" si="16"/>
        <v>-4.5622081178007985E-3</v>
      </c>
    </row>
    <row r="529" spans="7:8" x14ac:dyDescent="0.35">
      <c r="G529">
        <v>523</v>
      </c>
      <c r="H529">
        <f t="shared" ca="1" si="16"/>
        <v>6.2489445192760285E-2</v>
      </c>
    </row>
    <row r="530" spans="7:8" x14ac:dyDescent="0.35">
      <c r="G530">
        <v>524</v>
      </c>
      <c r="H530">
        <f t="shared" ca="1" si="16"/>
        <v>0.17762299184932326</v>
      </c>
    </row>
    <row r="531" spans="7:8" x14ac:dyDescent="0.35">
      <c r="G531">
        <v>525</v>
      </c>
      <c r="H531">
        <f t="shared" ca="1" si="16"/>
        <v>6.8270583098852519E-2</v>
      </c>
    </row>
    <row r="532" spans="7:8" x14ac:dyDescent="0.35">
      <c r="G532">
        <v>526</v>
      </c>
      <c r="H532">
        <f t="shared" ca="1" si="16"/>
        <v>1.3521505254582337E-2</v>
      </c>
    </row>
    <row r="533" spans="7:8" x14ac:dyDescent="0.35">
      <c r="G533">
        <v>527</v>
      </c>
      <c r="H533">
        <f t="shared" ca="1" si="16"/>
        <v>-9.5002797481523113E-2</v>
      </c>
    </row>
    <row r="534" spans="7:8" x14ac:dyDescent="0.35">
      <c r="G534">
        <v>528</v>
      </c>
      <c r="H534">
        <f t="shared" ca="1" si="16"/>
        <v>-0.30786219368174794</v>
      </c>
    </row>
    <row r="535" spans="7:8" x14ac:dyDescent="0.35">
      <c r="G535">
        <v>529</v>
      </c>
      <c r="H535">
        <f t="shared" ca="1" si="16"/>
        <v>3.4368501844625018E-2</v>
      </c>
    </row>
    <row r="536" spans="7:8" x14ac:dyDescent="0.35">
      <c r="G536">
        <v>530</v>
      </c>
      <c r="H536">
        <f t="shared" ca="1" si="16"/>
        <v>2.0482143278901105E-2</v>
      </c>
    </row>
    <row r="537" spans="7:8" x14ac:dyDescent="0.35">
      <c r="G537">
        <v>531</v>
      </c>
      <c r="H537">
        <f t="shared" ca="1" si="16"/>
        <v>9.660210351638808E-2</v>
      </c>
    </row>
    <row r="538" spans="7:8" x14ac:dyDescent="0.35">
      <c r="G538">
        <v>532</v>
      </c>
      <c r="H538">
        <f t="shared" ca="1" si="16"/>
        <v>-0.22201559857656034</v>
      </c>
    </row>
    <row r="539" spans="7:8" x14ac:dyDescent="0.35">
      <c r="G539">
        <v>533</v>
      </c>
      <c r="H539">
        <f t="shared" ca="1" si="16"/>
        <v>-7.7396371718312845E-2</v>
      </c>
    </row>
    <row r="540" spans="7:8" x14ac:dyDescent="0.35">
      <c r="G540">
        <v>534</v>
      </c>
      <c r="H540">
        <f t="shared" ca="1" si="16"/>
        <v>-5.7276676526586884E-2</v>
      </c>
    </row>
    <row r="541" spans="7:8" x14ac:dyDescent="0.35">
      <c r="G541">
        <v>535</v>
      </c>
      <c r="H541">
        <f t="shared" ca="1" si="16"/>
        <v>-1.4397218992066635E-2</v>
      </c>
    </row>
    <row r="542" spans="7:8" x14ac:dyDescent="0.35">
      <c r="G542">
        <v>536</v>
      </c>
      <c r="H542">
        <f t="shared" ca="1" si="16"/>
        <v>1.1483188226768375E-2</v>
      </c>
    </row>
    <row r="543" spans="7:8" x14ac:dyDescent="0.35">
      <c r="G543">
        <v>537</v>
      </c>
      <c r="H543">
        <f t="shared" ca="1" si="16"/>
        <v>1.0226809837601377E-2</v>
      </c>
    </row>
    <row r="544" spans="7:8" x14ac:dyDescent="0.35">
      <c r="G544">
        <v>538</v>
      </c>
      <c r="H544">
        <f t="shared" ca="1" si="16"/>
        <v>-9.6817798563568591E-2</v>
      </c>
    </row>
    <row r="545" spans="7:8" x14ac:dyDescent="0.35">
      <c r="G545">
        <v>539</v>
      </c>
      <c r="H545">
        <f t="shared" ca="1" si="16"/>
        <v>0.10208672645039363</v>
      </c>
    </row>
    <row r="546" spans="7:8" x14ac:dyDescent="0.35">
      <c r="G546">
        <v>540</v>
      </c>
      <c r="H546">
        <f t="shared" ca="1" si="16"/>
        <v>0.10731961258409931</v>
      </c>
    </row>
    <row r="547" spans="7:8" x14ac:dyDescent="0.35">
      <c r="G547">
        <v>541</v>
      </c>
      <c r="H547">
        <f t="shared" ca="1" si="16"/>
        <v>0.20060920902972984</v>
      </c>
    </row>
    <row r="548" spans="7:8" x14ac:dyDescent="0.35">
      <c r="G548">
        <v>542</v>
      </c>
      <c r="H548">
        <f t="shared" ca="1" si="16"/>
        <v>7.6914537975227446E-2</v>
      </c>
    </row>
    <row r="549" spans="7:8" x14ac:dyDescent="0.35">
      <c r="G549">
        <v>543</v>
      </c>
      <c r="H549">
        <f t="shared" ca="1" si="16"/>
        <v>-0.12009478898837164</v>
      </c>
    </row>
    <row r="550" spans="7:8" x14ac:dyDescent="0.35">
      <c r="G550">
        <v>544</v>
      </c>
      <c r="H550">
        <f t="shared" ca="1" si="16"/>
        <v>-0.1476143105731087</v>
      </c>
    </row>
    <row r="551" spans="7:8" x14ac:dyDescent="0.35">
      <c r="G551">
        <v>545</v>
      </c>
      <c r="H551">
        <f t="shared" ca="1" si="16"/>
        <v>-0.12267775205399981</v>
      </c>
    </row>
    <row r="552" spans="7:8" x14ac:dyDescent="0.35">
      <c r="G552">
        <v>546</v>
      </c>
      <c r="H552">
        <f t="shared" ca="1" si="16"/>
        <v>-1.8142371289853874E-2</v>
      </c>
    </row>
    <row r="553" spans="7:8" x14ac:dyDescent="0.35">
      <c r="G553">
        <v>547</v>
      </c>
      <c r="H553">
        <f t="shared" ca="1" si="16"/>
        <v>4.0887320300197157E-2</v>
      </c>
    </row>
    <row r="554" spans="7:8" x14ac:dyDescent="0.35">
      <c r="G554">
        <v>548</v>
      </c>
      <c r="H554">
        <f t="shared" ca="1" si="16"/>
        <v>-6.2513097301344092E-2</v>
      </c>
    </row>
    <row r="555" spans="7:8" x14ac:dyDescent="0.35">
      <c r="G555">
        <v>549</v>
      </c>
      <c r="H555">
        <f t="shared" ca="1" si="16"/>
        <v>0.11035261907318114</v>
      </c>
    </row>
    <row r="556" spans="7:8" x14ac:dyDescent="0.35">
      <c r="G556">
        <v>550</v>
      </c>
      <c r="H556">
        <f t="shared" ca="1" si="16"/>
        <v>-9.8173589294353353E-2</v>
      </c>
    </row>
    <row r="557" spans="7:8" x14ac:dyDescent="0.35">
      <c r="G557">
        <v>551</v>
      </c>
      <c r="H557">
        <f t="shared" ca="1" si="16"/>
        <v>-6.9754205818822246E-2</v>
      </c>
    </row>
    <row r="558" spans="7:8" x14ac:dyDescent="0.35">
      <c r="G558">
        <v>552</v>
      </c>
      <c r="H558">
        <f t="shared" ca="1" si="16"/>
        <v>4.6034406763381684E-2</v>
      </c>
    </row>
    <row r="559" spans="7:8" x14ac:dyDescent="0.35">
      <c r="G559">
        <v>553</v>
      </c>
      <c r="H559">
        <f t="shared" ca="1" si="16"/>
        <v>-3.1485289723189376E-2</v>
      </c>
    </row>
    <row r="560" spans="7:8" x14ac:dyDescent="0.35">
      <c r="G560">
        <v>554</v>
      </c>
      <c r="H560">
        <f t="shared" ca="1" si="16"/>
        <v>-8.0249230480918862E-3</v>
      </c>
    </row>
    <row r="561" spans="7:8" x14ac:dyDescent="0.35">
      <c r="G561">
        <v>555</v>
      </c>
      <c r="H561">
        <f t="shared" ca="1" si="16"/>
        <v>-4.8956491787336499E-2</v>
      </c>
    </row>
    <row r="562" spans="7:8" x14ac:dyDescent="0.35">
      <c r="G562">
        <v>556</v>
      </c>
      <c r="H562">
        <f t="shared" ca="1" si="16"/>
        <v>0.1257988123809857</v>
      </c>
    </row>
    <row r="563" spans="7:8" x14ac:dyDescent="0.35">
      <c r="G563">
        <v>557</v>
      </c>
      <c r="H563">
        <f t="shared" ca="1" si="16"/>
        <v>0.2059255082180636</v>
      </c>
    </row>
    <row r="564" spans="7:8" x14ac:dyDescent="0.35">
      <c r="G564">
        <v>558</v>
      </c>
      <c r="H564">
        <f t="shared" ca="1" si="16"/>
        <v>0.18459239044177297</v>
      </c>
    </row>
    <row r="565" spans="7:8" x14ac:dyDescent="0.35">
      <c r="G565">
        <v>559</v>
      </c>
      <c r="H565">
        <f t="shared" ca="1" si="16"/>
        <v>0.21253395156240992</v>
      </c>
    </row>
    <row r="566" spans="7:8" x14ac:dyDescent="0.35">
      <c r="G566">
        <v>560</v>
      </c>
      <c r="H566">
        <f t="shared" ca="1" si="16"/>
        <v>-6.0148352402414496E-3</v>
      </c>
    </row>
    <row r="567" spans="7:8" x14ac:dyDescent="0.35">
      <c r="G567">
        <v>561</v>
      </c>
      <c r="H567">
        <f t="shared" ca="1" si="16"/>
        <v>-0.14369817474090402</v>
      </c>
    </row>
    <row r="568" spans="7:8" x14ac:dyDescent="0.35">
      <c r="G568">
        <v>562</v>
      </c>
      <c r="H568">
        <f t="shared" ca="1" si="16"/>
        <v>0.16635504203819776</v>
      </c>
    </row>
    <row r="569" spans="7:8" x14ac:dyDescent="0.35">
      <c r="G569">
        <v>563</v>
      </c>
      <c r="H569">
        <f t="shared" ca="1" si="16"/>
        <v>0.17883456877851764</v>
      </c>
    </row>
    <row r="570" spans="7:8" x14ac:dyDescent="0.35">
      <c r="G570">
        <v>564</v>
      </c>
      <c r="H570">
        <f t="shared" ca="1" si="16"/>
        <v>0.14460784146073469</v>
      </c>
    </row>
    <row r="571" spans="7:8" x14ac:dyDescent="0.35">
      <c r="G571">
        <v>565</v>
      </c>
      <c r="H571">
        <f t="shared" ca="1" si="16"/>
        <v>-6.7727901057096744E-3</v>
      </c>
    </row>
    <row r="572" spans="7:8" x14ac:dyDescent="0.35">
      <c r="G572">
        <v>566</v>
      </c>
      <c r="H572">
        <f t="shared" ca="1" si="16"/>
        <v>2.0784849529357788E-2</v>
      </c>
    </row>
    <row r="573" spans="7:8" x14ac:dyDescent="0.35">
      <c r="G573">
        <v>567</v>
      </c>
      <c r="H573">
        <f t="shared" ca="1" si="16"/>
        <v>-5.7559786510668148E-2</v>
      </c>
    </row>
    <row r="574" spans="7:8" x14ac:dyDescent="0.35">
      <c r="G574">
        <v>568</v>
      </c>
      <c r="H574">
        <f t="shared" ca="1" si="16"/>
        <v>6.1826207570201727E-2</v>
      </c>
    </row>
    <row r="575" spans="7:8" x14ac:dyDescent="0.35">
      <c r="G575">
        <v>569</v>
      </c>
      <c r="H575">
        <f t="shared" ca="1" si="16"/>
        <v>-0.13864770676644134</v>
      </c>
    </row>
    <row r="576" spans="7:8" x14ac:dyDescent="0.35">
      <c r="G576">
        <v>570</v>
      </c>
      <c r="H576">
        <f t="shared" ca="1" si="16"/>
        <v>0.18109194666843212</v>
      </c>
    </row>
    <row r="577" spans="7:8" x14ac:dyDescent="0.35">
      <c r="G577">
        <v>571</v>
      </c>
      <c r="H577">
        <f t="shared" ca="1" si="16"/>
        <v>7.1495967474240196E-2</v>
      </c>
    </row>
    <row r="578" spans="7:8" x14ac:dyDescent="0.35">
      <c r="G578">
        <v>572</v>
      </c>
      <c r="H578">
        <f t="shared" ca="1" si="16"/>
        <v>-0.12108869335176597</v>
      </c>
    </row>
    <row r="579" spans="7:8" x14ac:dyDescent="0.35">
      <c r="G579">
        <v>573</v>
      </c>
      <c r="H579">
        <f t="shared" ca="1" si="16"/>
        <v>-0.28054007825435656</v>
      </c>
    </row>
    <row r="580" spans="7:8" x14ac:dyDescent="0.35">
      <c r="G580">
        <v>574</v>
      </c>
      <c r="H580">
        <f t="shared" ca="1" si="16"/>
        <v>6.4365763812273019E-2</v>
      </c>
    </row>
    <row r="581" spans="7:8" x14ac:dyDescent="0.35">
      <c r="G581">
        <v>575</v>
      </c>
      <c r="H581">
        <f t="shared" ca="1" si="16"/>
        <v>-0.12865768661718135</v>
      </c>
    </row>
    <row r="582" spans="7:8" x14ac:dyDescent="0.35">
      <c r="G582">
        <v>576</v>
      </c>
      <c r="H582">
        <f t="shared" ca="1" si="16"/>
        <v>0.1402912671277004</v>
      </c>
    </row>
    <row r="583" spans="7:8" x14ac:dyDescent="0.35">
      <c r="G583">
        <v>577</v>
      </c>
      <c r="H583">
        <f t="shared" ca="1" si="16"/>
        <v>-0.24909313441393244</v>
      </c>
    </row>
    <row r="584" spans="7:8" x14ac:dyDescent="0.35">
      <c r="G584">
        <v>578</v>
      </c>
      <c r="H584">
        <f t="shared" ref="H584:H647" ca="1" si="17">_xlfn.NORM.INV(RAND(),N$9,N$10)</f>
        <v>4.999876223411797E-2</v>
      </c>
    </row>
    <row r="585" spans="7:8" x14ac:dyDescent="0.35">
      <c r="G585">
        <v>579</v>
      </c>
      <c r="H585">
        <f t="shared" ca="1" si="17"/>
        <v>-0.12112822240068058</v>
      </c>
    </row>
    <row r="586" spans="7:8" x14ac:dyDescent="0.35">
      <c r="G586">
        <v>580</v>
      </c>
      <c r="H586">
        <f t="shared" ca="1" si="17"/>
        <v>0.21916716156640034</v>
      </c>
    </row>
    <row r="587" spans="7:8" x14ac:dyDescent="0.35">
      <c r="G587">
        <v>581</v>
      </c>
      <c r="H587">
        <f t="shared" ca="1" si="17"/>
        <v>0.11564400459172407</v>
      </c>
    </row>
    <row r="588" spans="7:8" x14ac:dyDescent="0.35">
      <c r="G588">
        <v>582</v>
      </c>
      <c r="H588">
        <f t="shared" ca="1" si="17"/>
        <v>3.8130633418801428E-2</v>
      </c>
    </row>
    <row r="589" spans="7:8" x14ac:dyDescent="0.35">
      <c r="G589">
        <v>583</v>
      </c>
      <c r="H589">
        <f t="shared" ca="1" si="17"/>
        <v>8.4634395137507826E-2</v>
      </c>
    </row>
    <row r="590" spans="7:8" x14ac:dyDescent="0.35">
      <c r="G590">
        <v>584</v>
      </c>
      <c r="H590">
        <f t="shared" ca="1" si="17"/>
        <v>-0.17479895678265495</v>
      </c>
    </row>
    <row r="591" spans="7:8" x14ac:dyDescent="0.35">
      <c r="G591">
        <v>585</v>
      </c>
      <c r="H591">
        <f t="shared" ca="1" si="17"/>
        <v>-4.5097008263823152E-4</v>
      </c>
    </row>
    <row r="592" spans="7:8" x14ac:dyDescent="0.35">
      <c r="G592">
        <v>586</v>
      </c>
      <c r="H592">
        <f t="shared" ca="1" si="17"/>
        <v>8.811951548327851E-2</v>
      </c>
    </row>
    <row r="593" spans="7:8" x14ac:dyDescent="0.35">
      <c r="G593">
        <v>587</v>
      </c>
      <c r="H593">
        <f t="shared" ca="1" si="17"/>
        <v>-9.2541037860762038E-2</v>
      </c>
    </row>
    <row r="594" spans="7:8" x14ac:dyDescent="0.35">
      <c r="G594">
        <v>588</v>
      </c>
      <c r="H594">
        <f t="shared" ca="1" si="17"/>
        <v>-0.2122024720770565</v>
      </c>
    </row>
    <row r="595" spans="7:8" x14ac:dyDescent="0.35">
      <c r="G595">
        <v>589</v>
      </c>
      <c r="H595">
        <f t="shared" ca="1" si="17"/>
        <v>0.10972179961230548</v>
      </c>
    </row>
    <row r="596" spans="7:8" x14ac:dyDescent="0.35">
      <c r="G596">
        <v>590</v>
      </c>
      <c r="H596">
        <f t="shared" ca="1" si="17"/>
        <v>-0.10909163445567645</v>
      </c>
    </row>
    <row r="597" spans="7:8" x14ac:dyDescent="0.35">
      <c r="G597">
        <v>591</v>
      </c>
      <c r="H597">
        <f t="shared" ca="1" si="17"/>
        <v>-0.1056387219199349</v>
      </c>
    </row>
    <row r="598" spans="7:8" x14ac:dyDescent="0.35">
      <c r="G598">
        <v>592</v>
      </c>
      <c r="H598">
        <f t="shared" ca="1" si="17"/>
        <v>2.1835002886210807E-3</v>
      </c>
    </row>
    <row r="599" spans="7:8" x14ac:dyDescent="0.35">
      <c r="G599">
        <v>593</v>
      </c>
      <c r="H599">
        <f t="shared" ca="1" si="17"/>
        <v>0.12022497147223248</v>
      </c>
    </row>
    <row r="600" spans="7:8" x14ac:dyDescent="0.35">
      <c r="G600">
        <v>594</v>
      </c>
      <c r="H600">
        <f t="shared" ca="1" si="17"/>
        <v>-9.1761119918752215E-2</v>
      </c>
    </row>
    <row r="601" spans="7:8" x14ac:dyDescent="0.35">
      <c r="G601">
        <v>595</v>
      </c>
      <c r="H601">
        <f t="shared" ca="1" si="17"/>
        <v>0.17197479269861976</v>
      </c>
    </row>
    <row r="602" spans="7:8" x14ac:dyDescent="0.35">
      <c r="G602">
        <v>596</v>
      </c>
      <c r="H602">
        <f t="shared" ca="1" si="17"/>
        <v>-8.9715014828291084E-2</v>
      </c>
    </row>
    <row r="603" spans="7:8" x14ac:dyDescent="0.35">
      <c r="G603">
        <v>597</v>
      </c>
      <c r="H603">
        <f t="shared" ca="1" si="17"/>
        <v>-0.2723681615495443</v>
      </c>
    </row>
    <row r="604" spans="7:8" x14ac:dyDescent="0.35">
      <c r="G604">
        <v>598</v>
      </c>
      <c r="H604">
        <f t="shared" ca="1" si="17"/>
        <v>-3.0330091783278175E-2</v>
      </c>
    </row>
    <row r="605" spans="7:8" x14ac:dyDescent="0.35">
      <c r="G605">
        <v>599</v>
      </c>
      <c r="H605">
        <f t="shared" ca="1" si="17"/>
        <v>-5.6366450584701515E-3</v>
      </c>
    </row>
    <row r="606" spans="7:8" x14ac:dyDescent="0.35">
      <c r="G606">
        <v>600</v>
      </c>
      <c r="H606">
        <f t="shared" ca="1" si="17"/>
        <v>0.11564026322425656</v>
      </c>
    </row>
    <row r="607" spans="7:8" x14ac:dyDescent="0.35">
      <c r="G607">
        <v>601</v>
      </c>
      <c r="H607">
        <f t="shared" ca="1" si="17"/>
        <v>-0.26804616914562596</v>
      </c>
    </row>
    <row r="608" spans="7:8" x14ac:dyDescent="0.35">
      <c r="G608">
        <v>602</v>
      </c>
      <c r="H608">
        <f t="shared" ca="1" si="17"/>
        <v>0.13072586492160815</v>
      </c>
    </row>
    <row r="609" spans="7:8" x14ac:dyDescent="0.35">
      <c r="G609">
        <v>603</v>
      </c>
      <c r="H609">
        <f t="shared" ca="1" si="17"/>
        <v>6.1870808873098183E-2</v>
      </c>
    </row>
    <row r="610" spans="7:8" x14ac:dyDescent="0.35">
      <c r="G610">
        <v>604</v>
      </c>
      <c r="H610">
        <f t="shared" ca="1" si="17"/>
        <v>5.0750454984202949E-2</v>
      </c>
    </row>
    <row r="611" spans="7:8" x14ac:dyDescent="0.35">
      <c r="G611">
        <v>605</v>
      </c>
      <c r="H611">
        <f t="shared" ca="1" si="17"/>
        <v>3.4766540965148508E-2</v>
      </c>
    </row>
    <row r="612" spans="7:8" x14ac:dyDescent="0.35">
      <c r="G612">
        <v>606</v>
      </c>
      <c r="H612">
        <f t="shared" ca="1" si="17"/>
        <v>9.3948174023711181E-2</v>
      </c>
    </row>
    <row r="613" spans="7:8" x14ac:dyDescent="0.35">
      <c r="G613">
        <v>607</v>
      </c>
      <c r="H613">
        <f t="shared" ca="1" si="17"/>
        <v>5.8368957357666791E-2</v>
      </c>
    </row>
    <row r="614" spans="7:8" x14ac:dyDescent="0.35">
      <c r="G614">
        <v>608</v>
      </c>
      <c r="H614">
        <f t="shared" ca="1" si="17"/>
        <v>8.772044795031235E-2</v>
      </c>
    </row>
    <row r="615" spans="7:8" x14ac:dyDescent="0.35">
      <c r="G615">
        <v>609</v>
      </c>
      <c r="H615">
        <f t="shared" ca="1" si="17"/>
        <v>-8.2819792783181745E-2</v>
      </c>
    </row>
    <row r="616" spans="7:8" x14ac:dyDescent="0.35">
      <c r="G616">
        <v>610</v>
      </c>
      <c r="H616">
        <f t="shared" ca="1" si="17"/>
        <v>3.7724050156719598E-3</v>
      </c>
    </row>
    <row r="617" spans="7:8" x14ac:dyDescent="0.35">
      <c r="G617">
        <v>611</v>
      </c>
      <c r="H617">
        <f t="shared" ca="1" si="17"/>
        <v>0.27154326693058534</v>
      </c>
    </row>
    <row r="618" spans="7:8" x14ac:dyDescent="0.35">
      <c r="G618">
        <v>612</v>
      </c>
      <c r="H618">
        <f t="shared" ca="1" si="17"/>
        <v>0.40288611534996188</v>
      </c>
    </row>
    <row r="619" spans="7:8" x14ac:dyDescent="0.35">
      <c r="G619">
        <v>613</v>
      </c>
      <c r="H619">
        <f t="shared" ca="1" si="17"/>
        <v>-8.0528129761392495E-2</v>
      </c>
    </row>
    <row r="620" spans="7:8" x14ac:dyDescent="0.35">
      <c r="G620">
        <v>614</v>
      </c>
      <c r="H620">
        <f t="shared" ca="1" si="17"/>
        <v>0.19251679668302538</v>
      </c>
    </row>
    <row r="621" spans="7:8" x14ac:dyDescent="0.35">
      <c r="G621">
        <v>615</v>
      </c>
      <c r="H621">
        <f t="shared" ca="1" si="17"/>
        <v>0.11355649125329884</v>
      </c>
    </row>
    <row r="622" spans="7:8" x14ac:dyDescent="0.35">
      <c r="G622">
        <v>616</v>
      </c>
      <c r="H622">
        <f t="shared" ca="1" si="17"/>
        <v>-0.14564973452611743</v>
      </c>
    </row>
    <row r="623" spans="7:8" x14ac:dyDescent="0.35">
      <c r="G623">
        <v>617</v>
      </c>
      <c r="H623">
        <f t="shared" ca="1" si="17"/>
        <v>-6.2182329139813027E-3</v>
      </c>
    </row>
    <row r="624" spans="7:8" x14ac:dyDescent="0.35">
      <c r="G624">
        <v>618</v>
      </c>
      <c r="H624">
        <f t="shared" ca="1" si="17"/>
        <v>-0.22351515664329374</v>
      </c>
    </row>
    <row r="625" spans="7:8" x14ac:dyDescent="0.35">
      <c r="G625">
        <v>619</v>
      </c>
      <c r="H625">
        <f t="shared" ca="1" si="17"/>
        <v>3.7924447650693131E-2</v>
      </c>
    </row>
    <row r="626" spans="7:8" x14ac:dyDescent="0.35">
      <c r="G626">
        <v>620</v>
      </c>
      <c r="H626">
        <f t="shared" ca="1" si="17"/>
        <v>-0.14608967860686409</v>
      </c>
    </row>
    <row r="627" spans="7:8" x14ac:dyDescent="0.35">
      <c r="G627">
        <v>621</v>
      </c>
      <c r="H627">
        <f t="shared" ca="1" si="17"/>
        <v>0.11250298439968361</v>
      </c>
    </row>
    <row r="628" spans="7:8" x14ac:dyDescent="0.35">
      <c r="G628">
        <v>622</v>
      </c>
      <c r="H628">
        <f t="shared" ca="1" si="17"/>
        <v>-5.407708953336756E-2</v>
      </c>
    </row>
    <row r="629" spans="7:8" x14ac:dyDescent="0.35">
      <c r="G629">
        <v>623</v>
      </c>
      <c r="H629">
        <f t="shared" ca="1" si="17"/>
        <v>9.2110994107517816E-2</v>
      </c>
    </row>
    <row r="630" spans="7:8" x14ac:dyDescent="0.35">
      <c r="G630">
        <v>624</v>
      </c>
      <c r="H630">
        <f t="shared" ca="1" si="17"/>
        <v>0.14901775716103485</v>
      </c>
    </row>
    <row r="631" spans="7:8" x14ac:dyDescent="0.35">
      <c r="G631">
        <v>625</v>
      </c>
      <c r="H631">
        <f t="shared" ca="1" si="17"/>
        <v>6.7090349580382097E-2</v>
      </c>
    </row>
    <row r="632" spans="7:8" x14ac:dyDescent="0.35">
      <c r="G632">
        <v>626</v>
      </c>
      <c r="H632">
        <f t="shared" ca="1" si="17"/>
        <v>-0.13767490636448337</v>
      </c>
    </row>
    <row r="633" spans="7:8" x14ac:dyDescent="0.35">
      <c r="G633">
        <v>627</v>
      </c>
      <c r="H633">
        <f t="shared" ca="1" si="17"/>
        <v>8.5430607829293612E-2</v>
      </c>
    </row>
    <row r="634" spans="7:8" x14ac:dyDescent="0.35">
      <c r="G634">
        <v>628</v>
      </c>
      <c r="H634">
        <f t="shared" ca="1" si="17"/>
        <v>5.6390448578555449E-2</v>
      </c>
    </row>
    <row r="635" spans="7:8" x14ac:dyDescent="0.35">
      <c r="G635">
        <v>629</v>
      </c>
      <c r="H635">
        <f t="shared" ca="1" si="17"/>
        <v>4.4227129926834231E-2</v>
      </c>
    </row>
    <row r="636" spans="7:8" x14ac:dyDescent="0.35">
      <c r="G636">
        <v>630</v>
      </c>
      <c r="H636">
        <f t="shared" ca="1" si="17"/>
        <v>0.13637837416669152</v>
      </c>
    </row>
    <row r="637" spans="7:8" x14ac:dyDescent="0.35">
      <c r="G637">
        <v>631</v>
      </c>
      <c r="H637">
        <f t="shared" ca="1" si="17"/>
        <v>-0.11082002750243557</v>
      </c>
    </row>
    <row r="638" spans="7:8" x14ac:dyDescent="0.35">
      <c r="G638">
        <v>632</v>
      </c>
      <c r="H638">
        <f t="shared" ca="1" si="17"/>
        <v>-0.13385094477354464</v>
      </c>
    </row>
    <row r="639" spans="7:8" x14ac:dyDescent="0.35">
      <c r="G639">
        <v>633</v>
      </c>
      <c r="H639">
        <f t="shared" ca="1" si="17"/>
        <v>8.930253154047503E-3</v>
      </c>
    </row>
    <row r="640" spans="7:8" x14ac:dyDescent="0.35">
      <c r="G640">
        <v>634</v>
      </c>
      <c r="H640">
        <f t="shared" ca="1" si="17"/>
        <v>0.24902293607971979</v>
      </c>
    </row>
    <row r="641" spans="7:8" x14ac:dyDescent="0.35">
      <c r="G641">
        <v>635</v>
      </c>
      <c r="H641">
        <f t="shared" ca="1" si="17"/>
        <v>0.10745624145403318</v>
      </c>
    </row>
    <row r="642" spans="7:8" x14ac:dyDescent="0.35">
      <c r="G642">
        <v>636</v>
      </c>
      <c r="H642">
        <f t="shared" ca="1" si="17"/>
        <v>2.912557472255938E-3</v>
      </c>
    </row>
    <row r="643" spans="7:8" x14ac:dyDescent="0.35">
      <c r="G643">
        <v>637</v>
      </c>
      <c r="H643">
        <f t="shared" ca="1" si="17"/>
        <v>-4.4486070208964126E-2</v>
      </c>
    </row>
    <row r="644" spans="7:8" x14ac:dyDescent="0.35">
      <c r="G644">
        <v>638</v>
      </c>
      <c r="H644">
        <f t="shared" ca="1" si="17"/>
        <v>-0.20296990689553449</v>
      </c>
    </row>
    <row r="645" spans="7:8" x14ac:dyDescent="0.35">
      <c r="G645">
        <v>639</v>
      </c>
      <c r="H645">
        <f t="shared" ca="1" si="17"/>
        <v>-4.0933429779752069E-2</v>
      </c>
    </row>
    <row r="646" spans="7:8" x14ac:dyDescent="0.35">
      <c r="G646">
        <v>640</v>
      </c>
      <c r="H646">
        <f t="shared" ca="1" si="17"/>
        <v>8.8542279902068796E-2</v>
      </c>
    </row>
    <row r="647" spans="7:8" x14ac:dyDescent="0.35">
      <c r="G647">
        <v>641</v>
      </c>
      <c r="H647">
        <f t="shared" ca="1" si="17"/>
        <v>0.15658176299651419</v>
      </c>
    </row>
    <row r="648" spans="7:8" x14ac:dyDescent="0.35">
      <c r="G648">
        <v>642</v>
      </c>
      <c r="H648">
        <f t="shared" ref="H648:H711" ca="1" si="18">_xlfn.NORM.INV(RAND(),N$9,N$10)</f>
        <v>-8.7632568128428762E-2</v>
      </c>
    </row>
    <row r="649" spans="7:8" x14ac:dyDescent="0.35">
      <c r="G649">
        <v>643</v>
      </c>
      <c r="H649">
        <f t="shared" ca="1" si="18"/>
        <v>0.15825351313671107</v>
      </c>
    </row>
    <row r="650" spans="7:8" x14ac:dyDescent="0.35">
      <c r="G650">
        <v>644</v>
      </c>
      <c r="H650">
        <f t="shared" ca="1" si="18"/>
        <v>0.37996167993438734</v>
      </c>
    </row>
    <row r="651" spans="7:8" x14ac:dyDescent="0.35">
      <c r="G651">
        <v>645</v>
      </c>
      <c r="H651">
        <f t="shared" ca="1" si="18"/>
        <v>0.11471053958898454</v>
      </c>
    </row>
    <row r="652" spans="7:8" x14ac:dyDescent="0.35">
      <c r="G652">
        <v>646</v>
      </c>
      <c r="H652">
        <f t="shared" ca="1" si="18"/>
        <v>0.29694322648705429</v>
      </c>
    </row>
    <row r="653" spans="7:8" x14ac:dyDescent="0.35">
      <c r="G653">
        <v>647</v>
      </c>
      <c r="H653">
        <f t="shared" ca="1" si="18"/>
        <v>-1.2435505898780562E-2</v>
      </c>
    </row>
    <row r="654" spans="7:8" x14ac:dyDescent="0.35">
      <c r="G654">
        <v>648</v>
      </c>
      <c r="H654">
        <f t="shared" ca="1" si="18"/>
        <v>-1.0190411171909603E-2</v>
      </c>
    </row>
    <row r="655" spans="7:8" x14ac:dyDescent="0.35">
      <c r="G655">
        <v>649</v>
      </c>
      <c r="H655">
        <f t="shared" ca="1" si="18"/>
        <v>-2.2626349309386062E-2</v>
      </c>
    </row>
    <row r="656" spans="7:8" x14ac:dyDescent="0.35">
      <c r="G656">
        <v>650</v>
      </c>
      <c r="H656">
        <f t="shared" ca="1" si="18"/>
        <v>-0.13883848564615944</v>
      </c>
    </row>
    <row r="657" spans="7:8" x14ac:dyDescent="0.35">
      <c r="G657">
        <v>651</v>
      </c>
      <c r="H657">
        <f t="shared" ca="1" si="18"/>
        <v>2.0834684838423569E-2</v>
      </c>
    </row>
    <row r="658" spans="7:8" x14ac:dyDescent="0.35">
      <c r="G658">
        <v>652</v>
      </c>
      <c r="H658">
        <f t="shared" ca="1" si="18"/>
        <v>3.0195806837582613E-2</v>
      </c>
    </row>
    <row r="659" spans="7:8" x14ac:dyDescent="0.35">
      <c r="G659">
        <v>653</v>
      </c>
      <c r="H659">
        <f t="shared" ca="1" si="18"/>
        <v>0.10865307221704268</v>
      </c>
    </row>
    <row r="660" spans="7:8" x14ac:dyDescent="0.35">
      <c r="G660">
        <v>654</v>
      </c>
      <c r="H660">
        <f t="shared" ca="1" si="18"/>
        <v>-0.19884591320127412</v>
      </c>
    </row>
    <row r="661" spans="7:8" x14ac:dyDescent="0.35">
      <c r="G661">
        <v>655</v>
      </c>
      <c r="H661">
        <f t="shared" ca="1" si="18"/>
        <v>-2.0648209479779394E-3</v>
      </c>
    </row>
    <row r="662" spans="7:8" x14ac:dyDescent="0.35">
      <c r="G662">
        <v>656</v>
      </c>
      <c r="H662">
        <f t="shared" ca="1" si="18"/>
        <v>0.11157345820698571</v>
      </c>
    </row>
    <row r="663" spans="7:8" x14ac:dyDescent="0.35">
      <c r="G663">
        <v>657</v>
      </c>
      <c r="H663">
        <f t="shared" ca="1" si="18"/>
        <v>0.23377942638787147</v>
      </c>
    </row>
    <row r="664" spans="7:8" x14ac:dyDescent="0.35">
      <c r="G664">
        <v>658</v>
      </c>
      <c r="H664">
        <f t="shared" ca="1" si="18"/>
        <v>2.1436398894659266E-2</v>
      </c>
    </row>
    <row r="665" spans="7:8" x14ac:dyDescent="0.35">
      <c r="G665">
        <v>659</v>
      </c>
      <c r="H665">
        <f t="shared" ca="1" si="18"/>
        <v>0.14009775721081424</v>
      </c>
    </row>
    <row r="666" spans="7:8" x14ac:dyDescent="0.35">
      <c r="G666">
        <v>660</v>
      </c>
      <c r="H666">
        <f t="shared" ca="1" si="18"/>
        <v>7.0671667885691902E-2</v>
      </c>
    </row>
    <row r="667" spans="7:8" x14ac:dyDescent="0.35">
      <c r="G667">
        <v>661</v>
      </c>
      <c r="H667">
        <f t="shared" ca="1" si="18"/>
        <v>0.35318269127935203</v>
      </c>
    </row>
    <row r="668" spans="7:8" x14ac:dyDescent="0.35">
      <c r="G668">
        <v>662</v>
      </c>
      <c r="H668">
        <f t="shared" ca="1" si="18"/>
        <v>-7.1094651929075658E-2</v>
      </c>
    </row>
    <row r="669" spans="7:8" x14ac:dyDescent="0.35">
      <c r="G669">
        <v>663</v>
      </c>
      <c r="H669">
        <f t="shared" ca="1" si="18"/>
        <v>-7.0200180260753559E-2</v>
      </c>
    </row>
    <row r="670" spans="7:8" x14ac:dyDescent="0.35">
      <c r="G670">
        <v>664</v>
      </c>
      <c r="H670">
        <f t="shared" ca="1" si="18"/>
        <v>-0.14299636153564493</v>
      </c>
    </row>
    <row r="671" spans="7:8" x14ac:dyDescent="0.35">
      <c r="G671">
        <v>665</v>
      </c>
      <c r="H671">
        <f t="shared" ca="1" si="18"/>
        <v>8.259385795845782E-2</v>
      </c>
    </row>
    <row r="672" spans="7:8" x14ac:dyDescent="0.35">
      <c r="G672">
        <v>666</v>
      </c>
      <c r="H672">
        <f t="shared" ca="1" si="18"/>
        <v>-5.6323022586892368E-2</v>
      </c>
    </row>
    <row r="673" spans="7:8" x14ac:dyDescent="0.35">
      <c r="G673">
        <v>667</v>
      </c>
      <c r="H673">
        <f t="shared" ca="1" si="18"/>
        <v>-8.7976289507311387E-2</v>
      </c>
    </row>
    <row r="674" spans="7:8" x14ac:dyDescent="0.35">
      <c r="G674">
        <v>668</v>
      </c>
      <c r="H674">
        <f t="shared" ca="1" si="18"/>
        <v>-0.29581420471851899</v>
      </c>
    </row>
    <row r="675" spans="7:8" x14ac:dyDescent="0.35">
      <c r="G675">
        <v>669</v>
      </c>
      <c r="H675">
        <f t="shared" ca="1" si="18"/>
        <v>4.6103265167384444E-2</v>
      </c>
    </row>
    <row r="676" spans="7:8" x14ac:dyDescent="0.35">
      <c r="G676">
        <v>670</v>
      </c>
      <c r="H676">
        <f t="shared" ca="1" si="18"/>
        <v>-0.14382335723472239</v>
      </c>
    </row>
    <row r="677" spans="7:8" x14ac:dyDescent="0.35">
      <c r="G677">
        <v>671</v>
      </c>
      <c r="H677">
        <f t="shared" ca="1" si="18"/>
        <v>-0.171576748013644</v>
      </c>
    </row>
    <row r="678" spans="7:8" x14ac:dyDescent="0.35">
      <c r="G678">
        <v>672</v>
      </c>
      <c r="H678">
        <f t="shared" ca="1" si="18"/>
        <v>-7.507278544686799E-2</v>
      </c>
    </row>
    <row r="679" spans="7:8" x14ac:dyDescent="0.35">
      <c r="G679">
        <v>673</v>
      </c>
      <c r="H679">
        <f t="shared" ca="1" si="18"/>
        <v>-0.20475932020492366</v>
      </c>
    </row>
    <row r="680" spans="7:8" x14ac:dyDescent="0.35">
      <c r="G680">
        <v>674</v>
      </c>
      <c r="H680">
        <f t="shared" ca="1" si="18"/>
        <v>-5.3221198397366606E-3</v>
      </c>
    </row>
    <row r="681" spans="7:8" x14ac:dyDescent="0.35">
      <c r="G681">
        <v>675</v>
      </c>
      <c r="H681">
        <f t="shared" ca="1" si="18"/>
        <v>8.9703309547983681E-2</v>
      </c>
    </row>
    <row r="682" spans="7:8" x14ac:dyDescent="0.35">
      <c r="G682">
        <v>676</v>
      </c>
      <c r="H682">
        <f t="shared" ca="1" si="18"/>
        <v>-0.2564639200687564</v>
      </c>
    </row>
    <row r="683" spans="7:8" x14ac:dyDescent="0.35">
      <c r="G683">
        <v>677</v>
      </c>
      <c r="H683">
        <f t="shared" ca="1" si="18"/>
        <v>-7.2570032529289008E-2</v>
      </c>
    </row>
    <row r="684" spans="7:8" x14ac:dyDescent="0.35">
      <c r="G684">
        <v>678</v>
      </c>
      <c r="H684">
        <f t="shared" ca="1" si="18"/>
        <v>0.21088969722173959</v>
      </c>
    </row>
    <row r="685" spans="7:8" x14ac:dyDescent="0.35">
      <c r="G685">
        <v>679</v>
      </c>
      <c r="H685">
        <f t="shared" ca="1" si="18"/>
        <v>-6.6797157587683148E-2</v>
      </c>
    </row>
    <row r="686" spans="7:8" x14ac:dyDescent="0.35">
      <c r="G686">
        <v>680</v>
      </c>
      <c r="H686">
        <f t="shared" ca="1" si="18"/>
        <v>0.20410853008878302</v>
      </c>
    </row>
    <row r="687" spans="7:8" x14ac:dyDescent="0.35">
      <c r="G687">
        <v>681</v>
      </c>
      <c r="H687">
        <f t="shared" ca="1" si="18"/>
        <v>-0.18481491668743955</v>
      </c>
    </row>
    <row r="688" spans="7:8" x14ac:dyDescent="0.35">
      <c r="G688">
        <v>682</v>
      </c>
      <c r="H688">
        <f t="shared" ca="1" si="18"/>
        <v>-0.11081120381207724</v>
      </c>
    </row>
    <row r="689" spans="7:8" x14ac:dyDescent="0.35">
      <c r="G689">
        <v>683</v>
      </c>
      <c r="H689">
        <f t="shared" ca="1" si="18"/>
        <v>0.16539044774837772</v>
      </c>
    </row>
    <row r="690" spans="7:8" x14ac:dyDescent="0.35">
      <c r="G690">
        <v>684</v>
      </c>
      <c r="H690">
        <f t="shared" ca="1" si="18"/>
        <v>-0.31298465554686461</v>
      </c>
    </row>
    <row r="691" spans="7:8" x14ac:dyDescent="0.35">
      <c r="G691">
        <v>685</v>
      </c>
      <c r="H691">
        <f t="shared" ca="1" si="18"/>
        <v>2.080748280951673E-2</v>
      </c>
    </row>
    <row r="692" spans="7:8" x14ac:dyDescent="0.35">
      <c r="G692">
        <v>686</v>
      </c>
      <c r="H692">
        <f t="shared" ca="1" si="18"/>
        <v>-0.12512751804422972</v>
      </c>
    </row>
    <row r="693" spans="7:8" x14ac:dyDescent="0.35">
      <c r="G693">
        <v>687</v>
      </c>
      <c r="H693">
        <f t="shared" ca="1" si="18"/>
        <v>0.15675924907895977</v>
      </c>
    </row>
    <row r="694" spans="7:8" x14ac:dyDescent="0.35">
      <c r="G694">
        <v>688</v>
      </c>
      <c r="H694">
        <f t="shared" ca="1" si="18"/>
        <v>0.13003398323649143</v>
      </c>
    </row>
    <row r="695" spans="7:8" x14ac:dyDescent="0.35">
      <c r="G695">
        <v>689</v>
      </c>
      <c r="H695">
        <f t="shared" ca="1" si="18"/>
        <v>0.11530072394922865</v>
      </c>
    </row>
    <row r="696" spans="7:8" x14ac:dyDescent="0.35">
      <c r="G696">
        <v>690</v>
      </c>
      <c r="H696">
        <f t="shared" ca="1" si="18"/>
        <v>1.8537242001348295E-2</v>
      </c>
    </row>
    <row r="697" spans="7:8" x14ac:dyDescent="0.35">
      <c r="G697">
        <v>691</v>
      </c>
      <c r="H697">
        <f t="shared" ca="1" si="18"/>
        <v>0.16859176100222961</v>
      </c>
    </row>
    <row r="698" spans="7:8" x14ac:dyDescent="0.35">
      <c r="G698">
        <v>692</v>
      </c>
      <c r="H698">
        <f t="shared" ca="1" si="18"/>
        <v>4.2694792849517861E-2</v>
      </c>
    </row>
    <row r="699" spans="7:8" x14ac:dyDescent="0.35">
      <c r="G699">
        <v>693</v>
      </c>
      <c r="H699">
        <f t="shared" ca="1" si="18"/>
        <v>4.3662288025333368E-2</v>
      </c>
    </row>
    <row r="700" spans="7:8" x14ac:dyDescent="0.35">
      <c r="G700">
        <v>694</v>
      </c>
      <c r="H700">
        <f t="shared" ca="1" si="18"/>
        <v>0.12774244188153319</v>
      </c>
    </row>
    <row r="701" spans="7:8" x14ac:dyDescent="0.35">
      <c r="G701">
        <v>695</v>
      </c>
      <c r="H701">
        <f t="shared" ca="1" si="18"/>
        <v>-0.11435563843625852</v>
      </c>
    </row>
    <row r="702" spans="7:8" x14ac:dyDescent="0.35">
      <c r="G702">
        <v>696</v>
      </c>
      <c r="H702">
        <f t="shared" ca="1" si="18"/>
        <v>-0.13548262785257242</v>
      </c>
    </row>
    <row r="703" spans="7:8" x14ac:dyDescent="0.35">
      <c r="G703">
        <v>697</v>
      </c>
      <c r="H703">
        <f t="shared" ca="1" si="18"/>
        <v>0.13526467212667748</v>
      </c>
    </row>
    <row r="704" spans="7:8" x14ac:dyDescent="0.35">
      <c r="G704">
        <v>698</v>
      </c>
      <c r="H704">
        <f t="shared" ca="1" si="18"/>
        <v>-2.0008171698999808E-2</v>
      </c>
    </row>
    <row r="705" spans="7:8" x14ac:dyDescent="0.35">
      <c r="G705">
        <v>699</v>
      </c>
      <c r="H705">
        <f t="shared" ca="1" si="18"/>
        <v>-9.9688937323144752E-2</v>
      </c>
    </row>
    <row r="706" spans="7:8" x14ac:dyDescent="0.35">
      <c r="G706">
        <v>700</v>
      </c>
      <c r="H706">
        <f t="shared" ca="1" si="18"/>
        <v>-0.10251818050356029</v>
      </c>
    </row>
    <row r="707" spans="7:8" x14ac:dyDescent="0.35">
      <c r="G707">
        <v>701</v>
      </c>
      <c r="H707">
        <f t="shared" ca="1" si="18"/>
        <v>-8.4015011192126815E-2</v>
      </c>
    </row>
    <row r="708" spans="7:8" x14ac:dyDescent="0.35">
      <c r="G708">
        <v>702</v>
      </c>
      <c r="H708">
        <f t="shared" ca="1" si="18"/>
        <v>-4.5771352909195505E-2</v>
      </c>
    </row>
    <row r="709" spans="7:8" x14ac:dyDescent="0.35">
      <c r="G709">
        <v>703</v>
      </c>
      <c r="H709">
        <f t="shared" ca="1" si="18"/>
        <v>9.4217690057331466E-2</v>
      </c>
    </row>
    <row r="710" spans="7:8" x14ac:dyDescent="0.35">
      <c r="G710">
        <v>704</v>
      </c>
      <c r="H710">
        <f t="shared" ca="1" si="18"/>
        <v>0.20884557899936901</v>
      </c>
    </row>
    <row r="711" spans="7:8" x14ac:dyDescent="0.35">
      <c r="G711">
        <v>705</v>
      </c>
      <c r="H711">
        <f t="shared" ca="1" si="18"/>
        <v>4.2708270221402694E-2</v>
      </c>
    </row>
    <row r="712" spans="7:8" x14ac:dyDescent="0.35">
      <c r="G712">
        <v>706</v>
      </c>
      <c r="H712">
        <f t="shared" ref="H712:H775" ca="1" si="19">_xlfn.NORM.INV(RAND(),N$9,N$10)</f>
        <v>0.20724170014122043</v>
      </c>
    </row>
    <row r="713" spans="7:8" x14ac:dyDescent="0.35">
      <c r="G713">
        <v>707</v>
      </c>
      <c r="H713">
        <f t="shared" ca="1" si="19"/>
        <v>-0.18121310393963802</v>
      </c>
    </row>
    <row r="714" spans="7:8" x14ac:dyDescent="0.35">
      <c r="G714">
        <v>708</v>
      </c>
      <c r="H714">
        <f t="shared" ca="1" si="19"/>
        <v>-0.10354544769248267</v>
      </c>
    </row>
    <row r="715" spans="7:8" x14ac:dyDescent="0.35">
      <c r="G715">
        <v>709</v>
      </c>
      <c r="H715">
        <f t="shared" ca="1" si="19"/>
        <v>1.6697541190181343E-2</v>
      </c>
    </row>
    <row r="716" spans="7:8" x14ac:dyDescent="0.35">
      <c r="G716">
        <v>710</v>
      </c>
      <c r="H716">
        <f t="shared" ca="1" si="19"/>
        <v>-4.5876010832885269E-2</v>
      </c>
    </row>
    <row r="717" spans="7:8" x14ac:dyDescent="0.35">
      <c r="G717">
        <v>711</v>
      </c>
      <c r="H717">
        <f t="shared" ca="1" si="19"/>
        <v>0.13562145623107347</v>
      </c>
    </row>
    <row r="718" spans="7:8" x14ac:dyDescent="0.35">
      <c r="G718">
        <v>712</v>
      </c>
      <c r="H718">
        <f t="shared" ca="1" si="19"/>
        <v>-0.12756181341138764</v>
      </c>
    </row>
    <row r="719" spans="7:8" x14ac:dyDescent="0.35">
      <c r="G719">
        <v>713</v>
      </c>
      <c r="H719">
        <f t="shared" ca="1" si="19"/>
        <v>3.112582185482065E-2</v>
      </c>
    </row>
    <row r="720" spans="7:8" x14ac:dyDescent="0.35">
      <c r="G720">
        <v>714</v>
      </c>
      <c r="H720">
        <f t="shared" ca="1" si="19"/>
        <v>0.11172986387781222</v>
      </c>
    </row>
    <row r="721" spans="7:8" x14ac:dyDescent="0.35">
      <c r="G721">
        <v>715</v>
      </c>
      <c r="H721">
        <f t="shared" ca="1" si="19"/>
        <v>6.7404400749179388E-2</v>
      </c>
    </row>
    <row r="722" spans="7:8" x14ac:dyDescent="0.35">
      <c r="G722">
        <v>716</v>
      </c>
      <c r="H722">
        <f t="shared" ca="1" si="19"/>
        <v>4.2921282479070504E-2</v>
      </c>
    </row>
    <row r="723" spans="7:8" x14ac:dyDescent="0.35">
      <c r="G723">
        <v>717</v>
      </c>
      <c r="H723">
        <f t="shared" ca="1" si="19"/>
        <v>0.1386151780026047</v>
      </c>
    </row>
    <row r="724" spans="7:8" x14ac:dyDescent="0.35">
      <c r="G724">
        <v>718</v>
      </c>
      <c r="H724">
        <f t="shared" ca="1" si="19"/>
        <v>-1.5525229463505685E-2</v>
      </c>
    </row>
    <row r="725" spans="7:8" x14ac:dyDescent="0.35">
      <c r="G725">
        <v>719</v>
      </c>
      <c r="H725">
        <f t="shared" ca="1" si="19"/>
        <v>7.5838254394978086E-2</v>
      </c>
    </row>
    <row r="726" spans="7:8" x14ac:dyDescent="0.35">
      <c r="G726">
        <v>720</v>
      </c>
      <c r="H726">
        <f t="shared" ca="1" si="19"/>
        <v>0.13298788206410381</v>
      </c>
    </row>
    <row r="727" spans="7:8" x14ac:dyDescent="0.35">
      <c r="G727">
        <v>721</v>
      </c>
      <c r="H727">
        <f t="shared" ca="1" si="19"/>
        <v>0.12395476897620394</v>
      </c>
    </row>
    <row r="728" spans="7:8" x14ac:dyDescent="0.35">
      <c r="G728">
        <v>722</v>
      </c>
      <c r="H728">
        <f t="shared" ca="1" si="19"/>
        <v>0.12931321402999241</v>
      </c>
    </row>
    <row r="729" spans="7:8" x14ac:dyDescent="0.35">
      <c r="G729">
        <v>723</v>
      </c>
      <c r="H729">
        <f t="shared" ca="1" si="19"/>
        <v>-0.11583852573187697</v>
      </c>
    </row>
    <row r="730" spans="7:8" x14ac:dyDescent="0.35">
      <c r="G730">
        <v>724</v>
      </c>
      <c r="H730">
        <f t="shared" ca="1" si="19"/>
        <v>-5.3258232649608023E-2</v>
      </c>
    </row>
    <row r="731" spans="7:8" x14ac:dyDescent="0.35">
      <c r="G731">
        <v>725</v>
      </c>
      <c r="H731">
        <f t="shared" ca="1" si="19"/>
        <v>0.18745728500241293</v>
      </c>
    </row>
    <row r="732" spans="7:8" x14ac:dyDescent="0.35">
      <c r="G732">
        <v>726</v>
      </c>
      <c r="H732">
        <f t="shared" ca="1" si="19"/>
        <v>-8.3535183874646521E-2</v>
      </c>
    </row>
    <row r="733" spans="7:8" x14ac:dyDescent="0.35">
      <c r="G733">
        <v>727</v>
      </c>
      <c r="H733">
        <f t="shared" ca="1" si="19"/>
        <v>-7.9896162955642395E-3</v>
      </c>
    </row>
    <row r="734" spans="7:8" x14ac:dyDescent="0.35">
      <c r="G734">
        <v>728</v>
      </c>
      <c r="H734">
        <f t="shared" ca="1" si="19"/>
        <v>-9.4632578546303608E-2</v>
      </c>
    </row>
    <row r="735" spans="7:8" x14ac:dyDescent="0.35">
      <c r="G735">
        <v>729</v>
      </c>
      <c r="H735">
        <f t="shared" ca="1" si="19"/>
        <v>-8.5604102476546415E-2</v>
      </c>
    </row>
    <row r="736" spans="7:8" x14ac:dyDescent="0.35">
      <c r="G736">
        <v>730</v>
      </c>
      <c r="H736">
        <f t="shared" ca="1" si="19"/>
        <v>-0.18867491148948545</v>
      </c>
    </row>
    <row r="737" spans="7:8" x14ac:dyDescent="0.35">
      <c r="G737">
        <v>731</v>
      </c>
      <c r="H737">
        <f t="shared" ca="1" si="19"/>
        <v>-6.4490767906506152E-2</v>
      </c>
    </row>
    <row r="738" spans="7:8" x14ac:dyDescent="0.35">
      <c r="G738">
        <v>732</v>
      </c>
      <c r="H738">
        <f t="shared" ca="1" si="19"/>
        <v>4.9169756606695057E-3</v>
      </c>
    </row>
    <row r="739" spans="7:8" x14ac:dyDescent="0.35">
      <c r="G739">
        <v>733</v>
      </c>
      <c r="H739">
        <f t="shared" ca="1" si="19"/>
        <v>-0.21862024168919411</v>
      </c>
    </row>
    <row r="740" spans="7:8" x14ac:dyDescent="0.35">
      <c r="G740">
        <v>734</v>
      </c>
      <c r="H740">
        <f t="shared" ca="1" si="19"/>
        <v>-1.6883060060642892E-2</v>
      </c>
    </row>
    <row r="741" spans="7:8" x14ac:dyDescent="0.35">
      <c r="G741">
        <v>735</v>
      </c>
      <c r="H741">
        <f t="shared" ca="1" si="19"/>
        <v>-4.4061762888311193E-2</v>
      </c>
    </row>
    <row r="742" spans="7:8" x14ac:dyDescent="0.35">
      <c r="G742">
        <v>736</v>
      </c>
      <c r="H742">
        <f t="shared" ca="1" si="19"/>
        <v>-2.559354717025434E-2</v>
      </c>
    </row>
    <row r="743" spans="7:8" x14ac:dyDescent="0.35">
      <c r="G743">
        <v>737</v>
      </c>
      <c r="H743">
        <f t="shared" ca="1" si="19"/>
        <v>7.9861719159792816E-2</v>
      </c>
    </row>
    <row r="744" spans="7:8" x14ac:dyDescent="0.35">
      <c r="G744">
        <v>738</v>
      </c>
      <c r="H744">
        <f t="shared" ca="1" si="19"/>
        <v>-0.16706194509468605</v>
      </c>
    </row>
    <row r="745" spans="7:8" x14ac:dyDescent="0.35">
      <c r="G745">
        <v>739</v>
      </c>
      <c r="H745">
        <f t="shared" ca="1" si="19"/>
        <v>0.33896696502559603</v>
      </c>
    </row>
    <row r="746" spans="7:8" x14ac:dyDescent="0.35">
      <c r="G746">
        <v>740</v>
      </c>
      <c r="H746">
        <f t="shared" ca="1" si="19"/>
        <v>-9.8841567080594536E-2</v>
      </c>
    </row>
    <row r="747" spans="7:8" x14ac:dyDescent="0.35">
      <c r="G747">
        <v>741</v>
      </c>
      <c r="H747">
        <f t="shared" ca="1" si="19"/>
        <v>-0.15214252838241485</v>
      </c>
    </row>
    <row r="748" spans="7:8" x14ac:dyDescent="0.35">
      <c r="G748">
        <v>742</v>
      </c>
      <c r="H748">
        <f t="shared" ca="1" si="19"/>
        <v>0.11044464888201277</v>
      </c>
    </row>
    <row r="749" spans="7:8" x14ac:dyDescent="0.35">
      <c r="G749">
        <v>743</v>
      </c>
      <c r="H749">
        <f t="shared" ca="1" si="19"/>
        <v>-1.3400006547710985E-2</v>
      </c>
    </row>
    <row r="750" spans="7:8" x14ac:dyDescent="0.35">
      <c r="G750">
        <v>744</v>
      </c>
      <c r="H750">
        <f t="shared" ca="1" si="19"/>
        <v>3.8231697422468534E-2</v>
      </c>
    </row>
    <row r="751" spans="7:8" x14ac:dyDescent="0.35">
      <c r="G751">
        <v>745</v>
      </c>
      <c r="H751">
        <f t="shared" ca="1" si="19"/>
        <v>5.9221247787039737E-2</v>
      </c>
    </row>
    <row r="752" spans="7:8" x14ac:dyDescent="0.35">
      <c r="G752">
        <v>746</v>
      </c>
      <c r="H752">
        <f t="shared" ca="1" si="19"/>
        <v>0.12585315573721054</v>
      </c>
    </row>
    <row r="753" spans="7:8" x14ac:dyDescent="0.35">
      <c r="G753">
        <v>747</v>
      </c>
      <c r="H753">
        <f t="shared" ca="1" si="19"/>
        <v>-4.1709653969507973E-2</v>
      </c>
    </row>
    <row r="754" spans="7:8" x14ac:dyDescent="0.35">
      <c r="G754">
        <v>748</v>
      </c>
      <c r="H754">
        <f t="shared" ca="1" si="19"/>
        <v>4.2608092703826685E-2</v>
      </c>
    </row>
    <row r="755" spans="7:8" x14ac:dyDescent="0.35">
      <c r="G755">
        <v>749</v>
      </c>
      <c r="H755">
        <f t="shared" ca="1" si="19"/>
        <v>0.16492597772260906</v>
      </c>
    </row>
    <row r="756" spans="7:8" x14ac:dyDescent="0.35">
      <c r="G756">
        <v>750</v>
      </c>
      <c r="H756">
        <f t="shared" ca="1" si="19"/>
        <v>0.12124232290615319</v>
      </c>
    </row>
    <row r="757" spans="7:8" x14ac:dyDescent="0.35">
      <c r="G757">
        <v>751</v>
      </c>
      <c r="H757">
        <f t="shared" ca="1" si="19"/>
        <v>0.32698492234687537</v>
      </c>
    </row>
    <row r="758" spans="7:8" x14ac:dyDescent="0.35">
      <c r="G758">
        <v>752</v>
      </c>
      <c r="H758">
        <f t="shared" ca="1" si="19"/>
        <v>7.9629938932018529E-2</v>
      </c>
    </row>
    <row r="759" spans="7:8" x14ac:dyDescent="0.35">
      <c r="G759">
        <v>753</v>
      </c>
      <c r="H759">
        <f t="shared" ca="1" si="19"/>
        <v>-0.21858549431021385</v>
      </c>
    </row>
    <row r="760" spans="7:8" x14ac:dyDescent="0.35">
      <c r="G760">
        <v>754</v>
      </c>
      <c r="H760">
        <f t="shared" ca="1" si="19"/>
        <v>0.10809353995755977</v>
      </c>
    </row>
    <row r="761" spans="7:8" x14ac:dyDescent="0.35">
      <c r="G761">
        <v>755</v>
      </c>
      <c r="H761">
        <f t="shared" ca="1" si="19"/>
        <v>0.31554317517803043</v>
      </c>
    </row>
    <row r="762" spans="7:8" x14ac:dyDescent="0.35">
      <c r="G762">
        <v>756</v>
      </c>
      <c r="H762">
        <f t="shared" ca="1" si="19"/>
        <v>7.5785171120260661E-2</v>
      </c>
    </row>
    <row r="763" spans="7:8" x14ac:dyDescent="0.35">
      <c r="G763">
        <v>757</v>
      </c>
      <c r="H763">
        <f t="shared" ca="1" si="19"/>
        <v>0.1524831191615193</v>
      </c>
    </row>
    <row r="764" spans="7:8" x14ac:dyDescent="0.35">
      <c r="G764">
        <v>758</v>
      </c>
      <c r="H764">
        <f t="shared" ca="1" si="19"/>
        <v>1.1504265473731186E-3</v>
      </c>
    </row>
    <row r="765" spans="7:8" x14ac:dyDescent="0.35">
      <c r="G765">
        <v>759</v>
      </c>
      <c r="H765">
        <f t="shared" ca="1" si="19"/>
        <v>-4.3707478510749583E-2</v>
      </c>
    </row>
    <row r="766" spans="7:8" x14ac:dyDescent="0.35">
      <c r="G766">
        <v>760</v>
      </c>
      <c r="H766">
        <f t="shared" ca="1" si="19"/>
        <v>7.4995981880161586E-2</v>
      </c>
    </row>
    <row r="767" spans="7:8" x14ac:dyDescent="0.35">
      <c r="G767">
        <v>761</v>
      </c>
      <c r="H767">
        <f t="shared" ca="1" si="19"/>
        <v>-0.21667716066061496</v>
      </c>
    </row>
    <row r="768" spans="7:8" x14ac:dyDescent="0.35">
      <c r="G768">
        <v>762</v>
      </c>
      <c r="H768">
        <f t="shared" ca="1" si="19"/>
        <v>6.0456508063310085E-2</v>
      </c>
    </row>
    <row r="769" spans="7:8" x14ac:dyDescent="0.35">
      <c r="G769">
        <v>763</v>
      </c>
      <c r="H769">
        <f t="shared" ca="1" si="19"/>
        <v>4.5680010092172714E-2</v>
      </c>
    </row>
    <row r="770" spans="7:8" x14ac:dyDescent="0.35">
      <c r="G770">
        <v>764</v>
      </c>
      <c r="H770">
        <f t="shared" ca="1" si="19"/>
        <v>1.9434193511458264E-2</v>
      </c>
    </row>
    <row r="771" spans="7:8" x14ac:dyDescent="0.35">
      <c r="G771">
        <v>765</v>
      </c>
      <c r="H771">
        <f t="shared" ca="1" si="19"/>
        <v>-0.11156604177717762</v>
      </c>
    </row>
    <row r="772" spans="7:8" x14ac:dyDescent="0.35">
      <c r="G772">
        <v>766</v>
      </c>
      <c r="H772">
        <f t="shared" ca="1" si="19"/>
        <v>-6.0807395874914738E-3</v>
      </c>
    </row>
    <row r="773" spans="7:8" x14ac:dyDescent="0.35">
      <c r="G773">
        <v>767</v>
      </c>
      <c r="H773">
        <f t="shared" ca="1" si="19"/>
        <v>-0.21026543130648759</v>
      </c>
    </row>
    <row r="774" spans="7:8" x14ac:dyDescent="0.35">
      <c r="G774">
        <v>768</v>
      </c>
      <c r="H774">
        <f t="shared" ca="1" si="19"/>
        <v>-0.23957241730224857</v>
      </c>
    </row>
    <row r="775" spans="7:8" x14ac:dyDescent="0.35">
      <c r="G775">
        <v>769</v>
      </c>
      <c r="H775">
        <f t="shared" ca="1" si="19"/>
        <v>-0.26685901984687782</v>
      </c>
    </row>
    <row r="776" spans="7:8" x14ac:dyDescent="0.35">
      <c r="G776">
        <v>770</v>
      </c>
      <c r="H776">
        <f t="shared" ref="H776:H839" ca="1" si="20">_xlfn.NORM.INV(RAND(),N$9,N$10)</f>
        <v>-2.304963173374943E-2</v>
      </c>
    </row>
    <row r="777" spans="7:8" x14ac:dyDescent="0.35">
      <c r="G777">
        <v>771</v>
      </c>
      <c r="H777">
        <f t="shared" ca="1" si="20"/>
        <v>7.4625584290221245E-2</v>
      </c>
    </row>
    <row r="778" spans="7:8" x14ac:dyDescent="0.35">
      <c r="G778">
        <v>772</v>
      </c>
      <c r="H778">
        <f t="shared" ca="1" si="20"/>
        <v>0.18305351479676588</v>
      </c>
    </row>
    <row r="779" spans="7:8" x14ac:dyDescent="0.35">
      <c r="G779">
        <v>773</v>
      </c>
      <c r="H779">
        <f t="shared" ca="1" si="20"/>
        <v>0.15588793002582954</v>
      </c>
    </row>
    <row r="780" spans="7:8" x14ac:dyDescent="0.35">
      <c r="G780">
        <v>774</v>
      </c>
      <c r="H780">
        <f t="shared" ca="1" si="20"/>
        <v>0.2565826954647033</v>
      </c>
    </row>
    <row r="781" spans="7:8" x14ac:dyDescent="0.35">
      <c r="G781">
        <v>775</v>
      </c>
      <c r="H781">
        <f t="shared" ca="1" si="20"/>
        <v>-3.7864783232915741E-2</v>
      </c>
    </row>
    <row r="782" spans="7:8" x14ac:dyDescent="0.35">
      <c r="G782">
        <v>776</v>
      </c>
      <c r="H782">
        <f t="shared" ca="1" si="20"/>
        <v>5.8448051374688434E-2</v>
      </c>
    </row>
    <row r="783" spans="7:8" x14ac:dyDescent="0.35">
      <c r="G783">
        <v>777</v>
      </c>
      <c r="H783">
        <f t="shared" ca="1" si="20"/>
        <v>-9.0177339495136857E-2</v>
      </c>
    </row>
    <row r="784" spans="7:8" x14ac:dyDescent="0.35">
      <c r="G784">
        <v>778</v>
      </c>
      <c r="H784">
        <f t="shared" ca="1" si="20"/>
        <v>-0.24930958050877111</v>
      </c>
    </row>
    <row r="785" spans="7:8" x14ac:dyDescent="0.35">
      <c r="G785">
        <v>779</v>
      </c>
      <c r="H785">
        <f t="shared" ca="1" si="20"/>
        <v>-7.0689348208220551E-2</v>
      </c>
    </row>
    <row r="786" spans="7:8" x14ac:dyDescent="0.35">
      <c r="G786">
        <v>780</v>
      </c>
      <c r="H786">
        <f t="shared" ca="1" si="20"/>
        <v>-3.5925453606951596E-2</v>
      </c>
    </row>
    <row r="787" spans="7:8" x14ac:dyDescent="0.35">
      <c r="G787">
        <v>781</v>
      </c>
      <c r="H787">
        <f t="shared" ca="1" si="20"/>
        <v>-3.3764193404785356E-2</v>
      </c>
    </row>
    <row r="788" spans="7:8" x14ac:dyDescent="0.35">
      <c r="G788">
        <v>782</v>
      </c>
      <c r="H788">
        <f t="shared" ca="1" si="20"/>
        <v>-0.28714319525006565</v>
      </c>
    </row>
    <row r="789" spans="7:8" x14ac:dyDescent="0.35">
      <c r="G789">
        <v>783</v>
      </c>
      <c r="H789">
        <f t="shared" ca="1" si="20"/>
        <v>-6.2036759401737918E-2</v>
      </c>
    </row>
    <row r="790" spans="7:8" x14ac:dyDescent="0.35">
      <c r="G790">
        <v>784</v>
      </c>
      <c r="H790">
        <f t="shared" ca="1" si="20"/>
        <v>-0.15888744674188107</v>
      </c>
    </row>
    <row r="791" spans="7:8" x14ac:dyDescent="0.35">
      <c r="G791">
        <v>785</v>
      </c>
      <c r="H791">
        <f t="shared" ca="1" si="20"/>
        <v>-7.7331684145067886E-2</v>
      </c>
    </row>
    <row r="792" spans="7:8" x14ac:dyDescent="0.35">
      <c r="G792">
        <v>786</v>
      </c>
      <c r="H792">
        <f t="shared" ca="1" si="20"/>
        <v>2.9362223916499827E-2</v>
      </c>
    </row>
    <row r="793" spans="7:8" x14ac:dyDescent="0.35">
      <c r="G793">
        <v>787</v>
      </c>
      <c r="H793">
        <f t="shared" ca="1" si="20"/>
        <v>-0.11417570026610964</v>
      </c>
    </row>
    <row r="794" spans="7:8" x14ac:dyDescent="0.35">
      <c r="G794">
        <v>788</v>
      </c>
      <c r="H794">
        <f t="shared" ca="1" si="20"/>
        <v>0.16087701366693025</v>
      </c>
    </row>
    <row r="795" spans="7:8" x14ac:dyDescent="0.35">
      <c r="G795">
        <v>789</v>
      </c>
      <c r="H795">
        <f t="shared" ca="1" si="20"/>
        <v>8.337760697760746E-2</v>
      </c>
    </row>
    <row r="796" spans="7:8" x14ac:dyDescent="0.35">
      <c r="G796">
        <v>790</v>
      </c>
      <c r="H796">
        <f t="shared" ca="1" si="20"/>
        <v>-5.1332845781812471E-2</v>
      </c>
    </row>
    <row r="797" spans="7:8" x14ac:dyDescent="0.35">
      <c r="G797">
        <v>791</v>
      </c>
      <c r="H797">
        <f t="shared" ca="1" si="20"/>
        <v>-0.12260989895530139</v>
      </c>
    </row>
    <row r="798" spans="7:8" x14ac:dyDescent="0.35">
      <c r="G798">
        <v>792</v>
      </c>
      <c r="H798">
        <f t="shared" ca="1" si="20"/>
        <v>-0.23732312860199159</v>
      </c>
    </row>
    <row r="799" spans="7:8" x14ac:dyDescent="0.35">
      <c r="G799">
        <v>793</v>
      </c>
      <c r="H799">
        <f t="shared" ca="1" si="20"/>
        <v>8.4003836017476699E-2</v>
      </c>
    </row>
    <row r="800" spans="7:8" x14ac:dyDescent="0.35">
      <c r="G800">
        <v>794</v>
      </c>
      <c r="H800">
        <f t="shared" ca="1" si="20"/>
        <v>-8.5172303722723438E-3</v>
      </c>
    </row>
    <row r="801" spans="7:8" x14ac:dyDescent="0.35">
      <c r="G801">
        <v>795</v>
      </c>
      <c r="H801">
        <f t="shared" ca="1" si="20"/>
        <v>-3.7082747520733594E-6</v>
      </c>
    </row>
    <row r="802" spans="7:8" x14ac:dyDescent="0.35">
      <c r="G802">
        <v>796</v>
      </c>
      <c r="H802">
        <f t="shared" ca="1" si="20"/>
        <v>5.2782393591359174E-2</v>
      </c>
    </row>
    <row r="803" spans="7:8" x14ac:dyDescent="0.35">
      <c r="G803">
        <v>797</v>
      </c>
      <c r="H803">
        <f t="shared" ca="1" si="20"/>
        <v>1.0681835150629928E-2</v>
      </c>
    </row>
    <row r="804" spans="7:8" x14ac:dyDescent="0.35">
      <c r="G804">
        <v>798</v>
      </c>
      <c r="H804">
        <f t="shared" ca="1" si="20"/>
        <v>-0.12760445112604868</v>
      </c>
    </row>
    <row r="805" spans="7:8" x14ac:dyDescent="0.35">
      <c r="G805">
        <v>799</v>
      </c>
      <c r="H805">
        <f t="shared" ca="1" si="20"/>
        <v>-0.14802417960321457</v>
      </c>
    </row>
    <row r="806" spans="7:8" x14ac:dyDescent="0.35">
      <c r="G806">
        <v>800</v>
      </c>
      <c r="H806">
        <f t="shared" ca="1" si="20"/>
        <v>0.14927422594499246</v>
      </c>
    </row>
    <row r="807" spans="7:8" x14ac:dyDescent="0.35">
      <c r="G807">
        <v>801</v>
      </c>
      <c r="H807">
        <f t="shared" ca="1" si="20"/>
        <v>-9.7745975063262366E-2</v>
      </c>
    </row>
    <row r="808" spans="7:8" x14ac:dyDescent="0.35">
      <c r="G808">
        <v>802</v>
      </c>
      <c r="H808">
        <f t="shared" ca="1" si="20"/>
        <v>5.0002622173930027E-2</v>
      </c>
    </row>
    <row r="809" spans="7:8" x14ac:dyDescent="0.35">
      <c r="G809">
        <v>803</v>
      </c>
      <c r="H809">
        <f t="shared" ca="1" si="20"/>
        <v>-0.17966036287880671</v>
      </c>
    </row>
    <row r="810" spans="7:8" x14ac:dyDescent="0.35">
      <c r="G810">
        <v>804</v>
      </c>
      <c r="H810">
        <f t="shared" ca="1" si="20"/>
        <v>-7.4322174493056878E-2</v>
      </c>
    </row>
    <row r="811" spans="7:8" x14ac:dyDescent="0.35">
      <c r="G811">
        <v>805</v>
      </c>
      <c r="H811">
        <f t="shared" ca="1" si="20"/>
        <v>5.6778097893797813E-2</v>
      </c>
    </row>
    <row r="812" spans="7:8" x14ac:dyDescent="0.35">
      <c r="G812">
        <v>806</v>
      </c>
      <c r="H812">
        <f t="shared" ca="1" si="20"/>
        <v>-1.2887783028122223E-3</v>
      </c>
    </row>
    <row r="813" spans="7:8" x14ac:dyDescent="0.35">
      <c r="G813">
        <v>807</v>
      </c>
      <c r="H813">
        <f t="shared" ca="1" si="20"/>
        <v>-5.5779346745590652E-2</v>
      </c>
    </row>
    <row r="814" spans="7:8" x14ac:dyDescent="0.35">
      <c r="G814">
        <v>808</v>
      </c>
      <c r="H814">
        <f t="shared" ca="1" si="20"/>
        <v>0.16289594350773989</v>
      </c>
    </row>
    <row r="815" spans="7:8" x14ac:dyDescent="0.35">
      <c r="G815">
        <v>809</v>
      </c>
      <c r="H815">
        <f t="shared" ca="1" si="20"/>
        <v>-0.19053437480526692</v>
      </c>
    </row>
    <row r="816" spans="7:8" x14ac:dyDescent="0.35">
      <c r="G816">
        <v>810</v>
      </c>
      <c r="H816">
        <f t="shared" ca="1" si="20"/>
        <v>2.537479872816701E-2</v>
      </c>
    </row>
    <row r="817" spans="7:8" x14ac:dyDescent="0.35">
      <c r="G817">
        <v>811</v>
      </c>
      <c r="H817">
        <f t="shared" ca="1" si="20"/>
        <v>-0.3941451842326078</v>
      </c>
    </row>
    <row r="818" spans="7:8" x14ac:dyDescent="0.35">
      <c r="G818">
        <v>812</v>
      </c>
      <c r="H818">
        <f t="shared" ca="1" si="20"/>
        <v>1.5300229974300219E-2</v>
      </c>
    </row>
    <row r="819" spans="7:8" x14ac:dyDescent="0.35">
      <c r="G819">
        <v>813</v>
      </c>
      <c r="H819">
        <f t="shared" ca="1" si="20"/>
        <v>0.2697124820687688</v>
      </c>
    </row>
    <row r="820" spans="7:8" x14ac:dyDescent="0.35">
      <c r="G820">
        <v>814</v>
      </c>
      <c r="H820">
        <f t="shared" ca="1" si="20"/>
        <v>-0.18750551329008575</v>
      </c>
    </row>
    <row r="821" spans="7:8" x14ac:dyDescent="0.35">
      <c r="G821">
        <v>815</v>
      </c>
      <c r="H821">
        <f t="shared" ca="1" si="20"/>
        <v>0.23357062484056998</v>
      </c>
    </row>
    <row r="822" spans="7:8" x14ac:dyDescent="0.35">
      <c r="G822">
        <v>816</v>
      </c>
      <c r="H822">
        <f t="shared" ca="1" si="20"/>
        <v>-9.1183098808539486E-3</v>
      </c>
    </row>
    <row r="823" spans="7:8" x14ac:dyDescent="0.35">
      <c r="G823">
        <v>817</v>
      </c>
      <c r="H823">
        <f t="shared" ca="1" si="20"/>
        <v>1.0836481894002558E-2</v>
      </c>
    </row>
    <row r="824" spans="7:8" x14ac:dyDescent="0.35">
      <c r="G824">
        <v>818</v>
      </c>
      <c r="H824">
        <f t="shared" ca="1" si="20"/>
        <v>-0.10214638747927632</v>
      </c>
    </row>
    <row r="825" spans="7:8" x14ac:dyDescent="0.35">
      <c r="G825">
        <v>819</v>
      </c>
      <c r="H825">
        <f t="shared" ca="1" si="20"/>
        <v>-0.14116565375016996</v>
      </c>
    </row>
    <row r="826" spans="7:8" x14ac:dyDescent="0.35">
      <c r="G826">
        <v>820</v>
      </c>
      <c r="H826">
        <f t="shared" ca="1" si="20"/>
        <v>-2.6643480387080809E-2</v>
      </c>
    </row>
    <row r="827" spans="7:8" x14ac:dyDescent="0.35">
      <c r="G827">
        <v>821</v>
      </c>
      <c r="H827">
        <f t="shared" ca="1" si="20"/>
        <v>-1.5708560157700058E-2</v>
      </c>
    </row>
    <row r="828" spans="7:8" x14ac:dyDescent="0.35">
      <c r="G828">
        <v>822</v>
      </c>
      <c r="H828">
        <f t="shared" ca="1" si="20"/>
        <v>0.13450627039863372</v>
      </c>
    </row>
    <row r="829" spans="7:8" x14ac:dyDescent="0.35">
      <c r="G829">
        <v>823</v>
      </c>
      <c r="H829">
        <f t="shared" ca="1" si="20"/>
        <v>6.9467236778040911E-2</v>
      </c>
    </row>
    <row r="830" spans="7:8" x14ac:dyDescent="0.35">
      <c r="G830">
        <v>824</v>
      </c>
      <c r="H830">
        <f t="shared" ca="1" si="20"/>
        <v>-0.389761440136288</v>
      </c>
    </row>
    <row r="831" spans="7:8" x14ac:dyDescent="0.35">
      <c r="G831">
        <v>825</v>
      </c>
      <c r="H831">
        <f t="shared" ca="1" si="20"/>
        <v>0.1121749762038264</v>
      </c>
    </row>
    <row r="832" spans="7:8" x14ac:dyDescent="0.35">
      <c r="G832">
        <v>826</v>
      </c>
      <c r="H832">
        <f t="shared" ca="1" si="20"/>
        <v>-0.17727970069612606</v>
      </c>
    </row>
    <row r="833" spans="7:8" x14ac:dyDescent="0.35">
      <c r="G833">
        <v>827</v>
      </c>
      <c r="H833">
        <f t="shared" ca="1" si="20"/>
        <v>-2.1127637484871162E-2</v>
      </c>
    </row>
    <row r="834" spans="7:8" x14ac:dyDescent="0.35">
      <c r="G834">
        <v>828</v>
      </c>
      <c r="H834">
        <f t="shared" ca="1" si="20"/>
        <v>-7.6375276160936159E-2</v>
      </c>
    </row>
    <row r="835" spans="7:8" x14ac:dyDescent="0.35">
      <c r="G835">
        <v>829</v>
      </c>
      <c r="H835">
        <f t="shared" ca="1" si="20"/>
        <v>-9.3407498463002961E-2</v>
      </c>
    </row>
    <row r="836" spans="7:8" x14ac:dyDescent="0.35">
      <c r="G836">
        <v>830</v>
      </c>
      <c r="H836">
        <f t="shared" ca="1" si="20"/>
        <v>-3.9151179171577476E-2</v>
      </c>
    </row>
    <row r="837" spans="7:8" x14ac:dyDescent="0.35">
      <c r="G837">
        <v>831</v>
      </c>
      <c r="H837">
        <f t="shared" ca="1" si="20"/>
        <v>-0.37851515831545057</v>
      </c>
    </row>
    <row r="838" spans="7:8" x14ac:dyDescent="0.35">
      <c r="G838">
        <v>832</v>
      </c>
      <c r="H838">
        <f t="shared" ca="1" si="20"/>
        <v>0.18309924429199848</v>
      </c>
    </row>
    <row r="839" spans="7:8" x14ac:dyDescent="0.35">
      <c r="G839">
        <v>833</v>
      </c>
      <c r="H839">
        <f t="shared" ca="1" si="20"/>
        <v>4.3587842212226405E-2</v>
      </c>
    </row>
    <row r="840" spans="7:8" x14ac:dyDescent="0.35">
      <c r="G840">
        <v>834</v>
      </c>
      <c r="H840">
        <f t="shared" ref="H840:H903" ca="1" si="21">_xlfn.NORM.INV(RAND(),N$9,N$10)</f>
        <v>8.556045502617339E-2</v>
      </c>
    </row>
    <row r="841" spans="7:8" x14ac:dyDescent="0.35">
      <c r="G841">
        <v>835</v>
      </c>
      <c r="H841">
        <f t="shared" ca="1" si="21"/>
        <v>1.1794195542205871E-2</v>
      </c>
    </row>
    <row r="842" spans="7:8" x14ac:dyDescent="0.35">
      <c r="G842">
        <v>836</v>
      </c>
      <c r="H842">
        <f t="shared" ca="1" si="21"/>
        <v>9.9898827136457466E-2</v>
      </c>
    </row>
    <row r="843" spans="7:8" x14ac:dyDescent="0.35">
      <c r="G843">
        <v>837</v>
      </c>
      <c r="H843">
        <f t="shared" ca="1" si="21"/>
        <v>-5.619261650452425E-3</v>
      </c>
    </row>
    <row r="844" spans="7:8" x14ac:dyDescent="0.35">
      <c r="G844">
        <v>838</v>
      </c>
      <c r="H844">
        <f t="shared" ca="1" si="21"/>
        <v>-0.29446774469669279</v>
      </c>
    </row>
    <row r="845" spans="7:8" x14ac:dyDescent="0.35">
      <c r="G845">
        <v>839</v>
      </c>
      <c r="H845">
        <f t="shared" ca="1" si="21"/>
        <v>-0.26761817689101913</v>
      </c>
    </row>
    <row r="846" spans="7:8" x14ac:dyDescent="0.35">
      <c r="G846">
        <v>840</v>
      </c>
      <c r="H846">
        <f t="shared" ca="1" si="21"/>
        <v>-4.5723519223466291E-2</v>
      </c>
    </row>
    <row r="847" spans="7:8" x14ac:dyDescent="0.35">
      <c r="G847">
        <v>841</v>
      </c>
      <c r="H847">
        <f t="shared" ca="1" si="21"/>
        <v>4.2899776846638031E-2</v>
      </c>
    </row>
    <row r="848" spans="7:8" x14ac:dyDescent="0.35">
      <c r="G848">
        <v>842</v>
      </c>
      <c r="H848">
        <f t="shared" ca="1" si="21"/>
        <v>2.3251140301704162E-2</v>
      </c>
    </row>
    <row r="849" spans="7:8" x14ac:dyDescent="0.35">
      <c r="G849">
        <v>843</v>
      </c>
      <c r="H849">
        <f t="shared" ca="1" si="21"/>
        <v>-3.2674288326752683E-2</v>
      </c>
    </row>
    <row r="850" spans="7:8" x14ac:dyDescent="0.35">
      <c r="G850">
        <v>844</v>
      </c>
      <c r="H850">
        <f t="shared" ca="1" si="21"/>
        <v>-4.3866940776760309E-2</v>
      </c>
    </row>
    <row r="851" spans="7:8" x14ac:dyDescent="0.35">
      <c r="G851">
        <v>845</v>
      </c>
      <c r="H851">
        <f t="shared" ca="1" si="21"/>
        <v>-0.13987180134094646</v>
      </c>
    </row>
    <row r="852" spans="7:8" x14ac:dyDescent="0.35">
      <c r="G852">
        <v>846</v>
      </c>
      <c r="H852">
        <f t="shared" ca="1" si="21"/>
        <v>-8.3194954710624242E-2</v>
      </c>
    </row>
    <row r="853" spans="7:8" x14ac:dyDescent="0.35">
      <c r="G853">
        <v>847</v>
      </c>
      <c r="H853">
        <f t="shared" ca="1" si="21"/>
        <v>0.27224583015229376</v>
      </c>
    </row>
    <row r="854" spans="7:8" x14ac:dyDescent="0.35">
      <c r="G854">
        <v>848</v>
      </c>
      <c r="H854">
        <f t="shared" ca="1" si="21"/>
        <v>5.6584128981879103E-2</v>
      </c>
    </row>
    <row r="855" spans="7:8" x14ac:dyDescent="0.35">
      <c r="G855">
        <v>849</v>
      </c>
      <c r="H855">
        <f t="shared" ca="1" si="21"/>
        <v>7.0923369132882677E-2</v>
      </c>
    </row>
    <row r="856" spans="7:8" x14ac:dyDescent="0.35">
      <c r="G856">
        <v>850</v>
      </c>
      <c r="H856">
        <f t="shared" ca="1" si="21"/>
        <v>9.9481219553745781E-2</v>
      </c>
    </row>
    <row r="857" spans="7:8" x14ac:dyDescent="0.35">
      <c r="G857">
        <v>851</v>
      </c>
      <c r="H857">
        <f t="shared" ca="1" si="21"/>
        <v>-0.20452641682029069</v>
      </c>
    </row>
    <row r="858" spans="7:8" x14ac:dyDescent="0.35">
      <c r="G858">
        <v>852</v>
      </c>
      <c r="H858">
        <f t="shared" ca="1" si="21"/>
        <v>-3.9419083330104389E-2</v>
      </c>
    </row>
    <row r="859" spans="7:8" x14ac:dyDescent="0.35">
      <c r="G859">
        <v>853</v>
      </c>
      <c r="H859">
        <f t="shared" ca="1" si="21"/>
        <v>8.0818211374607665E-2</v>
      </c>
    </row>
    <row r="860" spans="7:8" x14ac:dyDescent="0.35">
      <c r="G860">
        <v>854</v>
      </c>
      <c r="H860">
        <f t="shared" ca="1" si="21"/>
        <v>5.516760128690721E-2</v>
      </c>
    </row>
    <row r="861" spans="7:8" x14ac:dyDescent="0.35">
      <c r="G861">
        <v>855</v>
      </c>
      <c r="H861">
        <f t="shared" ca="1" si="21"/>
        <v>0.16056928204250179</v>
      </c>
    </row>
    <row r="862" spans="7:8" x14ac:dyDescent="0.35">
      <c r="G862">
        <v>856</v>
      </c>
      <c r="H862">
        <f t="shared" ca="1" si="21"/>
        <v>-3.2943018359389412E-2</v>
      </c>
    </row>
    <row r="863" spans="7:8" x14ac:dyDescent="0.35">
      <c r="G863">
        <v>857</v>
      </c>
      <c r="H863">
        <f t="shared" ca="1" si="21"/>
        <v>-0.10898414853709021</v>
      </c>
    </row>
    <row r="864" spans="7:8" x14ac:dyDescent="0.35">
      <c r="G864">
        <v>858</v>
      </c>
      <c r="H864">
        <f t="shared" ca="1" si="21"/>
        <v>0.19949373531889272</v>
      </c>
    </row>
    <row r="865" spans="7:8" x14ac:dyDescent="0.35">
      <c r="G865">
        <v>859</v>
      </c>
      <c r="H865">
        <f t="shared" ca="1" si="21"/>
        <v>0.14234368037381911</v>
      </c>
    </row>
    <row r="866" spans="7:8" x14ac:dyDescent="0.35">
      <c r="G866">
        <v>860</v>
      </c>
      <c r="H866">
        <f t="shared" ca="1" si="21"/>
        <v>-4.9406940936031325E-2</v>
      </c>
    </row>
    <row r="867" spans="7:8" x14ac:dyDescent="0.35">
      <c r="G867">
        <v>861</v>
      </c>
      <c r="H867">
        <f t="shared" ca="1" si="21"/>
        <v>0.27534269688085949</v>
      </c>
    </row>
    <row r="868" spans="7:8" x14ac:dyDescent="0.35">
      <c r="G868">
        <v>862</v>
      </c>
      <c r="H868">
        <f t="shared" ca="1" si="21"/>
        <v>5.3751514655859638E-3</v>
      </c>
    </row>
    <row r="869" spans="7:8" x14ac:dyDescent="0.35">
      <c r="G869">
        <v>863</v>
      </c>
      <c r="H869">
        <f t="shared" ca="1" si="21"/>
        <v>-0.1576713754686728</v>
      </c>
    </row>
    <row r="870" spans="7:8" x14ac:dyDescent="0.35">
      <c r="G870">
        <v>864</v>
      </c>
      <c r="H870">
        <f t="shared" ca="1" si="21"/>
        <v>0.39970574272926512</v>
      </c>
    </row>
    <row r="871" spans="7:8" x14ac:dyDescent="0.35">
      <c r="G871">
        <v>865</v>
      </c>
      <c r="H871">
        <f t="shared" ca="1" si="21"/>
        <v>9.8649326795189184E-3</v>
      </c>
    </row>
    <row r="872" spans="7:8" x14ac:dyDescent="0.35">
      <c r="G872">
        <v>866</v>
      </c>
      <c r="H872">
        <f t="shared" ca="1" si="21"/>
        <v>7.2572769628549291E-2</v>
      </c>
    </row>
    <row r="873" spans="7:8" x14ac:dyDescent="0.35">
      <c r="G873">
        <v>867</v>
      </c>
      <c r="H873">
        <f t="shared" ca="1" si="21"/>
        <v>1.7209177408778004E-2</v>
      </c>
    </row>
    <row r="874" spans="7:8" x14ac:dyDescent="0.35">
      <c r="G874">
        <v>868</v>
      </c>
      <c r="H874">
        <f t="shared" ca="1" si="21"/>
        <v>2.975882029028902E-2</v>
      </c>
    </row>
    <row r="875" spans="7:8" x14ac:dyDescent="0.35">
      <c r="G875">
        <v>869</v>
      </c>
      <c r="H875">
        <f t="shared" ca="1" si="21"/>
        <v>-8.2271713908069158E-2</v>
      </c>
    </row>
    <row r="876" spans="7:8" x14ac:dyDescent="0.35">
      <c r="G876">
        <v>870</v>
      </c>
      <c r="H876">
        <f t="shared" ca="1" si="21"/>
        <v>3.924550008293886E-2</v>
      </c>
    </row>
    <row r="877" spans="7:8" x14ac:dyDescent="0.35">
      <c r="G877">
        <v>871</v>
      </c>
      <c r="H877">
        <f t="shared" ca="1" si="21"/>
        <v>4.0696128021666951E-2</v>
      </c>
    </row>
    <row r="878" spans="7:8" x14ac:dyDescent="0.35">
      <c r="G878">
        <v>872</v>
      </c>
      <c r="H878">
        <f t="shared" ca="1" si="21"/>
        <v>-0.10283734679310905</v>
      </c>
    </row>
    <row r="879" spans="7:8" x14ac:dyDescent="0.35">
      <c r="G879">
        <v>873</v>
      </c>
      <c r="H879">
        <f t="shared" ca="1" si="21"/>
        <v>-0.16728614249252804</v>
      </c>
    </row>
    <row r="880" spans="7:8" x14ac:dyDescent="0.35">
      <c r="G880">
        <v>874</v>
      </c>
      <c r="H880">
        <f t="shared" ca="1" si="21"/>
        <v>-1.0236497100816947E-2</v>
      </c>
    </row>
    <row r="881" spans="7:8" x14ac:dyDescent="0.35">
      <c r="G881">
        <v>875</v>
      </c>
      <c r="H881">
        <f t="shared" ca="1" si="21"/>
        <v>3.6318729072390636E-2</v>
      </c>
    </row>
    <row r="882" spans="7:8" x14ac:dyDescent="0.35">
      <c r="G882">
        <v>876</v>
      </c>
      <c r="H882">
        <f t="shared" ca="1" si="21"/>
        <v>-0.13339736935070176</v>
      </c>
    </row>
    <row r="883" spans="7:8" x14ac:dyDescent="0.35">
      <c r="G883">
        <v>877</v>
      </c>
      <c r="H883">
        <f t="shared" ca="1" si="21"/>
        <v>4.2821412250062862E-2</v>
      </c>
    </row>
    <row r="884" spans="7:8" x14ac:dyDescent="0.35">
      <c r="G884">
        <v>878</v>
      </c>
      <c r="H884">
        <f t="shared" ca="1" si="21"/>
        <v>-0.10331575125041714</v>
      </c>
    </row>
    <row r="885" spans="7:8" x14ac:dyDescent="0.35">
      <c r="G885">
        <v>879</v>
      </c>
      <c r="H885">
        <f t="shared" ca="1" si="21"/>
        <v>-0.10457450806626087</v>
      </c>
    </row>
    <row r="886" spans="7:8" x14ac:dyDescent="0.35">
      <c r="G886">
        <v>880</v>
      </c>
      <c r="H886">
        <f t="shared" ca="1" si="21"/>
        <v>0.32134794660234245</v>
      </c>
    </row>
    <row r="887" spans="7:8" x14ac:dyDescent="0.35">
      <c r="G887">
        <v>881</v>
      </c>
      <c r="H887">
        <f t="shared" ca="1" si="21"/>
        <v>-2.8340812857234381E-2</v>
      </c>
    </row>
    <row r="888" spans="7:8" x14ac:dyDescent="0.35">
      <c r="G888">
        <v>882</v>
      </c>
      <c r="H888">
        <f t="shared" ca="1" si="21"/>
        <v>-6.3206773860266158E-2</v>
      </c>
    </row>
    <row r="889" spans="7:8" x14ac:dyDescent="0.35">
      <c r="G889">
        <v>883</v>
      </c>
      <c r="H889">
        <f t="shared" ca="1" si="21"/>
        <v>-0.14047128967477973</v>
      </c>
    </row>
    <row r="890" spans="7:8" x14ac:dyDescent="0.35">
      <c r="G890">
        <v>884</v>
      </c>
      <c r="H890">
        <f t="shared" ca="1" si="21"/>
        <v>-7.0957451585674305E-3</v>
      </c>
    </row>
    <row r="891" spans="7:8" x14ac:dyDescent="0.35">
      <c r="G891">
        <v>885</v>
      </c>
      <c r="H891">
        <f t="shared" ca="1" si="21"/>
        <v>5.8498141470101128E-2</v>
      </c>
    </row>
    <row r="892" spans="7:8" x14ac:dyDescent="0.35">
      <c r="G892">
        <v>886</v>
      </c>
      <c r="H892">
        <f t="shared" ca="1" si="21"/>
        <v>0.15964583267741506</v>
      </c>
    </row>
    <row r="893" spans="7:8" x14ac:dyDescent="0.35">
      <c r="G893">
        <v>887</v>
      </c>
      <c r="H893">
        <f t="shared" ca="1" si="21"/>
        <v>-2.5000397505846976E-2</v>
      </c>
    </row>
    <row r="894" spans="7:8" x14ac:dyDescent="0.35">
      <c r="G894">
        <v>888</v>
      </c>
      <c r="H894">
        <f t="shared" ca="1" si="21"/>
        <v>0.25211699377345992</v>
      </c>
    </row>
    <row r="895" spans="7:8" x14ac:dyDescent="0.35">
      <c r="G895">
        <v>889</v>
      </c>
      <c r="H895">
        <f t="shared" ca="1" si="21"/>
        <v>4.9229983587480694E-2</v>
      </c>
    </row>
    <row r="896" spans="7:8" x14ac:dyDescent="0.35">
      <c r="G896">
        <v>890</v>
      </c>
      <c r="H896">
        <f t="shared" ca="1" si="21"/>
        <v>-4.9998415838528459E-2</v>
      </c>
    </row>
    <row r="897" spans="7:8" x14ac:dyDescent="0.35">
      <c r="G897">
        <v>891</v>
      </c>
      <c r="H897">
        <f t="shared" ca="1" si="21"/>
        <v>6.837903532167941E-2</v>
      </c>
    </row>
    <row r="898" spans="7:8" x14ac:dyDescent="0.35">
      <c r="G898">
        <v>892</v>
      </c>
      <c r="H898">
        <f t="shared" ca="1" si="21"/>
        <v>-6.4378510411977515E-3</v>
      </c>
    </row>
    <row r="899" spans="7:8" x14ac:dyDescent="0.35">
      <c r="G899">
        <v>893</v>
      </c>
      <c r="H899">
        <f t="shared" ca="1" si="21"/>
        <v>-0.12211595248240995</v>
      </c>
    </row>
    <row r="900" spans="7:8" x14ac:dyDescent="0.35">
      <c r="G900">
        <v>894</v>
      </c>
      <c r="H900">
        <f t="shared" ca="1" si="21"/>
        <v>0.10854547540341389</v>
      </c>
    </row>
    <row r="901" spans="7:8" x14ac:dyDescent="0.35">
      <c r="G901">
        <v>895</v>
      </c>
      <c r="H901">
        <f t="shared" ca="1" si="21"/>
        <v>4.2085717396224201E-2</v>
      </c>
    </row>
    <row r="902" spans="7:8" x14ac:dyDescent="0.35">
      <c r="G902">
        <v>896</v>
      </c>
      <c r="H902">
        <f t="shared" ca="1" si="21"/>
        <v>-0.21572589277703286</v>
      </c>
    </row>
    <row r="903" spans="7:8" x14ac:dyDescent="0.35">
      <c r="G903">
        <v>897</v>
      </c>
      <c r="H903">
        <f t="shared" ca="1" si="21"/>
        <v>4.2823243894965959E-2</v>
      </c>
    </row>
    <row r="904" spans="7:8" x14ac:dyDescent="0.35">
      <c r="G904">
        <v>898</v>
      </c>
      <c r="H904">
        <f t="shared" ref="H904:H967" ca="1" si="22">_xlfn.NORM.INV(RAND(),N$9,N$10)</f>
        <v>0.10750728078503975</v>
      </c>
    </row>
    <row r="905" spans="7:8" x14ac:dyDescent="0.35">
      <c r="G905">
        <v>899</v>
      </c>
      <c r="H905">
        <f t="shared" ca="1" si="22"/>
        <v>-0.11554613770702485</v>
      </c>
    </row>
    <row r="906" spans="7:8" x14ac:dyDescent="0.35">
      <c r="G906">
        <v>900</v>
      </c>
      <c r="H906">
        <f t="shared" ca="1" si="22"/>
        <v>-4.8659823845960681E-2</v>
      </c>
    </row>
    <row r="907" spans="7:8" x14ac:dyDescent="0.35">
      <c r="G907">
        <v>901</v>
      </c>
      <c r="H907">
        <f t="shared" ca="1" si="22"/>
        <v>-1.9175148684217082E-2</v>
      </c>
    </row>
    <row r="908" spans="7:8" x14ac:dyDescent="0.35">
      <c r="G908">
        <v>902</v>
      </c>
      <c r="H908">
        <f t="shared" ca="1" si="22"/>
        <v>0.22695472941072764</v>
      </c>
    </row>
    <row r="909" spans="7:8" x14ac:dyDescent="0.35">
      <c r="G909">
        <v>903</v>
      </c>
      <c r="H909">
        <f t="shared" ca="1" si="22"/>
        <v>9.9709639165235994E-2</v>
      </c>
    </row>
    <row r="910" spans="7:8" x14ac:dyDescent="0.35">
      <c r="G910">
        <v>904</v>
      </c>
      <c r="H910">
        <f t="shared" ca="1" si="22"/>
        <v>-9.1674721427645028E-3</v>
      </c>
    </row>
    <row r="911" spans="7:8" x14ac:dyDescent="0.35">
      <c r="G911">
        <v>905</v>
      </c>
      <c r="H911">
        <f t="shared" ca="1" si="22"/>
        <v>-7.865171220581087E-3</v>
      </c>
    </row>
    <row r="912" spans="7:8" x14ac:dyDescent="0.35">
      <c r="G912">
        <v>906</v>
      </c>
      <c r="H912">
        <f t="shared" ca="1" si="22"/>
        <v>0.23225876268893547</v>
      </c>
    </row>
    <row r="913" spans="7:8" x14ac:dyDescent="0.35">
      <c r="G913">
        <v>907</v>
      </c>
      <c r="H913">
        <f t="shared" ca="1" si="22"/>
        <v>-3.6661624259084029E-3</v>
      </c>
    </row>
    <row r="914" spans="7:8" x14ac:dyDescent="0.35">
      <c r="G914">
        <v>908</v>
      </c>
      <c r="H914">
        <f t="shared" ca="1" si="22"/>
        <v>-8.0692926377011726E-2</v>
      </c>
    </row>
    <row r="915" spans="7:8" x14ac:dyDescent="0.35">
      <c r="G915">
        <v>909</v>
      </c>
      <c r="H915">
        <f t="shared" ca="1" si="22"/>
        <v>8.1763560404240043E-2</v>
      </c>
    </row>
    <row r="916" spans="7:8" x14ac:dyDescent="0.35">
      <c r="G916">
        <v>910</v>
      </c>
      <c r="H916">
        <f t="shared" ca="1" si="22"/>
        <v>7.9431570766985132E-3</v>
      </c>
    </row>
    <row r="917" spans="7:8" x14ac:dyDescent="0.35">
      <c r="G917">
        <v>911</v>
      </c>
      <c r="H917">
        <f t="shared" ca="1" si="22"/>
        <v>-0.13462191281995631</v>
      </c>
    </row>
    <row r="918" spans="7:8" x14ac:dyDescent="0.35">
      <c r="G918">
        <v>912</v>
      </c>
      <c r="H918">
        <f t="shared" ca="1" si="22"/>
        <v>-1.271819173727261E-2</v>
      </c>
    </row>
    <row r="919" spans="7:8" x14ac:dyDescent="0.35">
      <c r="G919">
        <v>913</v>
      </c>
      <c r="H919">
        <f t="shared" ca="1" si="22"/>
        <v>-8.0126572241320471E-2</v>
      </c>
    </row>
    <row r="920" spans="7:8" x14ac:dyDescent="0.35">
      <c r="G920">
        <v>914</v>
      </c>
      <c r="H920">
        <f t="shared" ca="1" si="22"/>
        <v>-0.12306248890314703</v>
      </c>
    </row>
    <row r="921" spans="7:8" x14ac:dyDescent="0.35">
      <c r="G921">
        <v>915</v>
      </c>
      <c r="H921">
        <f t="shared" ca="1" si="22"/>
        <v>0.21137587230946175</v>
      </c>
    </row>
    <row r="922" spans="7:8" x14ac:dyDescent="0.35">
      <c r="G922">
        <v>916</v>
      </c>
      <c r="H922">
        <f t="shared" ca="1" si="22"/>
        <v>0.29939877803606646</v>
      </c>
    </row>
    <row r="923" spans="7:8" x14ac:dyDescent="0.35">
      <c r="G923">
        <v>917</v>
      </c>
      <c r="H923">
        <f t="shared" ca="1" si="22"/>
        <v>-4.0146344760819436E-2</v>
      </c>
    </row>
    <row r="924" spans="7:8" x14ac:dyDescent="0.35">
      <c r="G924">
        <v>918</v>
      </c>
      <c r="H924">
        <f t="shared" ca="1" si="22"/>
        <v>-0.16516628597924429</v>
      </c>
    </row>
    <row r="925" spans="7:8" x14ac:dyDescent="0.35">
      <c r="G925">
        <v>919</v>
      </c>
      <c r="H925">
        <f t="shared" ca="1" si="22"/>
        <v>4.2170111276800315E-2</v>
      </c>
    </row>
    <row r="926" spans="7:8" x14ac:dyDescent="0.35">
      <c r="G926">
        <v>920</v>
      </c>
      <c r="H926">
        <f t="shared" ca="1" si="22"/>
        <v>5.8570440132934345E-2</v>
      </c>
    </row>
    <row r="927" spans="7:8" x14ac:dyDescent="0.35">
      <c r="G927">
        <v>921</v>
      </c>
      <c r="H927">
        <f t="shared" ca="1" si="22"/>
        <v>6.383429045158151E-2</v>
      </c>
    </row>
    <row r="928" spans="7:8" x14ac:dyDescent="0.35">
      <c r="G928">
        <v>922</v>
      </c>
      <c r="H928">
        <f t="shared" ca="1" si="22"/>
        <v>0.12386111833737865</v>
      </c>
    </row>
    <row r="929" spans="7:8" x14ac:dyDescent="0.35">
      <c r="G929">
        <v>923</v>
      </c>
      <c r="H929">
        <f t="shared" ca="1" si="22"/>
        <v>-9.0309048140532283E-2</v>
      </c>
    </row>
    <row r="930" spans="7:8" x14ac:dyDescent="0.35">
      <c r="G930">
        <v>924</v>
      </c>
      <c r="H930">
        <f t="shared" ca="1" si="22"/>
        <v>0.11472887146392821</v>
      </c>
    </row>
    <row r="931" spans="7:8" x14ac:dyDescent="0.35">
      <c r="G931">
        <v>925</v>
      </c>
      <c r="H931">
        <f t="shared" ca="1" si="22"/>
        <v>0.13492040611276182</v>
      </c>
    </row>
    <row r="932" spans="7:8" x14ac:dyDescent="0.35">
      <c r="G932">
        <v>926</v>
      </c>
      <c r="H932">
        <f t="shared" ca="1" si="22"/>
        <v>-1.8480184781220481E-2</v>
      </c>
    </row>
    <row r="933" spans="7:8" x14ac:dyDescent="0.35">
      <c r="G933">
        <v>927</v>
      </c>
      <c r="H933">
        <f t="shared" ca="1" si="22"/>
        <v>-0.10964832421616741</v>
      </c>
    </row>
    <row r="934" spans="7:8" x14ac:dyDescent="0.35">
      <c r="G934">
        <v>928</v>
      </c>
      <c r="H934">
        <f t="shared" ca="1" si="22"/>
        <v>9.8443919351366826E-3</v>
      </c>
    </row>
    <row r="935" spans="7:8" x14ac:dyDescent="0.35">
      <c r="G935">
        <v>929</v>
      </c>
      <c r="H935">
        <f t="shared" ca="1" si="22"/>
        <v>5.3874240520481349E-2</v>
      </c>
    </row>
    <row r="936" spans="7:8" x14ac:dyDescent="0.35">
      <c r="G936">
        <v>930</v>
      </c>
      <c r="H936">
        <f t="shared" ca="1" si="22"/>
        <v>5.5841136962805238E-2</v>
      </c>
    </row>
    <row r="937" spans="7:8" x14ac:dyDescent="0.35">
      <c r="G937">
        <v>931</v>
      </c>
      <c r="H937">
        <f t="shared" ca="1" si="22"/>
        <v>-0.16425542291602815</v>
      </c>
    </row>
    <row r="938" spans="7:8" x14ac:dyDescent="0.35">
      <c r="G938">
        <v>932</v>
      </c>
      <c r="H938">
        <f t="shared" ca="1" si="22"/>
        <v>-0.11026514156438261</v>
      </c>
    </row>
    <row r="939" spans="7:8" x14ac:dyDescent="0.35">
      <c r="G939">
        <v>933</v>
      </c>
      <c r="H939">
        <f t="shared" ca="1" si="22"/>
        <v>5.1589562688740917E-2</v>
      </c>
    </row>
    <row r="940" spans="7:8" x14ac:dyDescent="0.35">
      <c r="G940">
        <v>934</v>
      </c>
      <c r="H940">
        <f t="shared" ca="1" si="22"/>
        <v>-0.12274865072481336</v>
      </c>
    </row>
    <row r="941" spans="7:8" x14ac:dyDescent="0.35">
      <c r="G941">
        <v>935</v>
      </c>
      <c r="H941">
        <f t="shared" ca="1" si="22"/>
        <v>7.4306379805520822E-2</v>
      </c>
    </row>
    <row r="942" spans="7:8" x14ac:dyDescent="0.35">
      <c r="G942">
        <v>936</v>
      </c>
      <c r="H942">
        <f t="shared" ca="1" si="22"/>
        <v>0.28393325333011221</v>
      </c>
    </row>
    <row r="943" spans="7:8" x14ac:dyDescent="0.35">
      <c r="G943">
        <v>937</v>
      </c>
      <c r="H943">
        <f t="shared" ca="1" si="22"/>
        <v>-0.19334236108694536</v>
      </c>
    </row>
    <row r="944" spans="7:8" x14ac:dyDescent="0.35">
      <c r="G944">
        <v>938</v>
      </c>
      <c r="H944">
        <f t="shared" ca="1" si="22"/>
        <v>-0.16606370537929052</v>
      </c>
    </row>
    <row r="945" spans="7:8" x14ac:dyDescent="0.35">
      <c r="G945">
        <v>939</v>
      </c>
      <c r="H945">
        <f t="shared" ca="1" si="22"/>
        <v>-0.18862729460193778</v>
      </c>
    </row>
    <row r="946" spans="7:8" x14ac:dyDescent="0.35">
      <c r="G946">
        <v>940</v>
      </c>
      <c r="H946">
        <f t="shared" ca="1" si="22"/>
        <v>-0.24243344639014552</v>
      </c>
    </row>
    <row r="947" spans="7:8" x14ac:dyDescent="0.35">
      <c r="G947">
        <v>941</v>
      </c>
      <c r="H947">
        <f t="shared" ca="1" si="22"/>
        <v>-0.19526640300344472</v>
      </c>
    </row>
    <row r="948" spans="7:8" x14ac:dyDescent="0.35">
      <c r="G948">
        <v>942</v>
      </c>
      <c r="H948">
        <f t="shared" ca="1" si="22"/>
        <v>0.14080758716560629</v>
      </c>
    </row>
    <row r="949" spans="7:8" x14ac:dyDescent="0.35">
      <c r="G949">
        <v>943</v>
      </c>
      <c r="H949">
        <f t="shared" ca="1" si="22"/>
        <v>0.10604466747307338</v>
      </c>
    </row>
    <row r="950" spans="7:8" x14ac:dyDescent="0.35">
      <c r="G950">
        <v>944</v>
      </c>
      <c r="H950">
        <f t="shared" ca="1" si="22"/>
        <v>0.21980155318422642</v>
      </c>
    </row>
    <row r="951" spans="7:8" x14ac:dyDescent="0.35">
      <c r="G951">
        <v>945</v>
      </c>
      <c r="H951">
        <f t="shared" ca="1" si="22"/>
        <v>-0.14633736470976028</v>
      </c>
    </row>
    <row r="952" spans="7:8" x14ac:dyDescent="0.35">
      <c r="G952">
        <v>946</v>
      </c>
      <c r="H952">
        <f t="shared" ca="1" si="22"/>
        <v>-0.21607496289064113</v>
      </c>
    </row>
    <row r="953" spans="7:8" x14ac:dyDescent="0.35">
      <c r="G953">
        <v>947</v>
      </c>
      <c r="H953">
        <f t="shared" ca="1" si="22"/>
        <v>-6.8569017742829488E-2</v>
      </c>
    </row>
    <row r="954" spans="7:8" x14ac:dyDescent="0.35">
      <c r="G954">
        <v>948</v>
      </c>
      <c r="H954">
        <f t="shared" ca="1" si="22"/>
        <v>-5.1387819945181525E-2</v>
      </c>
    </row>
    <row r="955" spans="7:8" x14ac:dyDescent="0.35">
      <c r="G955">
        <v>949</v>
      </c>
      <c r="H955">
        <f t="shared" ca="1" si="22"/>
        <v>0.19024829168644339</v>
      </c>
    </row>
    <row r="956" spans="7:8" x14ac:dyDescent="0.35">
      <c r="G956">
        <v>950</v>
      </c>
      <c r="H956">
        <f t="shared" ca="1" si="22"/>
        <v>2.1688971398021832E-4</v>
      </c>
    </row>
    <row r="957" spans="7:8" x14ac:dyDescent="0.35">
      <c r="G957">
        <v>951</v>
      </c>
      <c r="H957">
        <f t="shared" ca="1" si="22"/>
        <v>0.15100575759497001</v>
      </c>
    </row>
    <row r="958" spans="7:8" x14ac:dyDescent="0.35">
      <c r="G958">
        <v>952</v>
      </c>
      <c r="H958">
        <f t="shared" ca="1" si="22"/>
        <v>9.8963826441863204E-2</v>
      </c>
    </row>
    <row r="959" spans="7:8" x14ac:dyDescent="0.35">
      <c r="G959">
        <v>953</v>
      </c>
      <c r="H959">
        <f t="shared" ca="1" si="22"/>
        <v>-0.21904527609806052</v>
      </c>
    </row>
    <row r="960" spans="7:8" x14ac:dyDescent="0.35">
      <c r="G960">
        <v>954</v>
      </c>
      <c r="H960">
        <f t="shared" ca="1" si="22"/>
        <v>8.8845434420285835E-2</v>
      </c>
    </row>
    <row r="961" spans="7:8" x14ac:dyDescent="0.35">
      <c r="G961">
        <v>955</v>
      </c>
      <c r="H961">
        <f t="shared" ca="1" si="22"/>
        <v>9.9336294710188497E-2</v>
      </c>
    </row>
    <row r="962" spans="7:8" x14ac:dyDescent="0.35">
      <c r="G962">
        <v>956</v>
      </c>
      <c r="H962">
        <f t="shared" ca="1" si="22"/>
        <v>0.13308737718768021</v>
      </c>
    </row>
    <row r="963" spans="7:8" x14ac:dyDescent="0.35">
      <c r="G963">
        <v>957</v>
      </c>
      <c r="H963">
        <f t="shared" ca="1" si="22"/>
        <v>4.7028339867937301E-3</v>
      </c>
    </row>
    <row r="964" spans="7:8" x14ac:dyDescent="0.35">
      <c r="G964">
        <v>958</v>
      </c>
      <c r="H964">
        <f t="shared" ca="1" si="22"/>
        <v>7.1136760442676361E-2</v>
      </c>
    </row>
    <row r="965" spans="7:8" x14ac:dyDescent="0.35">
      <c r="G965">
        <v>959</v>
      </c>
      <c r="H965">
        <f t="shared" ca="1" si="22"/>
        <v>-0.15035826950403644</v>
      </c>
    </row>
    <row r="966" spans="7:8" x14ac:dyDescent="0.35">
      <c r="G966">
        <v>960</v>
      </c>
      <c r="H966">
        <f t="shared" ca="1" si="22"/>
        <v>-9.9931922672317569E-2</v>
      </c>
    </row>
    <row r="967" spans="7:8" x14ac:dyDescent="0.35">
      <c r="G967">
        <v>961</v>
      </c>
      <c r="H967">
        <f t="shared" ca="1" si="22"/>
        <v>-0.2519138662479195</v>
      </c>
    </row>
    <row r="968" spans="7:8" x14ac:dyDescent="0.35">
      <c r="G968">
        <v>962</v>
      </c>
      <c r="H968">
        <f t="shared" ref="H968:H1031" ca="1" si="23">_xlfn.NORM.INV(RAND(),N$9,N$10)</f>
        <v>0.12635697290741385</v>
      </c>
    </row>
    <row r="969" spans="7:8" x14ac:dyDescent="0.35">
      <c r="G969">
        <v>963</v>
      </c>
      <c r="H969">
        <f t="shared" ca="1" si="23"/>
        <v>-0.20645482319422812</v>
      </c>
    </row>
    <row r="970" spans="7:8" x14ac:dyDescent="0.35">
      <c r="G970">
        <v>964</v>
      </c>
      <c r="H970">
        <f t="shared" ca="1" si="23"/>
        <v>-0.10158187009837491</v>
      </c>
    </row>
    <row r="971" spans="7:8" x14ac:dyDescent="0.35">
      <c r="G971">
        <v>965</v>
      </c>
      <c r="H971">
        <f t="shared" ca="1" si="23"/>
        <v>-2.9851393564327665E-2</v>
      </c>
    </row>
    <row r="972" spans="7:8" x14ac:dyDescent="0.35">
      <c r="G972">
        <v>966</v>
      </c>
      <c r="H972">
        <f t="shared" ca="1" si="23"/>
        <v>0.17451728873434535</v>
      </c>
    </row>
    <row r="973" spans="7:8" x14ac:dyDescent="0.35">
      <c r="G973">
        <v>967</v>
      </c>
      <c r="H973">
        <f t="shared" ca="1" si="23"/>
        <v>-7.1596742396583479E-2</v>
      </c>
    </row>
    <row r="974" spans="7:8" x14ac:dyDescent="0.35">
      <c r="G974">
        <v>968</v>
      </c>
      <c r="H974">
        <f t="shared" ca="1" si="23"/>
        <v>-4.5891555077246043E-2</v>
      </c>
    </row>
    <row r="975" spans="7:8" x14ac:dyDescent="0.35">
      <c r="G975">
        <v>969</v>
      </c>
      <c r="H975">
        <f t="shared" ca="1" si="23"/>
        <v>3.9346561327012197E-2</v>
      </c>
    </row>
    <row r="976" spans="7:8" x14ac:dyDescent="0.35">
      <c r="G976">
        <v>970</v>
      </c>
      <c r="H976">
        <f t="shared" ca="1" si="23"/>
        <v>-0.14418084564756073</v>
      </c>
    </row>
    <row r="977" spans="7:8" x14ac:dyDescent="0.35">
      <c r="G977">
        <v>971</v>
      </c>
      <c r="H977">
        <f t="shared" ca="1" si="23"/>
        <v>-9.7918666924023123E-2</v>
      </c>
    </row>
    <row r="978" spans="7:8" x14ac:dyDescent="0.35">
      <c r="G978">
        <v>972</v>
      </c>
      <c r="H978">
        <f t="shared" ca="1" si="23"/>
        <v>-0.27041437230530746</v>
      </c>
    </row>
    <row r="979" spans="7:8" x14ac:dyDescent="0.35">
      <c r="G979">
        <v>973</v>
      </c>
      <c r="H979">
        <f t="shared" ca="1" si="23"/>
        <v>9.7022839746907841E-2</v>
      </c>
    </row>
    <row r="980" spans="7:8" x14ac:dyDescent="0.35">
      <c r="G980">
        <v>974</v>
      </c>
      <c r="H980">
        <f t="shared" ca="1" si="23"/>
        <v>0.23935669785180466</v>
      </c>
    </row>
    <row r="981" spans="7:8" x14ac:dyDescent="0.35">
      <c r="G981">
        <v>975</v>
      </c>
      <c r="H981">
        <f t="shared" ca="1" si="23"/>
        <v>-1.5583299454838292E-2</v>
      </c>
    </row>
    <row r="982" spans="7:8" x14ac:dyDescent="0.35">
      <c r="G982">
        <v>976</v>
      </c>
      <c r="H982">
        <f t="shared" ca="1" si="23"/>
        <v>1.48097651406413E-4</v>
      </c>
    </row>
    <row r="983" spans="7:8" x14ac:dyDescent="0.35">
      <c r="G983">
        <v>977</v>
      </c>
      <c r="H983">
        <f t="shared" ca="1" si="23"/>
        <v>5.9339832789376656E-2</v>
      </c>
    </row>
    <row r="984" spans="7:8" x14ac:dyDescent="0.35">
      <c r="G984">
        <v>978</v>
      </c>
      <c r="H984">
        <f t="shared" ca="1" si="23"/>
        <v>-4.8820267728133963E-2</v>
      </c>
    </row>
    <row r="985" spans="7:8" x14ac:dyDescent="0.35">
      <c r="G985">
        <v>979</v>
      </c>
      <c r="H985">
        <f t="shared" ca="1" si="23"/>
        <v>0.15440820122233287</v>
      </c>
    </row>
    <row r="986" spans="7:8" x14ac:dyDescent="0.35">
      <c r="G986">
        <v>980</v>
      </c>
      <c r="H986">
        <f t="shared" ca="1" si="23"/>
        <v>8.0159624001500104E-2</v>
      </c>
    </row>
    <row r="987" spans="7:8" x14ac:dyDescent="0.35">
      <c r="G987">
        <v>981</v>
      </c>
      <c r="H987">
        <f t="shared" ca="1" si="23"/>
        <v>9.7379220132634822E-2</v>
      </c>
    </row>
    <row r="988" spans="7:8" x14ac:dyDescent="0.35">
      <c r="G988">
        <v>982</v>
      </c>
      <c r="H988">
        <f t="shared" ca="1" si="23"/>
        <v>8.0176020605860349E-3</v>
      </c>
    </row>
    <row r="989" spans="7:8" x14ac:dyDescent="0.35">
      <c r="G989">
        <v>983</v>
      </c>
      <c r="H989">
        <f t="shared" ca="1" si="23"/>
        <v>0.20329974049179378</v>
      </c>
    </row>
    <row r="990" spans="7:8" x14ac:dyDescent="0.35">
      <c r="G990">
        <v>984</v>
      </c>
      <c r="H990">
        <f t="shared" ca="1" si="23"/>
        <v>0.21199788516431081</v>
      </c>
    </row>
    <row r="991" spans="7:8" x14ac:dyDescent="0.35">
      <c r="G991">
        <v>985</v>
      </c>
      <c r="H991">
        <f t="shared" ca="1" si="23"/>
        <v>6.550509097928349E-2</v>
      </c>
    </row>
    <row r="992" spans="7:8" x14ac:dyDescent="0.35">
      <c r="G992">
        <v>986</v>
      </c>
      <c r="H992">
        <f t="shared" ca="1" si="23"/>
        <v>-5.3934940077794251E-2</v>
      </c>
    </row>
    <row r="993" spans="7:8" x14ac:dyDescent="0.35">
      <c r="G993">
        <v>987</v>
      </c>
      <c r="H993">
        <f t="shared" ca="1" si="23"/>
        <v>7.5030435913588503E-2</v>
      </c>
    </row>
    <row r="994" spans="7:8" x14ac:dyDescent="0.35">
      <c r="G994">
        <v>988</v>
      </c>
      <c r="H994">
        <f t="shared" ca="1" si="23"/>
        <v>-0.20222518161353734</v>
      </c>
    </row>
    <row r="995" spans="7:8" x14ac:dyDescent="0.35">
      <c r="G995">
        <v>989</v>
      </c>
      <c r="H995">
        <f t="shared" ca="1" si="23"/>
        <v>0.10651973751247183</v>
      </c>
    </row>
    <row r="996" spans="7:8" x14ac:dyDescent="0.35">
      <c r="G996">
        <v>990</v>
      </c>
      <c r="H996">
        <f t="shared" ca="1" si="23"/>
        <v>0.12413391862205418</v>
      </c>
    </row>
    <row r="997" spans="7:8" x14ac:dyDescent="0.35">
      <c r="G997">
        <v>991</v>
      </c>
      <c r="H997">
        <f t="shared" ca="1" si="23"/>
        <v>-0.21879259004306523</v>
      </c>
    </row>
    <row r="998" spans="7:8" x14ac:dyDescent="0.35">
      <c r="G998">
        <v>992</v>
      </c>
      <c r="H998">
        <f t="shared" ca="1" si="23"/>
        <v>-0.10361940100329846</v>
      </c>
    </row>
    <row r="999" spans="7:8" x14ac:dyDescent="0.35">
      <c r="G999">
        <v>993</v>
      </c>
      <c r="H999">
        <f t="shared" ca="1" si="23"/>
        <v>0.13293129503620402</v>
      </c>
    </row>
    <row r="1000" spans="7:8" x14ac:dyDescent="0.35">
      <c r="G1000">
        <v>994</v>
      </c>
      <c r="H1000">
        <f t="shared" ca="1" si="23"/>
        <v>-0.10301006512867833</v>
      </c>
    </row>
    <row r="1001" spans="7:8" x14ac:dyDescent="0.35">
      <c r="G1001">
        <v>995</v>
      </c>
      <c r="H1001">
        <f t="shared" ca="1" si="23"/>
        <v>-1.6415881979682141E-2</v>
      </c>
    </row>
    <row r="1002" spans="7:8" x14ac:dyDescent="0.35">
      <c r="G1002">
        <v>996</v>
      </c>
      <c r="H1002">
        <f t="shared" ca="1" si="23"/>
        <v>0.30320307073384078</v>
      </c>
    </row>
    <row r="1003" spans="7:8" x14ac:dyDescent="0.35">
      <c r="G1003">
        <v>997</v>
      </c>
      <c r="H1003">
        <f t="shared" ca="1" si="23"/>
        <v>0.2229666278121317</v>
      </c>
    </row>
    <row r="1004" spans="7:8" x14ac:dyDescent="0.35">
      <c r="G1004">
        <v>998</v>
      </c>
      <c r="H1004">
        <f t="shared" ca="1" si="23"/>
        <v>-5.7283478058314907E-2</v>
      </c>
    </row>
    <row r="1005" spans="7:8" x14ac:dyDescent="0.35">
      <c r="G1005">
        <v>999</v>
      </c>
      <c r="H1005">
        <f t="shared" ca="1" si="23"/>
        <v>0.14630957332140673</v>
      </c>
    </row>
    <row r="1006" spans="7:8" x14ac:dyDescent="0.35">
      <c r="G1006">
        <v>1000</v>
      </c>
      <c r="H1006">
        <f t="shared" ca="1" si="23"/>
        <v>8.0580714398383935E-2</v>
      </c>
    </row>
    <row r="1007" spans="7:8" x14ac:dyDescent="0.35">
      <c r="G1007">
        <v>1001</v>
      </c>
      <c r="H1007">
        <f t="shared" ca="1" si="23"/>
        <v>-9.8320277472804016E-2</v>
      </c>
    </row>
    <row r="1008" spans="7:8" x14ac:dyDescent="0.35">
      <c r="G1008">
        <v>1002</v>
      </c>
      <c r="H1008">
        <f t="shared" ca="1" si="23"/>
        <v>2.2841365741523567E-2</v>
      </c>
    </row>
    <row r="1009" spans="7:8" x14ac:dyDescent="0.35">
      <c r="G1009">
        <v>1003</v>
      </c>
      <c r="H1009">
        <f t="shared" ca="1" si="23"/>
        <v>-3.7633518791994856E-3</v>
      </c>
    </row>
    <row r="1010" spans="7:8" x14ac:dyDescent="0.35">
      <c r="G1010">
        <v>1004</v>
      </c>
      <c r="H1010">
        <f t="shared" ca="1" si="23"/>
        <v>-4.3637121464103045E-3</v>
      </c>
    </row>
    <row r="1011" spans="7:8" x14ac:dyDescent="0.35">
      <c r="G1011">
        <v>1005</v>
      </c>
      <c r="H1011">
        <f t="shared" ca="1" si="23"/>
        <v>-0.24667715245309341</v>
      </c>
    </row>
    <row r="1012" spans="7:8" x14ac:dyDescent="0.35">
      <c r="G1012">
        <v>1006</v>
      </c>
      <c r="H1012">
        <f t="shared" ca="1" si="23"/>
        <v>4.6843106660428471E-2</v>
      </c>
    </row>
    <row r="1013" spans="7:8" x14ac:dyDescent="0.35">
      <c r="G1013">
        <v>1007</v>
      </c>
      <c r="H1013">
        <f t="shared" ca="1" si="23"/>
        <v>0.3223645597800997</v>
      </c>
    </row>
    <row r="1014" spans="7:8" x14ac:dyDescent="0.35">
      <c r="G1014">
        <v>1008</v>
      </c>
      <c r="H1014">
        <f t="shared" ca="1" si="23"/>
        <v>3.4400780840361925E-2</v>
      </c>
    </row>
    <row r="1015" spans="7:8" x14ac:dyDescent="0.35">
      <c r="G1015">
        <v>1009</v>
      </c>
      <c r="H1015">
        <f t="shared" ca="1" si="23"/>
        <v>-2.9410555043351952E-2</v>
      </c>
    </row>
    <row r="1016" spans="7:8" x14ac:dyDescent="0.35">
      <c r="G1016">
        <v>1010</v>
      </c>
      <c r="H1016">
        <f t="shared" ca="1" si="23"/>
        <v>4.905104824112716E-2</v>
      </c>
    </row>
    <row r="1017" spans="7:8" x14ac:dyDescent="0.35">
      <c r="G1017">
        <v>1011</v>
      </c>
      <c r="H1017">
        <f t="shared" ca="1" si="23"/>
        <v>-9.6064980602832667E-2</v>
      </c>
    </row>
    <row r="1018" spans="7:8" x14ac:dyDescent="0.35">
      <c r="G1018">
        <v>1012</v>
      </c>
      <c r="H1018">
        <f t="shared" ca="1" si="23"/>
        <v>-0.17892716110356779</v>
      </c>
    </row>
    <row r="1019" spans="7:8" x14ac:dyDescent="0.35">
      <c r="G1019">
        <v>1013</v>
      </c>
      <c r="H1019">
        <f t="shared" ca="1" si="23"/>
        <v>-1.5676650736997921E-3</v>
      </c>
    </row>
    <row r="1020" spans="7:8" x14ac:dyDescent="0.35">
      <c r="G1020">
        <v>1014</v>
      </c>
      <c r="H1020">
        <f t="shared" ca="1" si="23"/>
        <v>0.13124081844187424</v>
      </c>
    </row>
    <row r="1021" spans="7:8" x14ac:dyDescent="0.35">
      <c r="G1021">
        <v>1015</v>
      </c>
      <c r="H1021">
        <f t="shared" ca="1" si="23"/>
        <v>7.7749844535159301E-3</v>
      </c>
    </row>
    <row r="1022" spans="7:8" x14ac:dyDescent="0.35">
      <c r="G1022">
        <v>1016</v>
      </c>
      <c r="H1022">
        <f t="shared" ca="1" si="23"/>
        <v>0.22047907791102081</v>
      </c>
    </row>
    <row r="1023" spans="7:8" x14ac:dyDescent="0.35">
      <c r="G1023">
        <v>1017</v>
      </c>
      <c r="H1023">
        <f t="shared" ca="1" si="23"/>
        <v>-0.10997362182546105</v>
      </c>
    </row>
    <row r="1024" spans="7:8" x14ac:dyDescent="0.35">
      <c r="G1024">
        <v>1018</v>
      </c>
      <c r="H1024">
        <f t="shared" ca="1" si="23"/>
        <v>0.1065291881143491</v>
      </c>
    </row>
    <row r="1025" spans="7:8" x14ac:dyDescent="0.35">
      <c r="G1025">
        <v>1019</v>
      </c>
      <c r="H1025">
        <f t="shared" ca="1" si="23"/>
        <v>6.9977876390284563E-2</v>
      </c>
    </row>
    <row r="1026" spans="7:8" x14ac:dyDescent="0.35">
      <c r="G1026">
        <v>1020</v>
      </c>
      <c r="H1026">
        <f t="shared" ca="1" si="23"/>
        <v>-0.21646832165972943</v>
      </c>
    </row>
    <row r="1027" spans="7:8" x14ac:dyDescent="0.35">
      <c r="G1027">
        <v>1021</v>
      </c>
      <c r="H1027">
        <f t="shared" ca="1" si="23"/>
        <v>5.4054527239453483E-2</v>
      </c>
    </row>
    <row r="1028" spans="7:8" x14ac:dyDescent="0.35">
      <c r="G1028">
        <v>1022</v>
      </c>
      <c r="H1028">
        <f t="shared" ca="1" si="23"/>
        <v>-7.2973859676225078E-2</v>
      </c>
    </row>
    <row r="1029" spans="7:8" x14ac:dyDescent="0.35">
      <c r="G1029">
        <v>1023</v>
      </c>
      <c r="H1029">
        <f t="shared" ca="1" si="23"/>
        <v>0.10439734317110617</v>
      </c>
    </row>
    <row r="1030" spans="7:8" x14ac:dyDescent="0.35">
      <c r="G1030">
        <v>1024</v>
      </c>
      <c r="H1030">
        <f t="shared" ca="1" si="23"/>
        <v>-7.7515245817118272E-2</v>
      </c>
    </row>
    <row r="1031" spans="7:8" x14ac:dyDescent="0.35">
      <c r="G1031">
        <v>1025</v>
      </c>
      <c r="H1031">
        <f t="shared" ca="1" si="23"/>
        <v>-0.16006944322180733</v>
      </c>
    </row>
    <row r="1032" spans="7:8" x14ac:dyDescent="0.35">
      <c r="G1032">
        <v>1026</v>
      </c>
      <c r="H1032">
        <f t="shared" ref="H1032:H1095" ca="1" si="24">_xlfn.NORM.INV(RAND(),N$9,N$10)</f>
        <v>-0.10107901261011283</v>
      </c>
    </row>
    <row r="1033" spans="7:8" x14ac:dyDescent="0.35">
      <c r="G1033">
        <v>1027</v>
      </c>
      <c r="H1033">
        <f t="shared" ca="1" si="24"/>
        <v>2.5053489955511654E-2</v>
      </c>
    </row>
    <row r="1034" spans="7:8" x14ac:dyDescent="0.35">
      <c r="G1034">
        <v>1028</v>
      </c>
      <c r="H1034">
        <f t="shared" ca="1" si="24"/>
        <v>-0.14426841751739192</v>
      </c>
    </row>
    <row r="1035" spans="7:8" x14ac:dyDescent="0.35">
      <c r="G1035">
        <v>1029</v>
      </c>
      <c r="H1035">
        <f t="shared" ca="1" si="24"/>
        <v>-7.7330055366471181E-2</v>
      </c>
    </row>
    <row r="1036" spans="7:8" x14ac:dyDescent="0.35">
      <c r="G1036">
        <v>1030</v>
      </c>
      <c r="H1036">
        <f t="shared" ca="1" si="24"/>
        <v>0.27322549544390223</v>
      </c>
    </row>
    <row r="1037" spans="7:8" x14ac:dyDescent="0.35">
      <c r="G1037">
        <v>1031</v>
      </c>
      <c r="H1037">
        <f t="shared" ca="1" si="24"/>
        <v>7.2354316789971271E-2</v>
      </c>
    </row>
    <row r="1038" spans="7:8" x14ac:dyDescent="0.35">
      <c r="G1038">
        <v>1032</v>
      </c>
      <c r="H1038">
        <f t="shared" ca="1" si="24"/>
        <v>-7.491912090543261E-2</v>
      </c>
    </row>
    <row r="1039" spans="7:8" x14ac:dyDescent="0.35">
      <c r="G1039">
        <v>1033</v>
      </c>
      <c r="H1039">
        <f t="shared" ca="1" si="24"/>
        <v>-1.1306401433401834E-2</v>
      </c>
    </row>
    <row r="1040" spans="7:8" x14ac:dyDescent="0.35">
      <c r="G1040">
        <v>1034</v>
      </c>
      <c r="H1040">
        <f t="shared" ca="1" si="24"/>
        <v>-5.9915818354108058E-2</v>
      </c>
    </row>
    <row r="1041" spans="7:8" x14ac:dyDescent="0.35">
      <c r="G1041">
        <v>1035</v>
      </c>
      <c r="H1041">
        <f t="shared" ca="1" si="24"/>
        <v>-0.15155472462902636</v>
      </c>
    </row>
    <row r="1042" spans="7:8" x14ac:dyDescent="0.35">
      <c r="G1042">
        <v>1036</v>
      </c>
      <c r="H1042">
        <f t="shared" ca="1" si="24"/>
        <v>0.25511884390746431</v>
      </c>
    </row>
    <row r="1043" spans="7:8" x14ac:dyDescent="0.35">
      <c r="G1043">
        <v>1037</v>
      </c>
      <c r="H1043">
        <f t="shared" ca="1" si="24"/>
        <v>-0.30481025584702676</v>
      </c>
    </row>
    <row r="1044" spans="7:8" x14ac:dyDescent="0.35">
      <c r="G1044">
        <v>1038</v>
      </c>
      <c r="H1044">
        <f t="shared" ca="1" si="24"/>
        <v>-0.33994878479445467</v>
      </c>
    </row>
    <row r="1045" spans="7:8" x14ac:dyDescent="0.35">
      <c r="G1045">
        <v>1039</v>
      </c>
      <c r="H1045">
        <f t="shared" ca="1" si="24"/>
        <v>1.1551355154267313E-2</v>
      </c>
    </row>
    <row r="1046" spans="7:8" x14ac:dyDescent="0.35">
      <c r="G1046">
        <v>1040</v>
      </c>
      <c r="H1046">
        <f t="shared" ca="1" si="24"/>
        <v>3.4186252020833044E-2</v>
      </c>
    </row>
    <row r="1047" spans="7:8" x14ac:dyDescent="0.35">
      <c r="G1047">
        <v>1041</v>
      </c>
      <c r="H1047">
        <f t="shared" ca="1" si="24"/>
        <v>0.22259235020589732</v>
      </c>
    </row>
    <row r="1048" spans="7:8" x14ac:dyDescent="0.35">
      <c r="G1048">
        <v>1042</v>
      </c>
      <c r="H1048">
        <f t="shared" ca="1" si="24"/>
        <v>0.20522507982213109</v>
      </c>
    </row>
    <row r="1049" spans="7:8" x14ac:dyDescent="0.35">
      <c r="G1049">
        <v>1043</v>
      </c>
      <c r="H1049">
        <f t="shared" ca="1" si="24"/>
        <v>8.3940973009350037E-2</v>
      </c>
    </row>
    <row r="1050" spans="7:8" x14ac:dyDescent="0.35">
      <c r="G1050">
        <v>1044</v>
      </c>
      <c r="H1050">
        <f t="shared" ca="1" si="24"/>
        <v>-3.6824387109881507E-2</v>
      </c>
    </row>
    <row r="1051" spans="7:8" x14ac:dyDescent="0.35">
      <c r="G1051">
        <v>1045</v>
      </c>
      <c r="H1051">
        <f t="shared" ca="1" si="24"/>
        <v>0.15514503404735283</v>
      </c>
    </row>
    <row r="1052" spans="7:8" x14ac:dyDescent="0.35">
      <c r="G1052">
        <v>1046</v>
      </c>
      <c r="H1052">
        <f t="shared" ca="1" si="24"/>
        <v>-3.1956758821098719E-2</v>
      </c>
    </row>
    <row r="1053" spans="7:8" x14ac:dyDescent="0.35">
      <c r="G1053">
        <v>1047</v>
      </c>
      <c r="H1053">
        <f t="shared" ca="1" si="24"/>
        <v>0.19221818673549315</v>
      </c>
    </row>
    <row r="1054" spans="7:8" x14ac:dyDescent="0.35">
      <c r="G1054">
        <v>1048</v>
      </c>
      <c r="H1054">
        <f t="shared" ca="1" si="24"/>
        <v>0.17767626786865678</v>
      </c>
    </row>
    <row r="1055" spans="7:8" x14ac:dyDescent="0.35">
      <c r="G1055">
        <v>1049</v>
      </c>
      <c r="H1055">
        <f t="shared" ca="1" si="24"/>
        <v>0.21877155967042597</v>
      </c>
    </row>
    <row r="1056" spans="7:8" x14ac:dyDescent="0.35">
      <c r="G1056">
        <v>1050</v>
      </c>
      <c r="H1056">
        <f t="shared" ca="1" si="24"/>
        <v>-0.36179501092319838</v>
      </c>
    </row>
    <row r="1057" spans="7:8" x14ac:dyDescent="0.35">
      <c r="G1057">
        <v>1051</v>
      </c>
      <c r="H1057">
        <f t="shared" ca="1" si="24"/>
        <v>0.12034618612755557</v>
      </c>
    </row>
    <row r="1058" spans="7:8" x14ac:dyDescent="0.35">
      <c r="G1058">
        <v>1052</v>
      </c>
      <c r="H1058">
        <f t="shared" ca="1" si="24"/>
        <v>-0.1443839871306537</v>
      </c>
    </row>
    <row r="1059" spans="7:8" x14ac:dyDescent="0.35">
      <c r="G1059">
        <v>1053</v>
      </c>
      <c r="H1059">
        <f t="shared" ca="1" si="24"/>
        <v>-2.9749963794695057E-2</v>
      </c>
    </row>
    <row r="1060" spans="7:8" x14ac:dyDescent="0.35">
      <c r="G1060">
        <v>1054</v>
      </c>
      <c r="H1060">
        <f t="shared" ca="1" si="24"/>
        <v>-5.8355537485672487E-2</v>
      </c>
    </row>
    <row r="1061" spans="7:8" x14ac:dyDescent="0.35">
      <c r="G1061">
        <v>1055</v>
      </c>
      <c r="H1061">
        <f t="shared" ca="1" si="24"/>
        <v>1.6206170216338536E-2</v>
      </c>
    </row>
    <row r="1062" spans="7:8" x14ac:dyDescent="0.35">
      <c r="G1062">
        <v>1056</v>
      </c>
      <c r="H1062">
        <f t="shared" ca="1" si="24"/>
        <v>0.11044504151471471</v>
      </c>
    </row>
    <row r="1063" spans="7:8" x14ac:dyDescent="0.35">
      <c r="G1063">
        <v>1057</v>
      </c>
      <c r="H1063">
        <f t="shared" ca="1" si="24"/>
        <v>-0.24306265607937988</v>
      </c>
    </row>
    <row r="1064" spans="7:8" x14ac:dyDescent="0.35">
      <c r="G1064">
        <v>1058</v>
      </c>
      <c r="H1064">
        <f t="shared" ca="1" si="24"/>
        <v>2.6575649063552191E-2</v>
      </c>
    </row>
    <row r="1065" spans="7:8" x14ac:dyDescent="0.35">
      <c r="G1065">
        <v>1059</v>
      </c>
      <c r="H1065">
        <f t="shared" ca="1" si="24"/>
        <v>0.17084846200215303</v>
      </c>
    </row>
    <row r="1066" spans="7:8" x14ac:dyDescent="0.35">
      <c r="G1066">
        <v>1060</v>
      </c>
      <c r="H1066">
        <f t="shared" ca="1" si="24"/>
        <v>2.4590866433278992E-2</v>
      </c>
    </row>
    <row r="1067" spans="7:8" x14ac:dyDescent="0.35">
      <c r="G1067">
        <v>1061</v>
      </c>
      <c r="H1067">
        <f t="shared" ca="1" si="24"/>
        <v>2.1717410877808076E-2</v>
      </c>
    </row>
    <row r="1068" spans="7:8" x14ac:dyDescent="0.35">
      <c r="G1068">
        <v>1062</v>
      </c>
      <c r="H1068">
        <f t="shared" ca="1" si="24"/>
        <v>3.267563916647293E-3</v>
      </c>
    </row>
    <row r="1069" spans="7:8" x14ac:dyDescent="0.35">
      <c r="G1069">
        <v>1063</v>
      </c>
      <c r="H1069">
        <f t="shared" ca="1" si="24"/>
        <v>-0.176407448510113</v>
      </c>
    </row>
    <row r="1070" spans="7:8" x14ac:dyDescent="0.35">
      <c r="G1070">
        <v>1064</v>
      </c>
      <c r="H1070">
        <f t="shared" ca="1" si="24"/>
        <v>6.6838729049130852E-2</v>
      </c>
    </row>
    <row r="1071" spans="7:8" x14ac:dyDescent="0.35">
      <c r="G1071">
        <v>1065</v>
      </c>
      <c r="H1071">
        <f t="shared" ca="1" si="24"/>
        <v>0.25671419526286132</v>
      </c>
    </row>
    <row r="1072" spans="7:8" x14ac:dyDescent="0.35">
      <c r="G1072">
        <v>1066</v>
      </c>
      <c r="H1072">
        <f t="shared" ca="1" si="24"/>
        <v>-0.14384816815669071</v>
      </c>
    </row>
    <row r="1073" spans="7:8" x14ac:dyDescent="0.35">
      <c r="G1073">
        <v>1067</v>
      </c>
      <c r="H1073">
        <f t="shared" ca="1" si="24"/>
        <v>-0.15661831207235458</v>
      </c>
    </row>
    <row r="1074" spans="7:8" x14ac:dyDescent="0.35">
      <c r="G1074">
        <v>1068</v>
      </c>
      <c r="H1074">
        <f t="shared" ca="1" si="24"/>
        <v>0.32186135935772048</v>
      </c>
    </row>
    <row r="1075" spans="7:8" x14ac:dyDescent="0.35">
      <c r="G1075">
        <v>1069</v>
      </c>
      <c r="H1075">
        <f t="shared" ca="1" si="24"/>
        <v>-4.2962301825676084E-2</v>
      </c>
    </row>
    <row r="1076" spans="7:8" x14ac:dyDescent="0.35">
      <c r="G1076">
        <v>1070</v>
      </c>
      <c r="H1076">
        <f t="shared" ca="1" si="24"/>
        <v>4.5009568614201696E-2</v>
      </c>
    </row>
    <row r="1077" spans="7:8" x14ac:dyDescent="0.35">
      <c r="G1077">
        <v>1071</v>
      </c>
      <c r="H1077">
        <f t="shared" ca="1" si="24"/>
        <v>9.6370557307262975E-3</v>
      </c>
    </row>
    <row r="1078" spans="7:8" x14ac:dyDescent="0.35">
      <c r="G1078">
        <v>1072</v>
      </c>
      <c r="H1078">
        <f t="shared" ca="1" si="24"/>
        <v>3.3962565237166849E-2</v>
      </c>
    </row>
    <row r="1079" spans="7:8" x14ac:dyDescent="0.35">
      <c r="G1079">
        <v>1073</v>
      </c>
      <c r="H1079">
        <f t="shared" ca="1" si="24"/>
        <v>-8.749210467377988E-2</v>
      </c>
    </row>
    <row r="1080" spans="7:8" x14ac:dyDescent="0.35">
      <c r="G1080">
        <v>1074</v>
      </c>
      <c r="H1080">
        <f t="shared" ca="1" si="24"/>
        <v>0.21843015815819092</v>
      </c>
    </row>
    <row r="1081" spans="7:8" x14ac:dyDescent="0.35">
      <c r="G1081">
        <v>1075</v>
      </c>
      <c r="H1081">
        <f t="shared" ca="1" si="24"/>
        <v>2.3554685219060685E-2</v>
      </c>
    </row>
    <row r="1082" spans="7:8" x14ac:dyDescent="0.35">
      <c r="G1082">
        <v>1076</v>
      </c>
      <c r="H1082">
        <f t="shared" ca="1" si="24"/>
        <v>-0.20136659140815699</v>
      </c>
    </row>
    <row r="1083" spans="7:8" x14ac:dyDescent="0.35">
      <c r="G1083">
        <v>1077</v>
      </c>
      <c r="H1083">
        <f t="shared" ca="1" si="24"/>
        <v>-0.15020741444100913</v>
      </c>
    </row>
    <row r="1084" spans="7:8" x14ac:dyDescent="0.35">
      <c r="G1084">
        <v>1078</v>
      </c>
      <c r="H1084">
        <f t="shared" ca="1" si="24"/>
        <v>-4.2053965249063241E-2</v>
      </c>
    </row>
    <row r="1085" spans="7:8" x14ac:dyDescent="0.35">
      <c r="G1085">
        <v>1079</v>
      </c>
      <c r="H1085">
        <f t="shared" ca="1" si="24"/>
        <v>3.49666503629288E-2</v>
      </c>
    </row>
    <row r="1086" spans="7:8" x14ac:dyDescent="0.35">
      <c r="G1086">
        <v>1080</v>
      </c>
      <c r="H1086">
        <f t="shared" ca="1" si="24"/>
        <v>0.19141161908378854</v>
      </c>
    </row>
    <row r="1087" spans="7:8" x14ac:dyDescent="0.35">
      <c r="G1087">
        <v>1081</v>
      </c>
      <c r="H1087">
        <f t="shared" ca="1" si="24"/>
        <v>-0.2141154079696827</v>
      </c>
    </row>
    <row r="1088" spans="7:8" x14ac:dyDescent="0.35">
      <c r="G1088">
        <v>1082</v>
      </c>
      <c r="H1088">
        <f t="shared" ca="1" si="24"/>
        <v>3.6797013023563731E-2</v>
      </c>
    </row>
    <row r="1089" spans="7:8" x14ac:dyDescent="0.35">
      <c r="G1089">
        <v>1083</v>
      </c>
      <c r="H1089">
        <f t="shared" ca="1" si="24"/>
        <v>0.19344740863206933</v>
      </c>
    </row>
    <row r="1090" spans="7:8" x14ac:dyDescent="0.35">
      <c r="G1090">
        <v>1084</v>
      </c>
      <c r="H1090">
        <f t="shared" ca="1" si="24"/>
        <v>-0.21340363883489732</v>
      </c>
    </row>
    <row r="1091" spans="7:8" x14ac:dyDescent="0.35">
      <c r="G1091">
        <v>1085</v>
      </c>
      <c r="H1091">
        <f t="shared" ca="1" si="24"/>
        <v>-0.15814123324832199</v>
      </c>
    </row>
    <row r="1092" spans="7:8" x14ac:dyDescent="0.35">
      <c r="G1092">
        <v>1086</v>
      </c>
      <c r="H1092">
        <f t="shared" ca="1" si="24"/>
        <v>0.22174952682484858</v>
      </c>
    </row>
    <row r="1093" spans="7:8" x14ac:dyDescent="0.35">
      <c r="G1093">
        <v>1087</v>
      </c>
      <c r="H1093">
        <f t="shared" ca="1" si="24"/>
        <v>1.6329401899001512E-2</v>
      </c>
    </row>
    <row r="1094" spans="7:8" x14ac:dyDescent="0.35">
      <c r="G1094">
        <v>1088</v>
      </c>
      <c r="H1094">
        <f t="shared" ca="1" si="24"/>
        <v>1.3314275671935261E-2</v>
      </c>
    </row>
    <row r="1095" spans="7:8" x14ac:dyDescent="0.35">
      <c r="G1095">
        <v>1089</v>
      </c>
      <c r="H1095">
        <f t="shared" ca="1" si="24"/>
        <v>3.4454610431202785E-2</v>
      </c>
    </row>
    <row r="1096" spans="7:8" x14ac:dyDescent="0.35">
      <c r="G1096">
        <v>1090</v>
      </c>
      <c r="H1096">
        <f t="shared" ref="H1096:H1159" ca="1" si="25">_xlfn.NORM.INV(RAND(),N$9,N$10)</f>
        <v>8.9721499353666398E-2</v>
      </c>
    </row>
    <row r="1097" spans="7:8" x14ac:dyDescent="0.35">
      <c r="G1097">
        <v>1091</v>
      </c>
      <c r="H1097">
        <f t="shared" ca="1" si="25"/>
        <v>0.16642310858050208</v>
      </c>
    </row>
    <row r="1098" spans="7:8" x14ac:dyDescent="0.35">
      <c r="G1098">
        <v>1092</v>
      </c>
      <c r="H1098">
        <f t="shared" ca="1" si="25"/>
        <v>8.3315497751201104E-2</v>
      </c>
    </row>
    <row r="1099" spans="7:8" x14ac:dyDescent="0.35">
      <c r="G1099">
        <v>1093</v>
      </c>
      <c r="H1099">
        <f t="shared" ca="1" si="25"/>
        <v>-0.20795123717166394</v>
      </c>
    </row>
    <row r="1100" spans="7:8" x14ac:dyDescent="0.35">
      <c r="G1100">
        <v>1094</v>
      </c>
      <c r="H1100">
        <f t="shared" ca="1" si="25"/>
        <v>0.10893865420618597</v>
      </c>
    </row>
    <row r="1101" spans="7:8" x14ac:dyDescent="0.35">
      <c r="G1101">
        <v>1095</v>
      </c>
      <c r="H1101">
        <f t="shared" ca="1" si="25"/>
        <v>-5.9865484646795697E-2</v>
      </c>
    </row>
    <row r="1102" spans="7:8" x14ac:dyDescent="0.35">
      <c r="G1102">
        <v>1096</v>
      </c>
      <c r="H1102">
        <f t="shared" ca="1" si="25"/>
        <v>-0.13449641204262094</v>
      </c>
    </row>
    <row r="1103" spans="7:8" x14ac:dyDescent="0.35">
      <c r="G1103">
        <v>1097</v>
      </c>
      <c r="H1103">
        <f t="shared" ca="1" si="25"/>
        <v>0.14361697919780986</v>
      </c>
    </row>
    <row r="1104" spans="7:8" x14ac:dyDescent="0.35">
      <c r="G1104">
        <v>1098</v>
      </c>
      <c r="H1104">
        <f t="shared" ca="1" si="25"/>
        <v>-5.9892803659606243E-3</v>
      </c>
    </row>
    <row r="1105" spans="7:8" x14ac:dyDescent="0.35">
      <c r="G1105">
        <v>1099</v>
      </c>
      <c r="H1105">
        <f t="shared" ca="1" si="25"/>
        <v>9.0400829170845867E-2</v>
      </c>
    </row>
    <row r="1106" spans="7:8" x14ac:dyDescent="0.35">
      <c r="G1106">
        <v>1100</v>
      </c>
      <c r="H1106">
        <f t="shared" ca="1" si="25"/>
        <v>0.11690451403659621</v>
      </c>
    </row>
    <row r="1107" spans="7:8" x14ac:dyDescent="0.35">
      <c r="G1107">
        <v>1101</v>
      </c>
      <c r="H1107">
        <f t="shared" ca="1" si="25"/>
        <v>-2.8580319720560743E-2</v>
      </c>
    </row>
    <row r="1108" spans="7:8" x14ac:dyDescent="0.35">
      <c r="G1108">
        <v>1102</v>
      </c>
      <c r="H1108">
        <f t="shared" ca="1" si="25"/>
        <v>0.29328838816596131</v>
      </c>
    </row>
    <row r="1109" spans="7:8" x14ac:dyDescent="0.35">
      <c r="G1109">
        <v>1103</v>
      </c>
      <c r="H1109">
        <f t="shared" ca="1" si="25"/>
        <v>-0.19921391186898199</v>
      </c>
    </row>
    <row r="1110" spans="7:8" x14ac:dyDescent="0.35">
      <c r="G1110">
        <v>1104</v>
      </c>
      <c r="H1110">
        <f t="shared" ca="1" si="25"/>
        <v>-6.5150098209601798E-2</v>
      </c>
    </row>
    <row r="1111" spans="7:8" x14ac:dyDescent="0.35">
      <c r="G1111">
        <v>1105</v>
      </c>
      <c r="H1111">
        <f t="shared" ca="1" si="25"/>
        <v>-0.13877962723693982</v>
      </c>
    </row>
    <row r="1112" spans="7:8" x14ac:dyDescent="0.35">
      <c r="G1112">
        <v>1106</v>
      </c>
      <c r="H1112">
        <f t="shared" ca="1" si="25"/>
        <v>0.18191156928638463</v>
      </c>
    </row>
    <row r="1113" spans="7:8" x14ac:dyDescent="0.35">
      <c r="G1113">
        <v>1107</v>
      </c>
      <c r="H1113">
        <f t="shared" ca="1" si="25"/>
        <v>0.10925659119398122</v>
      </c>
    </row>
    <row r="1114" spans="7:8" x14ac:dyDescent="0.35">
      <c r="G1114">
        <v>1108</v>
      </c>
      <c r="H1114">
        <f t="shared" ca="1" si="25"/>
        <v>3.6377558999563783E-2</v>
      </c>
    </row>
    <row r="1115" spans="7:8" x14ac:dyDescent="0.35">
      <c r="G1115">
        <v>1109</v>
      </c>
      <c r="H1115">
        <f t="shared" ca="1" si="25"/>
        <v>-1.5161741820093428E-2</v>
      </c>
    </row>
    <row r="1116" spans="7:8" x14ac:dyDescent="0.35">
      <c r="G1116">
        <v>1110</v>
      </c>
      <c r="H1116">
        <f t="shared" ca="1" si="25"/>
        <v>-0.13173711209479239</v>
      </c>
    </row>
    <row r="1117" spans="7:8" x14ac:dyDescent="0.35">
      <c r="G1117">
        <v>1111</v>
      </c>
      <c r="H1117">
        <f t="shared" ca="1" si="25"/>
        <v>0.10557990209729066</v>
      </c>
    </row>
    <row r="1118" spans="7:8" x14ac:dyDescent="0.35">
      <c r="G1118">
        <v>1112</v>
      </c>
      <c r="H1118">
        <f t="shared" ca="1" si="25"/>
        <v>9.2847477018330196E-2</v>
      </c>
    </row>
    <row r="1119" spans="7:8" x14ac:dyDescent="0.35">
      <c r="G1119">
        <v>1113</v>
      </c>
      <c r="H1119">
        <f t="shared" ca="1" si="25"/>
        <v>-0.3216068251127967</v>
      </c>
    </row>
    <row r="1120" spans="7:8" x14ac:dyDescent="0.35">
      <c r="G1120">
        <v>1114</v>
      </c>
      <c r="H1120">
        <f t="shared" ca="1" si="25"/>
        <v>2.3718014741129317E-2</v>
      </c>
    </row>
    <row r="1121" spans="7:8" x14ac:dyDescent="0.35">
      <c r="G1121">
        <v>1115</v>
      </c>
      <c r="H1121">
        <f t="shared" ca="1" si="25"/>
        <v>-0.21829283853659839</v>
      </c>
    </row>
    <row r="1122" spans="7:8" x14ac:dyDescent="0.35">
      <c r="G1122">
        <v>1116</v>
      </c>
      <c r="H1122">
        <f t="shared" ca="1" si="25"/>
        <v>-4.8205906820600164E-2</v>
      </c>
    </row>
    <row r="1123" spans="7:8" x14ac:dyDescent="0.35">
      <c r="G1123">
        <v>1117</v>
      </c>
      <c r="H1123">
        <f t="shared" ca="1" si="25"/>
        <v>-0.20964849885287479</v>
      </c>
    </row>
    <row r="1124" spans="7:8" x14ac:dyDescent="0.35">
      <c r="G1124">
        <v>1118</v>
      </c>
      <c r="H1124">
        <f t="shared" ca="1" si="25"/>
        <v>-1.8930031509954218E-3</v>
      </c>
    </row>
    <row r="1125" spans="7:8" x14ac:dyDescent="0.35">
      <c r="G1125">
        <v>1119</v>
      </c>
      <c r="H1125">
        <f t="shared" ca="1" si="25"/>
        <v>0.22457821314009102</v>
      </c>
    </row>
    <row r="1126" spans="7:8" x14ac:dyDescent="0.35">
      <c r="G1126">
        <v>1120</v>
      </c>
      <c r="H1126">
        <f t="shared" ca="1" si="25"/>
        <v>0.11575011880745782</v>
      </c>
    </row>
    <row r="1127" spans="7:8" x14ac:dyDescent="0.35">
      <c r="G1127">
        <v>1121</v>
      </c>
      <c r="H1127">
        <f t="shared" ca="1" si="25"/>
        <v>4.2069662532164091E-2</v>
      </c>
    </row>
    <row r="1128" spans="7:8" x14ac:dyDescent="0.35">
      <c r="G1128">
        <v>1122</v>
      </c>
      <c r="H1128">
        <f t="shared" ca="1" si="25"/>
        <v>-6.3573285617592928E-2</v>
      </c>
    </row>
    <row r="1129" spans="7:8" x14ac:dyDescent="0.35">
      <c r="G1129">
        <v>1123</v>
      </c>
      <c r="H1129">
        <f t="shared" ca="1" si="25"/>
        <v>8.6126911890149038E-2</v>
      </c>
    </row>
    <row r="1130" spans="7:8" x14ac:dyDescent="0.35">
      <c r="G1130">
        <v>1124</v>
      </c>
      <c r="H1130">
        <f t="shared" ca="1" si="25"/>
        <v>-4.2216812804710624E-2</v>
      </c>
    </row>
    <row r="1131" spans="7:8" x14ac:dyDescent="0.35">
      <c r="G1131">
        <v>1125</v>
      </c>
      <c r="H1131">
        <f t="shared" ca="1" si="25"/>
        <v>-0.23125243791177527</v>
      </c>
    </row>
    <row r="1132" spans="7:8" x14ac:dyDescent="0.35">
      <c r="G1132">
        <v>1126</v>
      </c>
      <c r="H1132">
        <f t="shared" ca="1" si="25"/>
        <v>-3.9081340628594724E-2</v>
      </c>
    </row>
    <row r="1133" spans="7:8" x14ac:dyDescent="0.35">
      <c r="G1133">
        <v>1127</v>
      </c>
      <c r="H1133">
        <f t="shared" ca="1" si="25"/>
        <v>-0.32205685763923431</v>
      </c>
    </row>
    <row r="1134" spans="7:8" x14ac:dyDescent="0.35">
      <c r="G1134">
        <v>1128</v>
      </c>
      <c r="H1134">
        <f t="shared" ca="1" si="25"/>
        <v>-7.9454872065400209E-2</v>
      </c>
    </row>
    <row r="1135" spans="7:8" x14ac:dyDescent="0.35">
      <c r="G1135">
        <v>1129</v>
      </c>
      <c r="H1135">
        <f t="shared" ca="1" si="25"/>
        <v>1.7827306115126413E-2</v>
      </c>
    </row>
    <row r="1136" spans="7:8" x14ac:dyDescent="0.35">
      <c r="G1136">
        <v>1130</v>
      </c>
      <c r="H1136">
        <f t="shared" ca="1" si="25"/>
        <v>-4.2514775787466805E-2</v>
      </c>
    </row>
    <row r="1137" spans="7:8" x14ac:dyDescent="0.35">
      <c r="G1137">
        <v>1131</v>
      </c>
      <c r="H1137">
        <f t="shared" ca="1" si="25"/>
        <v>0.2095501031002259</v>
      </c>
    </row>
    <row r="1138" spans="7:8" x14ac:dyDescent="0.35">
      <c r="G1138">
        <v>1132</v>
      </c>
      <c r="H1138">
        <f t="shared" ca="1" si="25"/>
        <v>3.4614710791978767E-2</v>
      </c>
    </row>
    <row r="1139" spans="7:8" x14ac:dyDescent="0.35">
      <c r="G1139">
        <v>1133</v>
      </c>
      <c r="H1139">
        <f t="shared" ca="1" si="25"/>
        <v>-0.22413625592156411</v>
      </c>
    </row>
    <row r="1140" spans="7:8" x14ac:dyDescent="0.35">
      <c r="G1140">
        <v>1134</v>
      </c>
      <c r="H1140">
        <f t="shared" ca="1" si="25"/>
        <v>-0.22410758731915448</v>
      </c>
    </row>
    <row r="1141" spans="7:8" x14ac:dyDescent="0.35">
      <c r="G1141">
        <v>1135</v>
      </c>
      <c r="H1141">
        <f t="shared" ca="1" si="25"/>
        <v>-8.9007257331903761E-2</v>
      </c>
    </row>
    <row r="1142" spans="7:8" x14ac:dyDescent="0.35">
      <c r="G1142">
        <v>1136</v>
      </c>
      <c r="H1142">
        <f t="shared" ca="1" si="25"/>
        <v>1.3991329608493044E-2</v>
      </c>
    </row>
    <row r="1143" spans="7:8" x14ac:dyDescent="0.35">
      <c r="G1143">
        <v>1137</v>
      </c>
      <c r="H1143">
        <f t="shared" ca="1" si="25"/>
        <v>0.23338015133280654</v>
      </c>
    </row>
    <row r="1144" spans="7:8" x14ac:dyDescent="0.35">
      <c r="G1144">
        <v>1138</v>
      </c>
      <c r="H1144">
        <f t="shared" ca="1" si="25"/>
        <v>7.1770024493069365E-2</v>
      </c>
    </row>
    <row r="1145" spans="7:8" x14ac:dyDescent="0.35">
      <c r="G1145">
        <v>1139</v>
      </c>
      <c r="H1145">
        <f t="shared" ca="1" si="25"/>
        <v>3.8317587770634612E-2</v>
      </c>
    </row>
    <row r="1146" spans="7:8" x14ac:dyDescent="0.35">
      <c r="G1146">
        <v>1140</v>
      </c>
      <c r="H1146">
        <f t="shared" ca="1" si="25"/>
        <v>-5.8937363316787755E-2</v>
      </c>
    </row>
    <row r="1147" spans="7:8" x14ac:dyDescent="0.35">
      <c r="G1147">
        <v>1141</v>
      </c>
      <c r="H1147">
        <f t="shared" ca="1" si="25"/>
        <v>-7.5982045796286368E-2</v>
      </c>
    </row>
    <row r="1148" spans="7:8" x14ac:dyDescent="0.35">
      <c r="G1148">
        <v>1142</v>
      </c>
      <c r="H1148">
        <f t="shared" ca="1" si="25"/>
        <v>0.15943935814545127</v>
      </c>
    </row>
    <row r="1149" spans="7:8" x14ac:dyDescent="0.35">
      <c r="G1149">
        <v>1143</v>
      </c>
      <c r="H1149">
        <f t="shared" ca="1" si="25"/>
        <v>4.7508432469668203E-2</v>
      </c>
    </row>
    <row r="1150" spans="7:8" x14ac:dyDescent="0.35">
      <c r="G1150">
        <v>1144</v>
      </c>
      <c r="H1150">
        <f t="shared" ca="1" si="25"/>
        <v>4.8620260185345904E-2</v>
      </c>
    </row>
    <row r="1151" spans="7:8" x14ac:dyDescent="0.35">
      <c r="G1151">
        <v>1145</v>
      </c>
      <c r="H1151">
        <f t="shared" ca="1" si="25"/>
        <v>-1.397306976795965E-2</v>
      </c>
    </row>
    <row r="1152" spans="7:8" x14ac:dyDescent="0.35">
      <c r="G1152">
        <v>1146</v>
      </c>
      <c r="H1152">
        <f t="shared" ca="1" si="25"/>
        <v>0.17992889150193694</v>
      </c>
    </row>
    <row r="1153" spans="7:8" x14ac:dyDescent="0.35">
      <c r="G1153">
        <v>1147</v>
      </c>
      <c r="H1153">
        <f t="shared" ca="1" si="25"/>
        <v>-1.903520928107319E-2</v>
      </c>
    </row>
    <row r="1154" spans="7:8" x14ac:dyDescent="0.35">
      <c r="G1154">
        <v>1148</v>
      </c>
      <c r="H1154">
        <f t="shared" ca="1" si="25"/>
        <v>-0.16191938402360354</v>
      </c>
    </row>
    <row r="1155" spans="7:8" x14ac:dyDescent="0.35">
      <c r="G1155">
        <v>1149</v>
      </c>
      <c r="H1155">
        <f t="shared" ca="1" si="25"/>
        <v>-3.6184672690254494E-2</v>
      </c>
    </row>
    <row r="1156" spans="7:8" x14ac:dyDescent="0.35">
      <c r="G1156">
        <v>1150</v>
      </c>
      <c r="H1156">
        <f t="shared" ca="1" si="25"/>
        <v>-9.0909528241841203E-2</v>
      </c>
    </row>
    <row r="1157" spans="7:8" x14ac:dyDescent="0.35">
      <c r="G1157">
        <v>1151</v>
      </c>
      <c r="H1157">
        <f t="shared" ca="1" si="25"/>
        <v>0.15597698636160476</v>
      </c>
    </row>
    <row r="1158" spans="7:8" x14ac:dyDescent="0.35">
      <c r="G1158">
        <v>1152</v>
      </c>
      <c r="H1158">
        <f t="shared" ca="1" si="25"/>
        <v>0.20668738814037091</v>
      </c>
    </row>
    <row r="1159" spans="7:8" x14ac:dyDescent="0.35">
      <c r="G1159">
        <v>1153</v>
      </c>
      <c r="H1159">
        <f t="shared" ca="1" si="25"/>
        <v>0.23637102698217993</v>
      </c>
    </row>
    <row r="1160" spans="7:8" x14ac:dyDescent="0.35">
      <c r="G1160">
        <v>1154</v>
      </c>
      <c r="H1160">
        <f t="shared" ref="H1160:H1223" ca="1" si="26">_xlfn.NORM.INV(RAND(),N$9,N$10)</f>
        <v>-0.15610944555144485</v>
      </c>
    </row>
    <row r="1161" spans="7:8" x14ac:dyDescent="0.35">
      <c r="G1161">
        <v>1155</v>
      </c>
      <c r="H1161">
        <f t="shared" ca="1" si="26"/>
        <v>7.4710147665661197E-2</v>
      </c>
    </row>
    <row r="1162" spans="7:8" x14ac:dyDescent="0.35">
      <c r="G1162">
        <v>1156</v>
      </c>
      <c r="H1162">
        <f t="shared" ca="1" si="26"/>
        <v>6.3577093381676469E-2</v>
      </c>
    </row>
    <row r="1163" spans="7:8" x14ac:dyDescent="0.35">
      <c r="G1163">
        <v>1157</v>
      </c>
      <c r="H1163">
        <f t="shared" ca="1" si="26"/>
        <v>0.18266533761304435</v>
      </c>
    </row>
    <row r="1164" spans="7:8" x14ac:dyDescent="0.35">
      <c r="G1164">
        <v>1158</v>
      </c>
      <c r="H1164">
        <f t="shared" ca="1" si="26"/>
        <v>0.24936278493086733</v>
      </c>
    </row>
    <row r="1165" spans="7:8" x14ac:dyDescent="0.35">
      <c r="G1165">
        <v>1159</v>
      </c>
      <c r="H1165">
        <f t="shared" ca="1" si="26"/>
        <v>-1.7123463101766309E-2</v>
      </c>
    </row>
    <row r="1166" spans="7:8" x14ac:dyDescent="0.35">
      <c r="G1166">
        <v>1160</v>
      </c>
      <c r="H1166">
        <f t="shared" ca="1" si="26"/>
        <v>-3.871948417219722E-2</v>
      </c>
    </row>
    <row r="1167" spans="7:8" x14ac:dyDescent="0.35">
      <c r="G1167">
        <v>1161</v>
      </c>
      <c r="H1167">
        <f t="shared" ca="1" si="26"/>
        <v>7.4840597826461491E-2</v>
      </c>
    </row>
    <row r="1168" spans="7:8" x14ac:dyDescent="0.35">
      <c r="G1168">
        <v>1162</v>
      </c>
      <c r="H1168">
        <f t="shared" ca="1" si="26"/>
        <v>0.28798748067389507</v>
      </c>
    </row>
    <row r="1169" spans="7:8" x14ac:dyDescent="0.35">
      <c r="G1169">
        <v>1163</v>
      </c>
      <c r="H1169">
        <f t="shared" ca="1" si="26"/>
        <v>-0.12417699076239944</v>
      </c>
    </row>
    <row r="1170" spans="7:8" x14ac:dyDescent="0.35">
      <c r="G1170">
        <v>1164</v>
      </c>
      <c r="H1170">
        <f t="shared" ca="1" si="26"/>
        <v>0.19698710474810233</v>
      </c>
    </row>
    <row r="1171" spans="7:8" x14ac:dyDescent="0.35">
      <c r="G1171">
        <v>1165</v>
      </c>
      <c r="H1171">
        <f t="shared" ca="1" si="26"/>
        <v>-0.21750969360614911</v>
      </c>
    </row>
    <row r="1172" spans="7:8" x14ac:dyDescent="0.35">
      <c r="G1172">
        <v>1166</v>
      </c>
      <c r="H1172">
        <f t="shared" ca="1" si="26"/>
        <v>-3.4180693947619533E-3</v>
      </c>
    </row>
    <row r="1173" spans="7:8" x14ac:dyDescent="0.35">
      <c r="G1173">
        <v>1167</v>
      </c>
      <c r="H1173">
        <f t="shared" ca="1" si="26"/>
        <v>-0.14330823834423503</v>
      </c>
    </row>
    <row r="1174" spans="7:8" x14ac:dyDescent="0.35">
      <c r="G1174">
        <v>1168</v>
      </c>
      <c r="H1174">
        <f t="shared" ca="1" si="26"/>
        <v>0.29329870298702948</v>
      </c>
    </row>
    <row r="1175" spans="7:8" x14ac:dyDescent="0.35">
      <c r="G1175">
        <v>1169</v>
      </c>
      <c r="H1175">
        <f t="shared" ca="1" si="26"/>
        <v>5.6998705562563284E-2</v>
      </c>
    </row>
    <row r="1176" spans="7:8" x14ac:dyDescent="0.35">
      <c r="G1176">
        <v>1170</v>
      </c>
      <c r="H1176">
        <f t="shared" ca="1" si="26"/>
        <v>-0.25913403157856685</v>
      </c>
    </row>
    <row r="1177" spans="7:8" x14ac:dyDescent="0.35">
      <c r="G1177">
        <v>1171</v>
      </c>
      <c r="H1177">
        <f t="shared" ca="1" si="26"/>
        <v>4.3191994714419039E-3</v>
      </c>
    </row>
    <row r="1178" spans="7:8" x14ac:dyDescent="0.35">
      <c r="G1178">
        <v>1172</v>
      </c>
      <c r="H1178">
        <f t="shared" ca="1" si="26"/>
        <v>-0.14251924377004319</v>
      </c>
    </row>
    <row r="1179" spans="7:8" x14ac:dyDescent="0.35">
      <c r="G1179">
        <v>1173</v>
      </c>
      <c r="H1179">
        <f t="shared" ca="1" si="26"/>
        <v>-0.13812449439607674</v>
      </c>
    </row>
    <row r="1180" spans="7:8" x14ac:dyDescent="0.35">
      <c r="G1180">
        <v>1174</v>
      </c>
      <c r="H1180">
        <f t="shared" ca="1" si="26"/>
        <v>0.14496157189808329</v>
      </c>
    </row>
    <row r="1181" spans="7:8" x14ac:dyDescent="0.35">
      <c r="G1181">
        <v>1175</v>
      </c>
      <c r="H1181">
        <f t="shared" ca="1" si="26"/>
        <v>-1.5340655577310741E-2</v>
      </c>
    </row>
    <row r="1182" spans="7:8" x14ac:dyDescent="0.35">
      <c r="G1182">
        <v>1176</v>
      </c>
      <c r="H1182">
        <f t="shared" ca="1" si="26"/>
        <v>-8.8228548372897384E-2</v>
      </c>
    </row>
    <row r="1183" spans="7:8" x14ac:dyDescent="0.35">
      <c r="G1183">
        <v>1177</v>
      </c>
      <c r="H1183">
        <f t="shared" ca="1" si="26"/>
        <v>-0.13497742624921816</v>
      </c>
    </row>
    <row r="1184" spans="7:8" x14ac:dyDescent="0.35">
      <c r="G1184">
        <v>1178</v>
      </c>
      <c r="H1184">
        <f t="shared" ca="1" si="26"/>
        <v>3.612522081958814E-2</v>
      </c>
    </row>
    <row r="1185" spans="7:8" x14ac:dyDescent="0.35">
      <c r="G1185">
        <v>1179</v>
      </c>
      <c r="H1185">
        <f t="shared" ca="1" si="26"/>
        <v>-0.28811961387041191</v>
      </c>
    </row>
    <row r="1186" spans="7:8" x14ac:dyDescent="0.35">
      <c r="G1186">
        <v>1180</v>
      </c>
      <c r="H1186">
        <f t="shared" ca="1" si="26"/>
        <v>-0.25957673829849387</v>
      </c>
    </row>
    <row r="1187" spans="7:8" x14ac:dyDescent="0.35">
      <c r="G1187">
        <v>1181</v>
      </c>
      <c r="H1187">
        <f t="shared" ca="1" si="26"/>
        <v>0.12468171068028334</v>
      </c>
    </row>
    <row r="1188" spans="7:8" x14ac:dyDescent="0.35">
      <c r="G1188">
        <v>1182</v>
      </c>
      <c r="H1188">
        <f t="shared" ca="1" si="26"/>
        <v>-0.11631922754837104</v>
      </c>
    </row>
    <row r="1189" spans="7:8" x14ac:dyDescent="0.35">
      <c r="G1189">
        <v>1183</v>
      </c>
      <c r="H1189">
        <f t="shared" ca="1" si="26"/>
        <v>-0.16321455602794918</v>
      </c>
    </row>
    <row r="1190" spans="7:8" x14ac:dyDescent="0.35">
      <c r="G1190">
        <v>1184</v>
      </c>
      <c r="H1190">
        <f t="shared" ca="1" si="26"/>
        <v>0.1055384601914269</v>
      </c>
    </row>
    <row r="1191" spans="7:8" x14ac:dyDescent="0.35">
      <c r="G1191">
        <v>1185</v>
      </c>
      <c r="H1191">
        <f t="shared" ca="1" si="26"/>
        <v>9.6556042183603544E-2</v>
      </c>
    </row>
    <row r="1192" spans="7:8" x14ac:dyDescent="0.35">
      <c r="G1192">
        <v>1186</v>
      </c>
      <c r="H1192">
        <f t="shared" ca="1" si="26"/>
        <v>1.1108810620041456E-2</v>
      </c>
    </row>
    <row r="1193" spans="7:8" x14ac:dyDescent="0.35">
      <c r="G1193">
        <v>1187</v>
      </c>
      <c r="H1193">
        <f t="shared" ca="1" si="26"/>
        <v>-0.15854922972764979</v>
      </c>
    </row>
    <row r="1194" spans="7:8" x14ac:dyDescent="0.35">
      <c r="G1194">
        <v>1188</v>
      </c>
      <c r="H1194">
        <f t="shared" ca="1" si="26"/>
        <v>-0.26261983563762481</v>
      </c>
    </row>
    <row r="1195" spans="7:8" x14ac:dyDescent="0.35">
      <c r="G1195">
        <v>1189</v>
      </c>
      <c r="H1195">
        <f t="shared" ca="1" si="26"/>
        <v>0.13355982165535679</v>
      </c>
    </row>
    <row r="1196" spans="7:8" x14ac:dyDescent="0.35">
      <c r="G1196">
        <v>1190</v>
      </c>
      <c r="H1196">
        <f t="shared" ca="1" si="26"/>
        <v>0.14847211625596693</v>
      </c>
    </row>
    <row r="1197" spans="7:8" x14ac:dyDescent="0.35">
      <c r="G1197">
        <v>1191</v>
      </c>
      <c r="H1197">
        <f t="shared" ca="1" si="26"/>
        <v>0.21428300457520902</v>
      </c>
    </row>
    <row r="1198" spans="7:8" x14ac:dyDescent="0.35">
      <c r="G1198">
        <v>1192</v>
      </c>
      <c r="H1198">
        <f t="shared" ca="1" si="26"/>
        <v>0.1336903474302433</v>
      </c>
    </row>
    <row r="1199" spans="7:8" x14ac:dyDescent="0.35">
      <c r="G1199">
        <v>1193</v>
      </c>
      <c r="H1199">
        <f t="shared" ca="1" si="26"/>
        <v>0.20147517569051354</v>
      </c>
    </row>
    <row r="1200" spans="7:8" x14ac:dyDescent="0.35">
      <c r="G1200">
        <v>1194</v>
      </c>
      <c r="H1200">
        <f t="shared" ca="1" si="26"/>
        <v>-2.7989698952989653E-2</v>
      </c>
    </row>
    <row r="1201" spans="7:8" x14ac:dyDescent="0.35">
      <c r="G1201">
        <v>1195</v>
      </c>
      <c r="H1201">
        <f t="shared" ca="1" si="26"/>
        <v>-4.3586757317028678E-2</v>
      </c>
    </row>
    <row r="1202" spans="7:8" x14ac:dyDescent="0.35">
      <c r="G1202">
        <v>1196</v>
      </c>
      <c r="H1202">
        <f t="shared" ca="1" si="26"/>
        <v>0.14495333819958028</v>
      </c>
    </row>
    <row r="1203" spans="7:8" x14ac:dyDescent="0.35">
      <c r="G1203">
        <v>1197</v>
      </c>
      <c r="H1203">
        <f t="shared" ca="1" si="26"/>
        <v>6.9103136266899678E-2</v>
      </c>
    </row>
    <row r="1204" spans="7:8" x14ac:dyDescent="0.35">
      <c r="G1204">
        <v>1198</v>
      </c>
      <c r="H1204">
        <f t="shared" ca="1" si="26"/>
        <v>0.10006914433438066</v>
      </c>
    </row>
    <row r="1205" spans="7:8" x14ac:dyDescent="0.35">
      <c r="G1205">
        <v>1199</v>
      </c>
      <c r="H1205">
        <f t="shared" ca="1" si="26"/>
        <v>2.7341583179362743E-2</v>
      </c>
    </row>
    <row r="1206" spans="7:8" x14ac:dyDescent="0.35">
      <c r="G1206">
        <v>1200</v>
      </c>
      <c r="H1206">
        <f t="shared" ca="1" si="26"/>
        <v>-8.6933018692461242E-2</v>
      </c>
    </row>
    <row r="1207" spans="7:8" x14ac:dyDescent="0.35">
      <c r="G1207">
        <v>1201</v>
      </c>
      <c r="H1207">
        <f t="shared" ca="1" si="26"/>
        <v>-0.36216131704825766</v>
      </c>
    </row>
    <row r="1208" spans="7:8" x14ac:dyDescent="0.35">
      <c r="G1208">
        <v>1202</v>
      </c>
      <c r="H1208">
        <f t="shared" ca="1" si="26"/>
        <v>0.12582768859893775</v>
      </c>
    </row>
    <row r="1209" spans="7:8" x14ac:dyDescent="0.35">
      <c r="G1209">
        <v>1203</v>
      </c>
      <c r="H1209">
        <f t="shared" ca="1" si="26"/>
        <v>-7.7579903310932924E-2</v>
      </c>
    </row>
    <row r="1210" spans="7:8" x14ac:dyDescent="0.35">
      <c r="G1210">
        <v>1204</v>
      </c>
      <c r="H1210">
        <f t="shared" ca="1" si="26"/>
        <v>9.1044814874807853E-2</v>
      </c>
    </row>
    <row r="1211" spans="7:8" x14ac:dyDescent="0.35">
      <c r="G1211">
        <v>1205</v>
      </c>
      <c r="H1211">
        <f t="shared" ca="1" si="26"/>
        <v>0.13133417003219813</v>
      </c>
    </row>
    <row r="1212" spans="7:8" x14ac:dyDescent="0.35">
      <c r="G1212">
        <v>1206</v>
      </c>
      <c r="H1212">
        <f t="shared" ca="1" si="26"/>
        <v>9.5953164591183707E-2</v>
      </c>
    </row>
    <row r="1213" spans="7:8" x14ac:dyDescent="0.35">
      <c r="G1213">
        <v>1207</v>
      </c>
      <c r="H1213">
        <f t="shared" ca="1" si="26"/>
        <v>0.18750339461772658</v>
      </c>
    </row>
    <row r="1214" spans="7:8" x14ac:dyDescent="0.35">
      <c r="G1214">
        <v>1208</v>
      </c>
      <c r="H1214">
        <f t="shared" ca="1" si="26"/>
        <v>-0.12660419936564074</v>
      </c>
    </row>
    <row r="1215" spans="7:8" x14ac:dyDescent="0.35">
      <c r="G1215">
        <v>1209</v>
      </c>
      <c r="H1215">
        <f t="shared" ca="1" si="26"/>
        <v>0.27462567808958449</v>
      </c>
    </row>
    <row r="1216" spans="7:8" x14ac:dyDescent="0.35">
      <c r="G1216">
        <v>1210</v>
      </c>
      <c r="H1216">
        <f t="shared" ca="1" si="26"/>
        <v>-2.661440218002923E-2</v>
      </c>
    </row>
    <row r="1217" spans="7:8" x14ac:dyDescent="0.35">
      <c r="G1217">
        <v>1211</v>
      </c>
      <c r="H1217">
        <f t="shared" ca="1" si="26"/>
        <v>-3.7698953285281486E-2</v>
      </c>
    </row>
    <row r="1218" spans="7:8" x14ac:dyDescent="0.35">
      <c r="G1218">
        <v>1212</v>
      </c>
      <c r="H1218">
        <f t="shared" ca="1" si="26"/>
        <v>-7.0651211402555966E-2</v>
      </c>
    </row>
    <row r="1219" spans="7:8" x14ac:dyDescent="0.35">
      <c r="G1219">
        <v>1213</v>
      </c>
      <c r="H1219">
        <f t="shared" ca="1" si="26"/>
        <v>8.4875695867060605E-2</v>
      </c>
    </row>
    <row r="1220" spans="7:8" x14ac:dyDescent="0.35">
      <c r="G1220">
        <v>1214</v>
      </c>
      <c r="H1220">
        <f t="shared" ca="1" si="26"/>
        <v>0.14304056731886117</v>
      </c>
    </row>
    <row r="1221" spans="7:8" x14ac:dyDescent="0.35">
      <c r="G1221">
        <v>1215</v>
      </c>
      <c r="H1221">
        <f t="shared" ca="1" si="26"/>
        <v>0.28527455940946633</v>
      </c>
    </row>
    <row r="1222" spans="7:8" x14ac:dyDescent="0.35">
      <c r="G1222">
        <v>1216</v>
      </c>
      <c r="H1222">
        <f t="shared" ca="1" si="26"/>
        <v>-0.11899910787515811</v>
      </c>
    </row>
    <row r="1223" spans="7:8" x14ac:dyDescent="0.35">
      <c r="G1223">
        <v>1217</v>
      </c>
      <c r="H1223">
        <f t="shared" ca="1" si="26"/>
        <v>0.14932446309522387</v>
      </c>
    </row>
    <row r="1224" spans="7:8" x14ac:dyDescent="0.35">
      <c r="G1224">
        <v>1218</v>
      </c>
      <c r="H1224">
        <f t="shared" ref="H1224:H1287" ca="1" si="27">_xlfn.NORM.INV(RAND(),N$9,N$10)</f>
        <v>5.6758429483543232E-2</v>
      </c>
    </row>
    <row r="1225" spans="7:8" x14ac:dyDescent="0.35">
      <c r="G1225">
        <v>1219</v>
      </c>
      <c r="H1225">
        <f t="shared" ca="1" si="27"/>
        <v>-0.21487089382278957</v>
      </c>
    </row>
    <row r="1226" spans="7:8" x14ac:dyDescent="0.35">
      <c r="G1226">
        <v>1220</v>
      </c>
      <c r="H1226">
        <f t="shared" ca="1" si="27"/>
        <v>-5.0337427417137738E-2</v>
      </c>
    </row>
    <row r="1227" spans="7:8" x14ac:dyDescent="0.35">
      <c r="G1227">
        <v>1221</v>
      </c>
      <c r="H1227">
        <f t="shared" ca="1" si="27"/>
        <v>0.10573353990830359</v>
      </c>
    </row>
    <row r="1228" spans="7:8" x14ac:dyDescent="0.35">
      <c r="G1228">
        <v>1222</v>
      </c>
      <c r="H1228">
        <f t="shared" ca="1" si="27"/>
        <v>0.19720570064931542</v>
      </c>
    </row>
    <row r="1229" spans="7:8" x14ac:dyDescent="0.35">
      <c r="G1229">
        <v>1223</v>
      </c>
      <c r="H1229">
        <f t="shared" ca="1" si="27"/>
        <v>0.14681227072735936</v>
      </c>
    </row>
    <row r="1230" spans="7:8" x14ac:dyDescent="0.35">
      <c r="G1230">
        <v>1224</v>
      </c>
      <c r="H1230">
        <f t="shared" ca="1" si="27"/>
        <v>0.12511066194014744</v>
      </c>
    </row>
    <row r="1231" spans="7:8" x14ac:dyDescent="0.35">
      <c r="G1231">
        <v>1225</v>
      </c>
      <c r="H1231">
        <f t="shared" ca="1" si="27"/>
        <v>-6.6060033757856768E-2</v>
      </c>
    </row>
    <row r="1232" spans="7:8" x14ac:dyDescent="0.35">
      <c r="G1232">
        <v>1226</v>
      </c>
      <c r="H1232">
        <f t="shared" ca="1" si="27"/>
        <v>0.16365306870774188</v>
      </c>
    </row>
    <row r="1233" spans="7:8" x14ac:dyDescent="0.35">
      <c r="G1233">
        <v>1227</v>
      </c>
      <c r="H1233">
        <f t="shared" ca="1" si="27"/>
        <v>-2.5451798249078332E-2</v>
      </c>
    </row>
    <row r="1234" spans="7:8" x14ac:dyDescent="0.35">
      <c r="G1234">
        <v>1228</v>
      </c>
      <c r="H1234">
        <f t="shared" ca="1" si="27"/>
        <v>-1.8674683188026925E-2</v>
      </c>
    </row>
    <row r="1235" spans="7:8" x14ac:dyDescent="0.35">
      <c r="G1235">
        <v>1229</v>
      </c>
      <c r="H1235">
        <f t="shared" ca="1" si="27"/>
        <v>-0.18882486360241113</v>
      </c>
    </row>
    <row r="1236" spans="7:8" x14ac:dyDescent="0.35">
      <c r="G1236">
        <v>1230</v>
      </c>
      <c r="H1236">
        <f t="shared" ca="1" si="27"/>
        <v>-9.1301472724912069E-2</v>
      </c>
    </row>
    <row r="1237" spans="7:8" x14ac:dyDescent="0.35">
      <c r="G1237">
        <v>1231</v>
      </c>
      <c r="H1237">
        <f t="shared" ca="1" si="27"/>
        <v>6.1813127036772261E-2</v>
      </c>
    </row>
    <row r="1238" spans="7:8" x14ac:dyDescent="0.35">
      <c r="G1238">
        <v>1232</v>
      </c>
      <c r="H1238">
        <f t="shared" ca="1" si="27"/>
        <v>8.9804425382285225E-2</v>
      </c>
    </row>
    <row r="1239" spans="7:8" x14ac:dyDescent="0.35">
      <c r="G1239">
        <v>1233</v>
      </c>
      <c r="H1239">
        <f t="shared" ca="1" si="27"/>
        <v>-0.16745395620736475</v>
      </c>
    </row>
    <row r="1240" spans="7:8" x14ac:dyDescent="0.35">
      <c r="G1240">
        <v>1234</v>
      </c>
      <c r="H1240">
        <f t="shared" ca="1" si="27"/>
        <v>0.14593057116087785</v>
      </c>
    </row>
    <row r="1241" spans="7:8" x14ac:dyDescent="0.35">
      <c r="G1241">
        <v>1235</v>
      </c>
      <c r="H1241">
        <f t="shared" ca="1" si="27"/>
        <v>-8.9338353080592403E-2</v>
      </c>
    </row>
    <row r="1242" spans="7:8" x14ac:dyDescent="0.35">
      <c r="G1242">
        <v>1236</v>
      </c>
      <c r="H1242">
        <f t="shared" ca="1" si="27"/>
        <v>6.8413140280452131E-2</v>
      </c>
    </row>
    <row r="1243" spans="7:8" x14ac:dyDescent="0.35">
      <c r="G1243">
        <v>1237</v>
      </c>
      <c r="H1243">
        <f t="shared" ca="1" si="27"/>
        <v>-0.22211381100170624</v>
      </c>
    </row>
    <row r="1244" spans="7:8" x14ac:dyDescent="0.35">
      <c r="G1244">
        <v>1238</v>
      </c>
      <c r="H1244">
        <f t="shared" ca="1" si="27"/>
        <v>-0.2695096840130452</v>
      </c>
    </row>
    <row r="1245" spans="7:8" x14ac:dyDescent="0.35">
      <c r="G1245">
        <v>1239</v>
      </c>
      <c r="H1245">
        <f t="shared" ca="1" si="27"/>
        <v>0.18952363453420645</v>
      </c>
    </row>
    <row r="1246" spans="7:8" x14ac:dyDescent="0.35">
      <c r="G1246">
        <v>1240</v>
      </c>
      <c r="H1246">
        <f t="shared" ca="1" si="27"/>
        <v>0.17352594484061337</v>
      </c>
    </row>
    <row r="1247" spans="7:8" x14ac:dyDescent="0.35">
      <c r="G1247">
        <v>1241</v>
      </c>
      <c r="H1247">
        <f t="shared" ca="1" si="27"/>
        <v>0.14779098526015294</v>
      </c>
    </row>
    <row r="1248" spans="7:8" x14ac:dyDescent="0.35">
      <c r="G1248">
        <v>1242</v>
      </c>
      <c r="H1248">
        <f t="shared" ca="1" si="27"/>
        <v>-0.20081280434546125</v>
      </c>
    </row>
    <row r="1249" spans="7:8" x14ac:dyDescent="0.35">
      <c r="G1249">
        <v>1243</v>
      </c>
      <c r="H1249">
        <f t="shared" ca="1" si="27"/>
        <v>0.20555241572397498</v>
      </c>
    </row>
    <row r="1250" spans="7:8" x14ac:dyDescent="0.35">
      <c r="G1250">
        <v>1244</v>
      </c>
      <c r="H1250">
        <f t="shared" ca="1" si="27"/>
        <v>0.28419405263697139</v>
      </c>
    </row>
    <row r="1251" spans="7:8" x14ac:dyDescent="0.35">
      <c r="G1251">
        <v>1245</v>
      </c>
      <c r="H1251">
        <f t="shared" ca="1" si="27"/>
        <v>0.18989666547628589</v>
      </c>
    </row>
    <row r="1252" spans="7:8" x14ac:dyDescent="0.35">
      <c r="G1252">
        <v>1246</v>
      </c>
      <c r="H1252">
        <f t="shared" ca="1" si="27"/>
        <v>0.20692539420541106</v>
      </c>
    </row>
    <row r="1253" spans="7:8" x14ac:dyDescent="0.35">
      <c r="G1253">
        <v>1247</v>
      </c>
      <c r="H1253">
        <f t="shared" ca="1" si="27"/>
        <v>2.1461903936068359E-2</v>
      </c>
    </row>
    <row r="1254" spans="7:8" x14ac:dyDescent="0.35">
      <c r="G1254">
        <v>1248</v>
      </c>
      <c r="H1254">
        <f t="shared" ca="1" si="27"/>
        <v>0.12176795457775451</v>
      </c>
    </row>
    <row r="1255" spans="7:8" x14ac:dyDescent="0.35">
      <c r="G1255">
        <v>1249</v>
      </c>
      <c r="H1255">
        <f t="shared" ca="1" si="27"/>
        <v>0.14936499341305898</v>
      </c>
    </row>
    <row r="1256" spans="7:8" x14ac:dyDescent="0.35">
      <c r="G1256">
        <v>1250</v>
      </c>
      <c r="H1256">
        <f t="shared" ca="1" si="27"/>
        <v>-0.11017602736308638</v>
      </c>
    </row>
    <row r="1257" spans="7:8" x14ac:dyDescent="0.35">
      <c r="G1257">
        <v>1251</v>
      </c>
      <c r="H1257">
        <f t="shared" ca="1" si="27"/>
        <v>0.13114068226043521</v>
      </c>
    </row>
    <row r="1258" spans="7:8" x14ac:dyDescent="0.35">
      <c r="G1258">
        <v>1252</v>
      </c>
      <c r="H1258">
        <f t="shared" ca="1" si="27"/>
        <v>-4.5971940811183422E-2</v>
      </c>
    </row>
    <row r="1259" spans="7:8" x14ac:dyDescent="0.35">
      <c r="G1259">
        <v>1253</v>
      </c>
      <c r="H1259">
        <f t="shared" ca="1" si="27"/>
        <v>-6.3663077416613756E-2</v>
      </c>
    </row>
    <row r="1260" spans="7:8" x14ac:dyDescent="0.35">
      <c r="G1260">
        <v>1254</v>
      </c>
      <c r="H1260">
        <f t="shared" ca="1" si="27"/>
        <v>-0.15745890454801728</v>
      </c>
    </row>
    <row r="1261" spans="7:8" x14ac:dyDescent="0.35">
      <c r="G1261">
        <v>1255</v>
      </c>
      <c r="H1261">
        <f t="shared" ca="1" si="27"/>
        <v>9.3326874596907569E-3</v>
      </c>
    </row>
    <row r="1262" spans="7:8" x14ac:dyDescent="0.35">
      <c r="G1262">
        <v>1256</v>
      </c>
      <c r="H1262">
        <f t="shared" ca="1" si="27"/>
        <v>6.0752397998658482E-2</v>
      </c>
    </row>
    <row r="1263" spans="7:8" x14ac:dyDescent="0.35">
      <c r="G1263">
        <v>1257</v>
      </c>
      <c r="H1263">
        <f t="shared" ca="1" si="27"/>
        <v>1.9591215478609973E-2</v>
      </c>
    </row>
    <row r="1264" spans="7:8" x14ac:dyDescent="0.35">
      <c r="G1264">
        <v>1258</v>
      </c>
      <c r="H1264">
        <f t="shared" ca="1" si="27"/>
        <v>6.228819074700518E-2</v>
      </c>
    </row>
    <row r="1265" spans="7:8" x14ac:dyDescent="0.35">
      <c r="G1265">
        <v>1259</v>
      </c>
      <c r="H1265">
        <f t="shared" ca="1" si="27"/>
        <v>9.8755491385121144E-2</v>
      </c>
    </row>
    <row r="1266" spans="7:8" x14ac:dyDescent="0.35">
      <c r="G1266">
        <v>1260</v>
      </c>
      <c r="H1266">
        <f t="shared" ca="1" si="27"/>
        <v>-6.4505323810082511E-3</v>
      </c>
    </row>
    <row r="1267" spans="7:8" x14ac:dyDescent="0.35">
      <c r="G1267">
        <v>1261</v>
      </c>
      <c r="H1267">
        <f t="shared" ca="1" si="27"/>
        <v>-8.4466709424424469E-4</v>
      </c>
    </row>
    <row r="1268" spans="7:8" x14ac:dyDescent="0.35">
      <c r="G1268">
        <v>1262</v>
      </c>
      <c r="H1268">
        <f t="shared" ca="1" si="27"/>
        <v>5.2935079364116316E-3</v>
      </c>
    </row>
    <row r="1269" spans="7:8" x14ac:dyDescent="0.35">
      <c r="G1269">
        <v>1263</v>
      </c>
      <c r="H1269">
        <f t="shared" ca="1" si="27"/>
        <v>6.651831900681715E-2</v>
      </c>
    </row>
    <row r="1270" spans="7:8" x14ac:dyDescent="0.35">
      <c r="G1270">
        <v>1264</v>
      </c>
      <c r="H1270">
        <f t="shared" ca="1" si="27"/>
        <v>9.3045350569092217E-2</v>
      </c>
    </row>
    <row r="1271" spans="7:8" x14ac:dyDescent="0.35">
      <c r="G1271">
        <v>1265</v>
      </c>
      <c r="H1271">
        <f t="shared" ca="1" si="27"/>
        <v>-4.4308373755807567E-2</v>
      </c>
    </row>
    <row r="1272" spans="7:8" x14ac:dyDescent="0.35">
      <c r="G1272">
        <v>1266</v>
      </c>
      <c r="H1272">
        <f t="shared" ca="1" si="27"/>
        <v>3.9002665196944994E-2</v>
      </c>
    </row>
    <row r="1273" spans="7:8" x14ac:dyDescent="0.35">
      <c r="G1273">
        <v>1267</v>
      </c>
      <c r="H1273">
        <f t="shared" ca="1" si="27"/>
        <v>0.15861912097941572</v>
      </c>
    </row>
    <row r="1274" spans="7:8" x14ac:dyDescent="0.35">
      <c r="G1274">
        <v>1268</v>
      </c>
      <c r="H1274">
        <f t="shared" ca="1" si="27"/>
        <v>7.6089509820363443E-2</v>
      </c>
    </row>
    <row r="1275" spans="7:8" x14ac:dyDescent="0.35">
      <c r="G1275">
        <v>1269</v>
      </c>
      <c r="H1275">
        <f t="shared" ca="1" si="27"/>
        <v>0.15750593148462713</v>
      </c>
    </row>
    <row r="1276" spans="7:8" x14ac:dyDescent="0.35">
      <c r="G1276">
        <v>1270</v>
      </c>
      <c r="H1276">
        <f t="shared" ca="1" si="27"/>
        <v>-9.8734726172625062E-2</v>
      </c>
    </row>
    <row r="1277" spans="7:8" x14ac:dyDescent="0.35">
      <c r="G1277">
        <v>1271</v>
      </c>
      <c r="H1277">
        <f t="shared" ca="1" si="27"/>
        <v>0.29437557558983934</v>
      </c>
    </row>
    <row r="1278" spans="7:8" x14ac:dyDescent="0.35">
      <c r="G1278">
        <v>1272</v>
      </c>
      <c r="H1278">
        <f t="shared" ca="1" si="27"/>
        <v>3.0967930273512828E-2</v>
      </c>
    </row>
    <row r="1279" spans="7:8" x14ac:dyDescent="0.35">
      <c r="G1279">
        <v>1273</v>
      </c>
      <c r="H1279">
        <f t="shared" ca="1" si="27"/>
        <v>8.3047177481394993E-2</v>
      </c>
    </row>
    <row r="1280" spans="7:8" x14ac:dyDescent="0.35">
      <c r="G1280">
        <v>1274</v>
      </c>
      <c r="H1280">
        <f t="shared" ca="1" si="27"/>
        <v>-1.9150227471337135E-2</v>
      </c>
    </row>
    <row r="1281" spans="7:8" x14ac:dyDescent="0.35">
      <c r="G1281">
        <v>1275</v>
      </c>
      <c r="H1281">
        <f t="shared" ca="1" si="27"/>
        <v>0.15468971913121798</v>
      </c>
    </row>
    <row r="1282" spans="7:8" x14ac:dyDescent="0.35">
      <c r="G1282">
        <v>1276</v>
      </c>
      <c r="H1282">
        <f t="shared" ca="1" si="27"/>
        <v>0.13418162904285474</v>
      </c>
    </row>
    <row r="1283" spans="7:8" x14ac:dyDescent="0.35">
      <c r="G1283">
        <v>1277</v>
      </c>
      <c r="H1283">
        <f t="shared" ca="1" si="27"/>
        <v>-0.2596903146195465</v>
      </c>
    </row>
    <row r="1284" spans="7:8" x14ac:dyDescent="0.35">
      <c r="G1284">
        <v>1278</v>
      </c>
      <c r="H1284">
        <f t="shared" ca="1" si="27"/>
        <v>5.5718867315463869E-2</v>
      </c>
    </row>
    <row r="1285" spans="7:8" x14ac:dyDescent="0.35">
      <c r="G1285">
        <v>1279</v>
      </c>
      <c r="H1285">
        <f t="shared" ca="1" si="27"/>
        <v>7.6176938502114499E-3</v>
      </c>
    </row>
    <row r="1286" spans="7:8" x14ac:dyDescent="0.35">
      <c r="G1286">
        <v>1280</v>
      </c>
      <c r="H1286">
        <f t="shared" ca="1" si="27"/>
        <v>0.2132741181926866</v>
      </c>
    </row>
    <row r="1287" spans="7:8" x14ac:dyDescent="0.35">
      <c r="G1287">
        <v>1281</v>
      </c>
      <c r="H1287">
        <f t="shared" ca="1" si="27"/>
        <v>9.3516235736157929E-2</v>
      </c>
    </row>
    <row r="1288" spans="7:8" x14ac:dyDescent="0.35">
      <c r="G1288">
        <v>1282</v>
      </c>
      <c r="H1288">
        <f t="shared" ref="H1288:H1351" ca="1" si="28">_xlfn.NORM.INV(RAND(),N$9,N$10)</f>
        <v>0.15996879916575826</v>
      </c>
    </row>
    <row r="1289" spans="7:8" x14ac:dyDescent="0.35">
      <c r="G1289">
        <v>1283</v>
      </c>
      <c r="H1289">
        <f t="shared" ca="1" si="28"/>
        <v>4.861939544651521E-3</v>
      </c>
    </row>
    <row r="1290" spans="7:8" x14ac:dyDescent="0.35">
      <c r="G1290">
        <v>1284</v>
      </c>
      <c r="H1290">
        <f t="shared" ca="1" si="28"/>
        <v>-1.740029940835041E-2</v>
      </c>
    </row>
    <row r="1291" spans="7:8" x14ac:dyDescent="0.35">
      <c r="G1291">
        <v>1285</v>
      </c>
      <c r="H1291">
        <f t="shared" ca="1" si="28"/>
        <v>-3.2534230038752061E-2</v>
      </c>
    </row>
    <row r="1292" spans="7:8" x14ac:dyDescent="0.35">
      <c r="G1292">
        <v>1286</v>
      </c>
      <c r="H1292">
        <f t="shared" ca="1" si="28"/>
        <v>-5.0160009359946418E-2</v>
      </c>
    </row>
    <row r="1293" spans="7:8" x14ac:dyDescent="0.35">
      <c r="G1293">
        <v>1287</v>
      </c>
      <c r="H1293">
        <f t="shared" ca="1" si="28"/>
        <v>-5.5563368034401123E-2</v>
      </c>
    </row>
    <row r="1294" spans="7:8" x14ac:dyDescent="0.35">
      <c r="G1294">
        <v>1288</v>
      </c>
      <c r="H1294">
        <f t="shared" ca="1" si="28"/>
        <v>-2.1450075868738337E-2</v>
      </c>
    </row>
    <row r="1295" spans="7:8" x14ac:dyDescent="0.35">
      <c r="G1295">
        <v>1289</v>
      </c>
      <c r="H1295">
        <f t="shared" ca="1" si="28"/>
        <v>0.30066972534700065</v>
      </c>
    </row>
    <row r="1296" spans="7:8" x14ac:dyDescent="0.35">
      <c r="G1296">
        <v>1290</v>
      </c>
      <c r="H1296">
        <f t="shared" ca="1" si="28"/>
        <v>0.15518627635324925</v>
      </c>
    </row>
    <row r="1297" spans="7:8" x14ac:dyDescent="0.35">
      <c r="G1297">
        <v>1291</v>
      </c>
      <c r="H1297">
        <f t="shared" ca="1" si="28"/>
        <v>6.1234014182799772E-2</v>
      </c>
    </row>
    <row r="1298" spans="7:8" x14ac:dyDescent="0.35">
      <c r="G1298">
        <v>1292</v>
      </c>
      <c r="H1298">
        <f t="shared" ca="1" si="28"/>
        <v>-0.11175094871454573</v>
      </c>
    </row>
    <row r="1299" spans="7:8" x14ac:dyDescent="0.35">
      <c r="G1299">
        <v>1293</v>
      </c>
      <c r="H1299">
        <f t="shared" ca="1" si="28"/>
        <v>-3.8550828241660992E-3</v>
      </c>
    </row>
    <row r="1300" spans="7:8" x14ac:dyDescent="0.35">
      <c r="G1300">
        <v>1294</v>
      </c>
      <c r="H1300">
        <f t="shared" ca="1" si="28"/>
        <v>-8.8354850320701648E-3</v>
      </c>
    </row>
    <row r="1301" spans="7:8" x14ac:dyDescent="0.35">
      <c r="G1301">
        <v>1295</v>
      </c>
      <c r="H1301">
        <f t="shared" ca="1" si="28"/>
        <v>0.38804582028609741</v>
      </c>
    </row>
    <row r="1302" spans="7:8" x14ac:dyDescent="0.35">
      <c r="G1302">
        <v>1296</v>
      </c>
      <c r="H1302">
        <f t="shared" ca="1" si="28"/>
        <v>8.7461855270029976E-2</v>
      </c>
    </row>
    <row r="1303" spans="7:8" x14ac:dyDescent="0.35">
      <c r="G1303">
        <v>1297</v>
      </c>
      <c r="H1303">
        <f t="shared" ca="1" si="28"/>
        <v>0.15691538109099107</v>
      </c>
    </row>
    <row r="1304" spans="7:8" x14ac:dyDescent="0.35">
      <c r="G1304">
        <v>1298</v>
      </c>
      <c r="H1304">
        <f t="shared" ca="1" si="28"/>
        <v>-0.14686580215296302</v>
      </c>
    </row>
    <row r="1305" spans="7:8" x14ac:dyDescent="0.35">
      <c r="G1305">
        <v>1299</v>
      </c>
      <c r="H1305">
        <f t="shared" ca="1" si="28"/>
        <v>-9.8417424188017091E-2</v>
      </c>
    </row>
    <row r="1306" spans="7:8" x14ac:dyDescent="0.35">
      <c r="G1306">
        <v>1300</v>
      </c>
      <c r="H1306">
        <f t="shared" ca="1" si="28"/>
        <v>0.26581890766410204</v>
      </c>
    </row>
    <row r="1307" spans="7:8" x14ac:dyDescent="0.35">
      <c r="G1307">
        <v>1301</v>
      </c>
      <c r="H1307">
        <f t="shared" ca="1" si="28"/>
        <v>6.7009531264541358E-2</v>
      </c>
    </row>
    <row r="1308" spans="7:8" x14ac:dyDescent="0.35">
      <c r="G1308">
        <v>1302</v>
      </c>
      <c r="H1308">
        <f t="shared" ca="1" si="28"/>
        <v>-0.15656416612511298</v>
      </c>
    </row>
    <row r="1309" spans="7:8" x14ac:dyDescent="0.35">
      <c r="G1309">
        <v>1303</v>
      </c>
      <c r="H1309">
        <f t="shared" ca="1" si="28"/>
        <v>6.8072549590865922E-2</v>
      </c>
    </row>
    <row r="1310" spans="7:8" x14ac:dyDescent="0.35">
      <c r="G1310">
        <v>1304</v>
      </c>
      <c r="H1310">
        <f t="shared" ca="1" si="28"/>
        <v>3.1461933755752999E-2</v>
      </c>
    </row>
    <row r="1311" spans="7:8" x14ac:dyDescent="0.35">
      <c r="G1311">
        <v>1305</v>
      </c>
      <c r="H1311">
        <f t="shared" ca="1" si="28"/>
        <v>0.15694981998436747</v>
      </c>
    </row>
    <row r="1312" spans="7:8" x14ac:dyDescent="0.35">
      <c r="G1312">
        <v>1306</v>
      </c>
      <c r="H1312">
        <f t="shared" ca="1" si="28"/>
        <v>8.8343955962174273E-2</v>
      </c>
    </row>
    <row r="1313" spans="7:8" x14ac:dyDescent="0.35">
      <c r="G1313">
        <v>1307</v>
      </c>
      <c r="H1313">
        <f t="shared" ca="1" si="28"/>
        <v>4.58855686609188E-2</v>
      </c>
    </row>
    <row r="1314" spans="7:8" x14ac:dyDescent="0.35">
      <c r="G1314">
        <v>1308</v>
      </c>
      <c r="H1314">
        <f t="shared" ca="1" si="28"/>
        <v>-0.12559189734702561</v>
      </c>
    </row>
    <row r="1315" spans="7:8" x14ac:dyDescent="0.35">
      <c r="G1315">
        <v>1309</v>
      </c>
      <c r="H1315">
        <f t="shared" ca="1" si="28"/>
        <v>1.6682451411045334E-2</v>
      </c>
    </row>
    <row r="1316" spans="7:8" x14ac:dyDescent="0.35">
      <c r="G1316">
        <v>1310</v>
      </c>
      <c r="H1316">
        <f t="shared" ca="1" si="28"/>
        <v>3.5359550849127799E-2</v>
      </c>
    </row>
    <row r="1317" spans="7:8" x14ac:dyDescent="0.35">
      <c r="G1317">
        <v>1311</v>
      </c>
      <c r="H1317">
        <f t="shared" ca="1" si="28"/>
        <v>0.10947764090845079</v>
      </c>
    </row>
    <row r="1318" spans="7:8" x14ac:dyDescent="0.35">
      <c r="G1318">
        <v>1312</v>
      </c>
      <c r="H1318">
        <f t="shared" ca="1" si="28"/>
        <v>0.2504759868361362</v>
      </c>
    </row>
    <row r="1319" spans="7:8" x14ac:dyDescent="0.35">
      <c r="G1319">
        <v>1313</v>
      </c>
      <c r="H1319">
        <f t="shared" ca="1" si="28"/>
        <v>-0.19504033011482783</v>
      </c>
    </row>
    <row r="1320" spans="7:8" x14ac:dyDescent="0.35">
      <c r="G1320">
        <v>1314</v>
      </c>
      <c r="H1320">
        <f t="shared" ca="1" si="28"/>
        <v>3.3368303838951056E-2</v>
      </c>
    </row>
    <row r="1321" spans="7:8" x14ac:dyDescent="0.35">
      <c r="G1321">
        <v>1315</v>
      </c>
      <c r="H1321">
        <f t="shared" ca="1" si="28"/>
        <v>5.8209276511018683E-2</v>
      </c>
    </row>
    <row r="1322" spans="7:8" x14ac:dyDescent="0.35">
      <c r="G1322">
        <v>1316</v>
      </c>
      <c r="H1322">
        <f t="shared" ca="1" si="28"/>
        <v>-0.12467919942741251</v>
      </c>
    </row>
    <row r="1323" spans="7:8" x14ac:dyDescent="0.35">
      <c r="G1323">
        <v>1317</v>
      </c>
      <c r="H1323">
        <f t="shared" ca="1" si="28"/>
        <v>-5.8530115618909192E-3</v>
      </c>
    </row>
    <row r="1324" spans="7:8" x14ac:dyDescent="0.35">
      <c r="G1324">
        <v>1318</v>
      </c>
      <c r="H1324">
        <f t="shared" ca="1" si="28"/>
        <v>9.2059388119513905E-2</v>
      </c>
    </row>
    <row r="1325" spans="7:8" x14ac:dyDescent="0.35">
      <c r="G1325">
        <v>1319</v>
      </c>
      <c r="H1325">
        <f t="shared" ca="1" si="28"/>
        <v>-4.3468081630553601E-2</v>
      </c>
    </row>
    <row r="1326" spans="7:8" x14ac:dyDescent="0.35">
      <c r="G1326">
        <v>1320</v>
      </c>
      <c r="H1326">
        <f t="shared" ca="1" si="28"/>
        <v>0.18381399923913555</v>
      </c>
    </row>
    <row r="1327" spans="7:8" x14ac:dyDescent="0.35">
      <c r="G1327">
        <v>1321</v>
      </c>
      <c r="H1327">
        <f t="shared" ca="1" si="28"/>
        <v>0.2778866592000841</v>
      </c>
    </row>
    <row r="1328" spans="7:8" x14ac:dyDescent="0.35">
      <c r="G1328">
        <v>1322</v>
      </c>
      <c r="H1328">
        <f t="shared" ca="1" si="28"/>
        <v>0.11540659341022391</v>
      </c>
    </row>
    <row r="1329" spans="7:8" x14ac:dyDescent="0.35">
      <c r="G1329">
        <v>1323</v>
      </c>
      <c r="H1329">
        <f t="shared" ca="1" si="28"/>
        <v>-4.2899103214947325E-2</v>
      </c>
    </row>
    <row r="1330" spans="7:8" x14ac:dyDescent="0.35">
      <c r="G1330">
        <v>1324</v>
      </c>
      <c r="H1330">
        <f t="shared" ca="1" si="28"/>
        <v>-1.4404633879067047E-2</v>
      </c>
    </row>
    <row r="1331" spans="7:8" x14ac:dyDescent="0.35">
      <c r="G1331">
        <v>1325</v>
      </c>
      <c r="H1331">
        <f t="shared" ca="1" si="28"/>
        <v>9.5231578506793021E-2</v>
      </c>
    </row>
    <row r="1332" spans="7:8" x14ac:dyDescent="0.35">
      <c r="G1332">
        <v>1326</v>
      </c>
      <c r="H1332">
        <f t="shared" ca="1" si="28"/>
        <v>7.1387838226883035E-2</v>
      </c>
    </row>
    <row r="1333" spans="7:8" x14ac:dyDescent="0.35">
      <c r="G1333">
        <v>1327</v>
      </c>
      <c r="H1333">
        <f t="shared" ca="1" si="28"/>
        <v>-3.6944909745522676E-2</v>
      </c>
    </row>
    <row r="1334" spans="7:8" x14ac:dyDescent="0.35">
      <c r="G1334">
        <v>1328</v>
      </c>
      <c r="H1334">
        <f t="shared" ca="1" si="28"/>
        <v>-1.9872498376700395E-2</v>
      </c>
    </row>
    <row r="1335" spans="7:8" x14ac:dyDescent="0.35">
      <c r="G1335">
        <v>1329</v>
      </c>
      <c r="H1335">
        <f t="shared" ca="1" si="28"/>
        <v>9.0445818170833955E-2</v>
      </c>
    </row>
    <row r="1336" spans="7:8" x14ac:dyDescent="0.35">
      <c r="G1336">
        <v>1330</v>
      </c>
      <c r="H1336">
        <f t="shared" ca="1" si="28"/>
        <v>-0.22842490509452229</v>
      </c>
    </row>
    <row r="1337" spans="7:8" x14ac:dyDescent="0.35">
      <c r="G1337">
        <v>1331</v>
      </c>
      <c r="H1337">
        <f t="shared" ca="1" si="28"/>
        <v>0.25162202890829777</v>
      </c>
    </row>
    <row r="1338" spans="7:8" x14ac:dyDescent="0.35">
      <c r="G1338">
        <v>1332</v>
      </c>
      <c r="H1338">
        <f t="shared" ca="1" si="28"/>
        <v>-6.3363639205020542E-2</v>
      </c>
    </row>
    <row r="1339" spans="7:8" x14ac:dyDescent="0.35">
      <c r="G1339">
        <v>1333</v>
      </c>
      <c r="H1339">
        <f t="shared" ca="1" si="28"/>
        <v>-0.16959986423020881</v>
      </c>
    </row>
    <row r="1340" spans="7:8" x14ac:dyDescent="0.35">
      <c r="G1340">
        <v>1334</v>
      </c>
      <c r="H1340">
        <f t="shared" ca="1" si="28"/>
        <v>0.2338016891481132</v>
      </c>
    </row>
    <row r="1341" spans="7:8" x14ac:dyDescent="0.35">
      <c r="G1341">
        <v>1335</v>
      </c>
      <c r="H1341">
        <f t="shared" ca="1" si="28"/>
        <v>-7.7273983504546007E-2</v>
      </c>
    </row>
    <row r="1342" spans="7:8" x14ac:dyDescent="0.35">
      <c r="G1342">
        <v>1336</v>
      </c>
      <c r="H1342">
        <f t="shared" ca="1" si="28"/>
        <v>-0.12530066452393457</v>
      </c>
    </row>
    <row r="1343" spans="7:8" x14ac:dyDescent="0.35">
      <c r="G1343">
        <v>1337</v>
      </c>
      <c r="H1343">
        <f t="shared" ca="1" si="28"/>
        <v>-0.12245415957223449</v>
      </c>
    </row>
    <row r="1344" spans="7:8" x14ac:dyDescent="0.35">
      <c r="G1344">
        <v>1338</v>
      </c>
      <c r="H1344">
        <f t="shared" ca="1" si="28"/>
        <v>-1.9707115558114295E-2</v>
      </c>
    </row>
    <row r="1345" spans="7:8" x14ac:dyDescent="0.35">
      <c r="G1345">
        <v>1339</v>
      </c>
      <c r="H1345">
        <f t="shared" ca="1" si="28"/>
        <v>-0.14467339899610185</v>
      </c>
    </row>
    <row r="1346" spans="7:8" x14ac:dyDescent="0.35">
      <c r="G1346">
        <v>1340</v>
      </c>
      <c r="H1346">
        <f t="shared" ca="1" si="28"/>
        <v>3.5761403163098518E-4</v>
      </c>
    </row>
    <row r="1347" spans="7:8" x14ac:dyDescent="0.35">
      <c r="G1347">
        <v>1341</v>
      </c>
      <c r="H1347">
        <f t="shared" ca="1" si="28"/>
        <v>0.12814845240077441</v>
      </c>
    </row>
    <row r="1348" spans="7:8" x14ac:dyDescent="0.35">
      <c r="G1348">
        <v>1342</v>
      </c>
      <c r="H1348">
        <f t="shared" ca="1" si="28"/>
        <v>7.7110380473320472E-2</v>
      </c>
    </row>
    <row r="1349" spans="7:8" x14ac:dyDescent="0.35">
      <c r="G1349">
        <v>1343</v>
      </c>
      <c r="H1349">
        <f t="shared" ca="1" si="28"/>
        <v>9.0394192724829861E-2</v>
      </c>
    </row>
    <row r="1350" spans="7:8" x14ac:dyDescent="0.35">
      <c r="G1350">
        <v>1344</v>
      </c>
      <c r="H1350">
        <f t="shared" ca="1" si="28"/>
        <v>8.8144718732987751E-2</v>
      </c>
    </row>
    <row r="1351" spans="7:8" x14ac:dyDescent="0.35">
      <c r="G1351">
        <v>1345</v>
      </c>
      <c r="H1351">
        <f t="shared" ca="1" si="28"/>
        <v>0.15089049204633889</v>
      </c>
    </row>
    <row r="1352" spans="7:8" x14ac:dyDescent="0.35">
      <c r="G1352">
        <v>1346</v>
      </c>
      <c r="H1352">
        <f t="shared" ref="H1352:H1415" ca="1" si="29">_xlfn.NORM.INV(RAND(),N$9,N$10)</f>
        <v>-0.2592540762488022</v>
      </c>
    </row>
    <row r="1353" spans="7:8" x14ac:dyDescent="0.35">
      <c r="G1353">
        <v>1347</v>
      </c>
      <c r="H1353">
        <f t="shared" ca="1" si="29"/>
        <v>-0.1845894260632871</v>
      </c>
    </row>
    <row r="1354" spans="7:8" x14ac:dyDescent="0.35">
      <c r="G1354">
        <v>1348</v>
      </c>
      <c r="H1354">
        <f t="shared" ca="1" si="29"/>
        <v>0.14806918477422973</v>
      </c>
    </row>
    <row r="1355" spans="7:8" x14ac:dyDescent="0.35">
      <c r="G1355">
        <v>1349</v>
      </c>
      <c r="H1355">
        <f t="shared" ca="1" si="29"/>
        <v>5.826388148510353E-2</v>
      </c>
    </row>
    <row r="1356" spans="7:8" x14ac:dyDescent="0.35">
      <c r="G1356">
        <v>1350</v>
      </c>
      <c r="H1356">
        <f t="shared" ca="1" si="29"/>
        <v>-0.21956547258894718</v>
      </c>
    </row>
    <row r="1357" spans="7:8" x14ac:dyDescent="0.35">
      <c r="G1357">
        <v>1351</v>
      </c>
      <c r="H1357">
        <f t="shared" ca="1" si="29"/>
        <v>-2.2971736289080363E-2</v>
      </c>
    </row>
    <row r="1358" spans="7:8" x14ac:dyDescent="0.35">
      <c r="G1358">
        <v>1352</v>
      </c>
      <c r="H1358">
        <f t="shared" ca="1" si="29"/>
        <v>5.3042988744515851E-2</v>
      </c>
    </row>
    <row r="1359" spans="7:8" x14ac:dyDescent="0.35">
      <c r="G1359">
        <v>1353</v>
      </c>
      <c r="H1359">
        <f t="shared" ca="1" si="29"/>
        <v>0.24792382459854526</v>
      </c>
    </row>
    <row r="1360" spans="7:8" x14ac:dyDescent="0.35">
      <c r="G1360">
        <v>1354</v>
      </c>
      <c r="H1360">
        <f t="shared" ca="1" si="29"/>
        <v>0.10255345970781511</v>
      </c>
    </row>
    <row r="1361" spans="7:8" x14ac:dyDescent="0.35">
      <c r="G1361">
        <v>1355</v>
      </c>
      <c r="H1361">
        <f t="shared" ca="1" si="29"/>
        <v>0.3309939431108142</v>
      </c>
    </row>
    <row r="1362" spans="7:8" x14ac:dyDescent="0.35">
      <c r="G1362">
        <v>1356</v>
      </c>
      <c r="H1362">
        <f t="shared" ca="1" si="29"/>
        <v>4.7827639676387854E-2</v>
      </c>
    </row>
    <row r="1363" spans="7:8" x14ac:dyDescent="0.35">
      <c r="G1363">
        <v>1357</v>
      </c>
      <c r="H1363">
        <f t="shared" ca="1" si="29"/>
        <v>4.6767130713010661E-2</v>
      </c>
    </row>
    <row r="1364" spans="7:8" x14ac:dyDescent="0.35">
      <c r="G1364">
        <v>1358</v>
      </c>
      <c r="H1364">
        <f t="shared" ca="1" si="29"/>
        <v>3.4354195127227162E-3</v>
      </c>
    </row>
    <row r="1365" spans="7:8" x14ac:dyDescent="0.35">
      <c r="G1365">
        <v>1359</v>
      </c>
      <c r="H1365">
        <f t="shared" ca="1" si="29"/>
        <v>-4.2424793513611787E-2</v>
      </c>
    </row>
    <row r="1366" spans="7:8" x14ac:dyDescent="0.35">
      <c r="G1366">
        <v>1360</v>
      </c>
      <c r="H1366">
        <f t="shared" ca="1" si="29"/>
        <v>-0.13710416329955019</v>
      </c>
    </row>
    <row r="1367" spans="7:8" x14ac:dyDescent="0.35">
      <c r="G1367">
        <v>1361</v>
      </c>
      <c r="H1367">
        <f t="shared" ca="1" si="29"/>
        <v>-9.979149281583723E-3</v>
      </c>
    </row>
    <row r="1368" spans="7:8" x14ac:dyDescent="0.35">
      <c r="G1368">
        <v>1362</v>
      </c>
      <c r="H1368">
        <f t="shared" ca="1" si="29"/>
        <v>5.4577419287852473E-2</v>
      </c>
    </row>
    <row r="1369" spans="7:8" x14ac:dyDescent="0.35">
      <c r="G1369">
        <v>1363</v>
      </c>
      <c r="H1369">
        <f t="shared" ca="1" si="29"/>
        <v>0.15509614419789883</v>
      </c>
    </row>
    <row r="1370" spans="7:8" x14ac:dyDescent="0.35">
      <c r="G1370">
        <v>1364</v>
      </c>
      <c r="H1370">
        <f t="shared" ca="1" si="29"/>
        <v>-0.1157160133550123</v>
      </c>
    </row>
    <row r="1371" spans="7:8" x14ac:dyDescent="0.35">
      <c r="G1371">
        <v>1365</v>
      </c>
      <c r="H1371">
        <f t="shared" ca="1" si="29"/>
        <v>-6.4021900337533313E-2</v>
      </c>
    </row>
    <row r="1372" spans="7:8" x14ac:dyDescent="0.35">
      <c r="G1372">
        <v>1366</v>
      </c>
      <c r="H1372">
        <f t="shared" ca="1" si="29"/>
        <v>-7.1384752058092048E-3</v>
      </c>
    </row>
    <row r="1373" spans="7:8" x14ac:dyDescent="0.35">
      <c r="G1373">
        <v>1367</v>
      </c>
      <c r="H1373">
        <f t="shared" ca="1" si="29"/>
        <v>0.20533080275188031</v>
      </c>
    </row>
    <row r="1374" spans="7:8" x14ac:dyDescent="0.35">
      <c r="G1374">
        <v>1368</v>
      </c>
      <c r="H1374">
        <f t="shared" ca="1" si="29"/>
        <v>-4.904739006517575E-2</v>
      </c>
    </row>
    <row r="1375" spans="7:8" x14ac:dyDescent="0.35">
      <c r="G1375">
        <v>1369</v>
      </c>
      <c r="H1375">
        <f t="shared" ca="1" si="29"/>
        <v>-5.6792082179339745E-2</v>
      </c>
    </row>
    <row r="1376" spans="7:8" x14ac:dyDescent="0.35">
      <c r="G1376">
        <v>1370</v>
      </c>
      <c r="H1376">
        <f t="shared" ca="1" si="29"/>
        <v>7.5730673449666039E-2</v>
      </c>
    </row>
    <row r="1377" spans="7:8" x14ac:dyDescent="0.35">
      <c r="G1377">
        <v>1371</v>
      </c>
      <c r="H1377">
        <f t="shared" ca="1" si="29"/>
        <v>-0.10081669856276111</v>
      </c>
    </row>
    <row r="1378" spans="7:8" x14ac:dyDescent="0.35">
      <c r="G1378">
        <v>1372</v>
      </c>
      <c r="H1378">
        <f t="shared" ca="1" si="29"/>
        <v>1.9408218324830841E-2</v>
      </c>
    </row>
    <row r="1379" spans="7:8" x14ac:dyDescent="0.35">
      <c r="G1379">
        <v>1373</v>
      </c>
      <c r="H1379">
        <f t="shared" ca="1" si="29"/>
        <v>0.14284748419270132</v>
      </c>
    </row>
    <row r="1380" spans="7:8" x14ac:dyDescent="0.35">
      <c r="G1380">
        <v>1374</v>
      </c>
      <c r="H1380">
        <f t="shared" ca="1" si="29"/>
        <v>0.12934401641318985</v>
      </c>
    </row>
    <row r="1381" spans="7:8" x14ac:dyDescent="0.35">
      <c r="G1381">
        <v>1375</v>
      </c>
      <c r="H1381">
        <f t="shared" ca="1" si="29"/>
        <v>-3.2697075589628657E-2</v>
      </c>
    </row>
    <row r="1382" spans="7:8" x14ac:dyDescent="0.35">
      <c r="G1382">
        <v>1376</v>
      </c>
      <c r="H1382">
        <f t="shared" ca="1" si="29"/>
        <v>0.2911183891145811</v>
      </c>
    </row>
    <row r="1383" spans="7:8" x14ac:dyDescent="0.35">
      <c r="G1383">
        <v>1377</v>
      </c>
      <c r="H1383">
        <f t="shared" ca="1" si="29"/>
        <v>4.1445069556274521E-2</v>
      </c>
    </row>
    <row r="1384" spans="7:8" x14ac:dyDescent="0.35">
      <c r="G1384">
        <v>1378</v>
      </c>
      <c r="H1384">
        <f t="shared" ca="1" si="29"/>
        <v>4.4804651747484776E-2</v>
      </c>
    </row>
    <row r="1385" spans="7:8" x14ac:dyDescent="0.35">
      <c r="G1385">
        <v>1379</v>
      </c>
      <c r="H1385">
        <f t="shared" ca="1" si="29"/>
        <v>6.3622084508606194E-2</v>
      </c>
    </row>
    <row r="1386" spans="7:8" x14ac:dyDescent="0.35">
      <c r="G1386">
        <v>1380</v>
      </c>
      <c r="H1386">
        <f t="shared" ca="1" si="29"/>
        <v>2.219929778977086E-2</v>
      </c>
    </row>
    <row r="1387" spans="7:8" x14ac:dyDescent="0.35">
      <c r="G1387">
        <v>1381</v>
      </c>
      <c r="H1387">
        <f t="shared" ca="1" si="29"/>
        <v>-9.1887053097488194E-2</v>
      </c>
    </row>
    <row r="1388" spans="7:8" x14ac:dyDescent="0.35">
      <c r="G1388">
        <v>1382</v>
      </c>
      <c r="H1388">
        <f t="shared" ca="1" si="29"/>
        <v>-0.14625401750768655</v>
      </c>
    </row>
    <row r="1389" spans="7:8" x14ac:dyDescent="0.35">
      <c r="G1389">
        <v>1383</v>
      </c>
      <c r="H1389">
        <f t="shared" ca="1" si="29"/>
        <v>0.1471307722500626</v>
      </c>
    </row>
    <row r="1390" spans="7:8" x14ac:dyDescent="0.35">
      <c r="G1390">
        <v>1384</v>
      </c>
      <c r="H1390">
        <f t="shared" ca="1" si="29"/>
        <v>-0.12646755636501408</v>
      </c>
    </row>
    <row r="1391" spans="7:8" x14ac:dyDescent="0.35">
      <c r="G1391">
        <v>1385</v>
      </c>
      <c r="H1391">
        <f t="shared" ca="1" si="29"/>
        <v>9.5682381080334972E-2</v>
      </c>
    </row>
    <row r="1392" spans="7:8" x14ac:dyDescent="0.35">
      <c r="G1392">
        <v>1386</v>
      </c>
      <c r="H1392">
        <f t="shared" ca="1" si="29"/>
        <v>0.14514126197522423</v>
      </c>
    </row>
    <row r="1393" spans="7:8" x14ac:dyDescent="0.35">
      <c r="G1393">
        <v>1387</v>
      </c>
      <c r="H1393">
        <f t="shared" ca="1" si="29"/>
        <v>2.4308625322875158E-2</v>
      </c>
    </row>
    <row r="1394" spans="7:8" x14ac:dyDescent="0.35">
      <c r="G1394">
        <v>1388</v>
      </c>
      <c r="H1394">
        <f t="shared" ca="1" si="29"/>
        <v>-0.15332659151384848</v>
      </c>
    </row>
    <row r="1395" spans="7:8" x14ac:dyDescent="0.35">
      <c r="G1395">
        <v>1389</v>
      </c>
      <c r="H1395">
        <f t="shared" ca="1" si="29"/>
        <v>-1.586131216097262E-2</v>
      </c>
    </row>
    <row r="1396" spans="7:8" x14ac:dyDescent="0.35">
      <c r="G1396">
        <v>1390</v>
      </c>
      <c r="H1396">
        <f t="shared" ca="1" si="29"/>
        <v>0.19679499751744897</v>
      </c>
    </row>
    <row r="1397" spans="7:8" x14ac:dyDescent="0.35">
      <c r="G1397">
        <v>1391</v>
      </c>
      <c r="H1397">
        <f t="shared" ca="1" si="29"/>
        <v>-0.18178279352343635</v>
      </c>
    </row>
    <row r="1398" spans="7:8" x14ac:dyDescent="0.35">
      <c r="G1398">
        <v>1392</v>
      </c>
      <c r="H1398">
        <f t="shared" ca="1" si="29"/>
        <v>-0.12428961069570682</v>
      </c>
    </row>
    <row r="1399" spans="7:8" x14ac:dyDescent="0.35">
      <c r="G1399">
        <v>1393</v>
      </c>
      <c r="H1399">
        <f t="shared" ca="1" si="29"/>
        <v>-1.5528724642032759E-2</v>
      </c>
    </row>
    <row r="1400" spans="7:8" x14ac:dyDescent="0.35">
      <c r="G1400">
        <v>1394</v>
      </c>
      <c r="H1400">
        <f t="shared" ca="1" si="29"/>
        <v>8.0558142728938811E-2</v>
      </c>
    </row>
    <row r="1401" spans="7:8" x14ac:dyDescent="0.35">
      <c r="G1401">
        <v>1395</v>
      </c>
      <c r="H1401">
        <f t="shared" ca="1" si="29"/>
        <v>-1.4083023542683095E-2</v>
      </c>
    </row>
    <row r="1402" spans="7:8" x14ac:dyDescent="0.35">
      <c r="G1402">
        <v>1396</v>
      </c>
      <c r="H1402">
        <f t="shared" ca="1" si="29"/>
        <v>-0.38453945575202336</v>
      </c>
    </row>
    <row r="1403" spans="7:8" x14ac:dyDescent="0.35">
      <c r="G1403">
        <v>1397</v>
      </c>
      <c r="H1403">
        <f t="shared" ca="1" si="29"/>
        <v>0.31771364002043329</v>
      </c>
    </row>
    <row r="1404" spans="7:8" x14ac:dyDescent="0.35">
      <c r="G1404">
        <v>1398</v>
      </c>
      <c r="H1404">
        <f t="shared" ca="1" si="29"/>
        <v>-0.24581678499963511</v>
      </c>
    </row>
    <row r="1405" spans="7:8" x14ac:dyDescent="0.35">
      <c r="G1405">
        <v>1399</v>
      </c>
      <c r="H1405">
        <f t="shared" ca="1" si="29"/>
        <v>-5.4463256299075058E-2</v>
      </c>
    </row>
    <row r="1406" spans="7:8" x14ac:dyDescent="0.35">
      <c r="G1406">
        <v>1400</v>
      </c>
      <c r="H1406">
        <f t="shared" ca="1" si="29"/>
        <v>-0.20013739126995803</v>
      </c>
    </row>
    <row r="1407" spans="7:8" x14ac:dyDescent="0.35">
      <c r="G1407">
        <v>1401</v>
      </c>
      <c r="H1407">
        <f t="shared" ca="1" si="29"/>
        <v>-9.1076659565481177E-3</v>
      </c>
    </row>
    <row r="1408" spans="7:8" x14ac:dyDescent="0.35">
      <c r="G1408">
        <v>1402</v>
      </c>
      <c r="H1408">
        <f t="shared" ca="1" si="29"/>
        <v>-4.6710054347798555E-2</v>
      </c>
    </row>
    <row r="1409" spans="7:8" x14ac:dyDescent="0.35">
      <c r="G1409">
        <v>1403</v>
      </c>
      <c r="H1409">
        <f t="shared" ca="1" si="29"/>
        <v>4.3573988736861427E-2</v>
      </c>
    </row>
    <row r="1410" spans="7:8" x14ac:dyDescent="0.35">
      <c r="G1410">
        <v>1404</v>
      </c>
      <c r="H1410">
        <f t="shared" ca="1" si="29"/>
        <v>-0.18311929216480965</v>
      </c>
    </row>
    <row r="1411" spans="7:8" x14ac:dyDescent="0.35">
      <c r="G1411">
        <v>1405</v>
      </c>
      <c r="H1411">
        <f t="shared" ca="1" si="29"/>
        <v>1.2971397851399689E-2</v>
      </c>
    </row>
    <row r="1412" spans="7:8" x14ac:dyDescent="0.35">
      <c r="G1412">
        <v>1406</v>
      </c>
      <c r="H1412">
        <f t="shared" ca="1" si="29"/>
        <v>0.19686104875455368</v>
      </c>
    </row>
    <row r="1413" spans="7:8" x14ac:dyDescent="0.35">
      <c r="G1413">
        <v>1407</v>
      </c>
      <c r="H1413">
        <f t="shared" ca="1" si="29"/>
        <v>-0.14072447799665061</v>
      </c>
    </row>
    <row r="1414" spans="7:8" x14ac:dyDescent="0.35">
      <c r="G1414">
        <v>1408</v>
      </c>
      <c r="H1414">
        <f t="shared" ca="1" si="29"/>
        <v>-0.10893051226868038</v>
      </c>
    </row>
    <row r="1415" spans="7:8" x14ac:dyDescent="0.35">
      <c r="G1415">
        <v>1409</v>
      </c>
      <c r="H1415">
        <f t="shared" ca="1" si="29"/>
        <v>2.0633465644007976E-2</v>
      </c>
    </row>
    <row r="1416" spans="7:8" x14ac:dyDescent="0.35">
      <c r="G1416">
        <v>1410</v>
      </c>
      <c r="H1416">
        <f t="shared" ref="H1416:H1479" ca="1" si="30">_xlfn.NORM.INV(RAND(),N$9,N$10)</f>
        <v>-4.5513585569229874E-2</v>
      </c>
    </row>
    <row r="1417" spans="7:8" x14ac:dyDescent="0.35">
      <c r="G1417">
        <v>1411</v>
      </c>
      <c r="H1417">
        <f t="shared" ca="1" si="30"/>
        <v>-9.4145640910089007E-2</v>
      </c>
    </row>
    <row r="1418" spans="7:8" x14ac:dyDescent="0.35">
      <c r="G1418">
        <v>1412</v>
      </c>
      <c r="H1418">
        <f t="shared" ca="1" si="30"/>
        <v>0.10213811017089153</v>
      </c>
    </row>
    <row r="1419" spans="7:8" x14ac:dyDescent="0.35">
      <c r="G1419">
        <v>1413</v>
      </c>
      <c r="H1419">
        <f t="shared" ca="1" si="30"/>
        <v>-9.0816180157634305E-2</v>
      </c>
    </row>
    <row r="1420" spans="7:8" x14ac:dyDescent="0.35">
      <c r="G1420">
        <v>1414</v>
      </c>
      <c r="H1420">
        <f t="shared" ca="1" si="30"/>
        <v>0.18848724323298291</v>
      </c>
    </row>
    <row r="1421" spans="7:8" x14ac:dyDescent="0.35">
      <c r="G1421">
        <v>1415</v>
      </c>
      <c r="H1421">
        <f t="shared" ca="1" si="30"/>
        <v>-9.0279937228418067E-2</v>
      </c>
    </row>
    <row r="1422" spans="7:8" x14ac:dyDescent="0.35">
      <c r="G1422">
        <v>1416</v>
      </c>
      <c r="H1422">
        <f t="shared" ca="1" si="30"/>
        <v>-0.20941258571238233</v>
      </c>
    </row>
    <row r="1423" spans="7:8" x14ac:dyDescent="0.35">
      <c r="G1423">
        <v>1417</v>
      </c>
      <c r="H1423">
        <f t="shared" ca="1" si="30"/>
        <v>-4.2234774656052562E-2</v>
      </c>
    </row>
    <row r="1424" spans="7:8" x14ac:dyDescent="0.35">
      <c r="G1424">
        <v>1418</v>
      </c>
      <c r="H1424">
        <f t="shared" ca="1" si="30"/>
        <v>0.11355584667183714</v>
      </c>
    </row>
    <row r="1425" spans="7:8" x14ac:dyDescent="0.35">
      <c r="G1425">
        <v>1419</v>
      </c>
      <c r="H1425">
        <f t="shared" ca="1" si="30"/>
        <v>-0.10209709227300577</v>
      </c>
    </row>
    <row r="1426" spans="7:8" x14ac:dyDescent="0.35">
      <c r="G1426">
        <v>1420</v>
      </c>
      <c r="H1426">
        <f t="shared" ca="1" si="30"/>
        <v>-2.0217074293890767E-2</v>
      </c>
    </row>
    <row r="1427" spans="7:8" x14ac:dyDescent="0.35">
      <c r="G1427">
        <v>1421</v>
      </c>
      <c r="H1427">
        <f t="shared" ca="1" si="30"/>
        <v>2.3702125027859115E-2</v>
      </c>
    </row>
    <row r="1428" spans="7:8" x14ac:dyDescent="0.35">
      <c r="G1428">
        <v>1422</v>
      </c>
      <c r="H1428">
        <f t="shared" ca="1" si="30"/>
        <v>-0.15259762520326209</v>
      </c>
    </row>
    <row r="1429" spans="7:8" x14ac:dyDescent="0.35">
      <c r="G1429">
        <v>1423</v>
      </c>
      <c r="H1429">
        <f t="shared" ca="1" si="30"/>
        <v>8.4885696342208942E-3</v>
      </c>
    </row>
    <row r="1430" spans="7:8" x14ac:dyDescent="0.35">
      <c r="G1430">
        <v>1424</v>
      </c>
      <c r="H1430">
        <f t="shared" ca="1" si="30"/>
        <v>0.27223655553721077</v>
      </c>
    </row>
    <row r="1431" spans="7:8" x14ac:dyDescent="0.35">
      <c r="G1431">
        <v>1425</v>
      </c>
      <c r="H1431">
        <f t="shared" ca="1" si="30"/>
        <v>-5.42412161049729E-2</v>
      </c>
    </row>
    <row r="1432" spans="7:8" x14ac:dyDescent="0.35">
      <c r="G1432">
        <v>1426</v>
      </c>
      <c r="H1432">
        <f t="shared" ca="1" si="30"/>
        <v>3.9053231625378777E-2</v>
      </c>
    </row>
    <row r="1433" spans="7:8" x14ac:dyDescent="0.35">
      <c r="G1433">
        <v>1427</v>
      </c>
      <c r="H1433">
        <f t="shared" ca="1" si="30"/>
        <v>-0.10022491018825587</v>
      </c>
    </row>
    <row r="1434" spans="7:8" x14ac:dyDescent="0.35">
      <c r="G1434">
        <v>1428</v>
      </c>
      <c r="H1434">
        <f t="shared" ca="1" si="30"/>
        <v>-0.21094340417350893</v>
      </c>
    </row>
    <row r="1435" spans="7:8" x14ac:dyDescent="0.35">
      <c r="G1435">
        <v>1429</v>
      </c>
      <c r="H1435">
        <f t="shared" ca="1" si="30"/>
        <v>8.1626957906622596E-2</v>
      </c>
    </row>
    <row r="1436" spans="7:8" x14ac:dyDescent="0.35">
      <c r="G1436">
        <v>1430</v>
      </c>
      <c r="H1436">
        <f t="shared" ca="1" si="30"/>
        <v>4.9873066636332918E-2</v>
      </c>
    </row>
    <row r="1437" spans="7:8" x14ac:dyDescent="0.35">
      <c r="G1437">
        <v>1431</v>
      </c>
      <c r="H1437">
        <f t="shared" ca="1" si="30"/>
        <v>-1.2099234365488109E-3</v>
      </c>
    </row>
    <row r="1438" spans="7:8" x14ac:dyDescent="0.35">
      <c r="G1438">
        <v>1432</v>
      </c>
      <c r="H1438">
        <f t="shared" ca="1" si="30"/>
        <v>0.30208024758026369</v>
      </c>
    </row>
    <row r="1439" spans="7:8" x14ac:dyDescent="0.35">
      <c r="G1439">
        <v>1433</v>
      </c>
      <c r="H1439">
        <f t="shared" ca="1" si="30"/>
        <v>-6.7227163908911716E-2</v>
      </c>
    </row>
    <row r="1440" spans="7:8" x14ac:dyDescent="0.35">
      <c r="G1440">
        <v>1434</v>
      </c>
      <c r="H1440">
        <f t="shared" ca="1" si="30"/>
        <v>5.9992003903816996E-2</v>
      </c>
    </row>
    <row r="1441" spans="7:8" x14ac:dyDescent="0.35">
      <c r="G1441">
        <v>1435</v>
      </c>
      <c r="H1441">
        <f t="shared" ca="1" si="30"/>
        <v>-4.8527398388786551E-2</v>
      </c>
    </row>
    <row r="1442" spans="7:8" x14ac:dyDescent="0.35">
      <c r="G1442">
        <v>1436</v>
      </c>
      <c r="H1442">
        <f t="shared" ca="1" si="30"/>
        <v>-0.10964589785092189</v>
      </c>
    </row>
    <row r="1443" spans="7:8" x14ac:dyDescent="0.35">
      <c r="G1443">
        <v>1437</v>
      </c>
      <c r="H1443">
        <f t="shared" ca="1" si="30"/>
        <v>0.27816053672054258</v>
      </c>
    </row>
    <row r="1444" spans="7:8" x14ac:dyDescent="0.35">
      <c r="G1444">
        <v>1438</v>
      </c>
      <c r="H1444">
        <f t="shared" ca="1" si="30"/>
        <v>-2.0294258792832864E-2</v>
      </c>
    </row>
    <row r="1445" spans="7:8" x14ac:dyDescent="0.35">
      <c r="G1445">
        <v>1439</v>
      </c>
      <c r="H1445">
        <f t="shared" ca="1" si="30"/>
        <v>0.10350628154990467</v>
      </c>
    </row>
    <row r="1446" spans="7:8" x14ac:dyDescent="0.35">
      <c r="G1446">
        <v>1440</v>
      </c>
      <c r="H1446">
        <f t="shared" ca="1" si="30"/>
        <v>-7.6771763993753753E-2</v>
      </c>
    </row>
    <row r="1447" spans="7:8" x14ac:dyDescent="0.35">
      <c r="G1447">
        <v>1441</v>
      </c>
      <c r="H1447">
        <f t="shared" ca="1" si="30"/>
        <v>-1.1859431059059093E-2</v>
      </c>
    </row>
    <row r="1448" spans="7:8" x14ac:dyDescent="0.35">
      <c r="G1448">
        <v>1442</v>
      </c>
      <c r="H1448">
        <f t="shared" ca="1" si="30"/>
        <v>-0.19657061278695689</v>
      </c>
    </row>
    <row r="1449" spans="7:8" x14ac:dyDescent="0.35">
      <c r="G1449">
        <v>1443</v>
      </c>
      <c r="H1449">
        <f t="shared" ca="1" si="30"/>
        <v>-7.9140755809826019E-2</v>
      </c>
    </row>
    <row r="1450" spans="7:8" x14ac:dyDescent="0.35">
      <c r="G1450">
        <v>1444</v>
      </c>
      <c r="H1450">
        <f t="shared" ca="1" si="30"/>
        <v>4.8576809011129263E-2</v>
      </c>
    </row>
    <row r="1451" spans="7:8" x14ac:dyDescent="0.35">
      <c r="G1451">
        <v>1445</v>
      </c>
      <c r="H1451">
        <f t="shared" ca="1" si="30"/>
        <v>0.13595018435501779</v>
      </c>
    </row>
    <row r="1452" spans="7:8" x14ac:dyDescent="0.35">
      <c r="G1452">
        <v>1446</v>
      </c>
      <c r="H1452">
        <f t="shared" ca="1" si="30"/>
        <v>-9.4562330651967577E-2</v>
      </c>
    </row>
    <row r="1453" spans="7:8" x14ac:dyDescent="0.35">
      <c r="G1453">
        <v>1447</v>
      </c>
      <c r="H1453">
        <f t="shared" ca="1" si="30"/>
        <v>-0.13012861329843356</v>
      </c>
    </row>
    <row r="1454" spans="7:8" x14ac:dyDescent="0.35">
      <c r="G1454">
        <v>1448</v>
      </c>
      <c r="H1454">
        <f t="shared" ca="1" si="30"/>
        <v>-6.3962136598388702E-2</v>
      </c>
    </row>
    <row r="1455" spans="7:8" x14ac:dyDescent="0.35">
      <c r="G1455">
        <v>1449</v>
      </c>
      <c r="H1455">
        <f t="shared" ca="1" si="30"/>
        <v>2.0320433750409261E-2</v>
      </c>
    </row>
    <row r="1456" spans="7:8" x14ac:dyDescent="0.35">
      <c r="G1456">
        <v>1450</v>
      </c>
      <c r="H1456">
        <f t="shared" ca="1" si="30"/>
        <v>2.2556770680682226E-2</v>
      </c>
    </row>
    <row r="1457" spans="7:8" x14ac:dyDescent="0.35">
      <c r="G1457">
        <v>1451</v>
      </c>
      <c r="H1457">
        <f t="shared" ca="1" si="30"/>
        <v>0.13426466480840779</v>
      </c>
    </row>
    <row r="1458" spans="7:8" x14ac:dyDescent="0.35">
      <c r="G1458">
        <v>1452</v>
      </c>
      <c r="H1458">
        <f t="shared" ca="1" si="30"/>
        <v>7.632775043564205E-2</v>
      </c>
    </row>
    <row r="1459" spans="7:8" x14ac:dyDescent="0.35">
      <c r="G1459">
        <v>1453</v>
      </c>
      <c r="H1459">
        <f t="shared" ca="1" si="30"/>
        <v>0.13321488245092625</v>
      </c>
    </row>
    <row r="1460" spans="7:8" x14ac:dyDescent="0.35">
      <c r="G1460">
        <v>1454</v>
      </c>
      <c r="H1460">
        <f t="shared" ca="1" si="30"/>
        <v>-3.3160184975933878E-2</v>
      </c>
    </row>
    <row r="1461" spans="7:8" x14ac:dyDescent="0.35">
      <c r="G1461">
        <v>1455</v>
      </c>
      <c r="H1461">
        <f t="shared" ca="1" si="30"/>
        <v>5.3367143261915502E-2</v>
      </c>
    </row>
    <row r="1462" spans="7:8" x14ac:dyDescent="0.35">
      <c r="G1462">
        <v>1456</v>
      </c>
      <c r="H1462">
        <f t="shared" ca="1" si="30"/>
        <v>7.7229343593826771E-2</v>
      </c>
    </row>
    <row r="1463" spans="7:8" x14ac:dyDescent="0.35">
      <c r="G1463">
        <v>1457</v>
      </c>
      <c r="H1463">
        <f t="shared" ca="1" si="30"/>
        <v>0.10954079187548453</v>
      </c>
    </row>
    <row r="1464" spans="7:8" x14ac:dyDescent="0.35">
      <c r="G1464">
        <v>1458</v>
      </c>
      <c r="H1464">
        <f t="shared" ca="1" si="30"/>
        <v>-8.4851465708665905E-2</v>
      </c>
    </row>
    <row r="1465" spans="7:8" x14ac:dyDescent="0.35">
      <c r="G1465">
        <v>1459</v>
      </c>
      <c r="H1465">
        <f t="shared" ca="1" si="30"/>
        <v>-0.11036801751918912</v>
      </c>
    </row>
    <row r="1466" spans="7:8" x14ac:dyDescent="0.35">
      <c r="G1466">
        <v>1460</v>
      </c>
      <c r="H1466">
        <f t="shared" ca="1" si="30"/>
        <v>0.19098596879172147</v>
      </c>
    </row>
    <row r="1467" spans="7:8" x14ac:dyDescent="0.35">
      <c r="G1467">
        <v>1461</v>
      </c>
      <c r="H1467">
        <f t="shared" ca="1" si="30"/>
        <v>-0.11629629577717374</v>
      </c>
    </row>
    <row r="1468" spans="7:8" x14ac:dyDescent="0.35">
      <c r="G1468">
        <v>1462</v>
      </c>
      <c r="H1468">
        <f t="shared" ca="1" si="30"/>
        <v>4.079233395206313E-2</v>
      </c>
    </row>
    <row r="1469" spans="7:8" x14ac:dyDescent="0.35">
      <c r="G1469">
        <v>1463</v>
      </c>
      <c r="H1469">
        <f t="shared" ca="1" si="30"/>
        <v>0.22220043609600884</v>
      </c>
    </row>
    <row r="1470" spans="7:8" x14ac:dyDescent="0.35">
      <c r="G1470">
        <v>1464</v>
      </c>
      <c r="H1470">
        <f t="shared" ca="1" si="30"/>
        <v>-0.13440164620681103</v>
      </c>
    </row>
    <row r="1471" spans="7:8" x14ac:dyDescent="0.35">
      <c r="G1471">
        <v>1465</v>
      </c>
      <c r="H1471">
        <f t="shared" ca="1" si="30"/>
        <v>-6.6826915711727039E-2</v>
      </c>
    </row>
    <row r="1472" spans="7:8" x14ac:dyDescent="0.35">
      <c r="G1472">
        <v>1466</v>
      </c>
      <c r="H1472">
        <f t="shared" ca="1" si="30"/>
        <v>0.2395786795497907</v>
      </c>
    </row>
    <row r="1473" spans="7:8" x14ac:dyDescent="0.35">
      <c r="G1473">
        <v>1467</v>
      </c>
      <c r="H1473">
        <f t="shared" ca="1" si="30"/>
        <v>0.2361366287461775</v>
      </c>
    </row>
    <row r="1474" spans="7:8" x14ac:dyDescent="0.35">
      <c r="G1474">
        <v>1468</v>
      </c>
      <c r="H1474">
        <f t="shared" ca="1" si="30"/>
        <v>-0.2571581378805029</v>
      </c>
    </row>
    <row r="1475" spans="7:8" x14ac:dyDescent="0.35">
      <c r="G1475">
        <v>1469</v>
      </c>
      <c r="H1475">
        <f t="shared" ca="1" si="30"/>
        <v>2.4257087828893414E-3</v>
      </c>
    </row>
    <row r="1476" spans="7:8" x14ac:dyDescent="0.35">
      <c r="G1476">
        <v>1470</v>
      </c>
      <c r="H1476">
        <f t="shared" ca="1" si="30"/>
        <v>-0.11006964026474184</v>
      </c>
    </row>
    <row r="1477" spans="7:8" x14ac:dyDescent="0.35">
      <c r="G1477">
        <v>1471</v>
      </c>
      <c r="H1477">
        <f t="shared" ca="1" si="30"/>
        <v>-2.3736696385162286E-2</v>
      </c>
    </row>
    <row r="1478" spans="7:8" x14ac:dyDescent="0.35">
      <c r="G1478">
        <v>1472</v>
      </c>
      <c r="H1478">
        <f t="shared" ca="1" si="30"/>
        <v>-5.4924684128276585E-2</v>
      </c>
    </row>
    <row r="1479" spans="7:8" x14ac:dyDescent="0.35">
      <c r="G1479">
        <v>1473</v>
      </c>
      <c r="H1479">
        <f t="shared" ca="1" si="30"/>
        <v>0.25745919320418886</v>
      </c>
    </row>
    <row r="1480" spans="7:8" x14ac:dyDescent="0.35">
      <c r="G1480">
        <v>1474</v>
      </c>
      <c r="H1480">
        <f t="shared" ref="H1480:H1543" ca="1" si="31">_xlfn.NORM.INV(RAND(),N$9,N$10)</f>
        <v>-0.23324642707713705</v>
      </c>
    </row>
    <row r="1481" spans="7:8" x14ac:dyDescent="0.35">
      <c r="G1481">
        <v>1475</v>
      </c>
      <c r="H1481">
        <f t="shared" ca="1" si="31"/>
        <v>-6.7166911997630321E-2</v>
      </c>
    </row>
    <row r="1482" spans="7:8" x14ac:dyDescent="0.35">
      <c r="G1482">
        <v>1476</v>
      </c>
      <c r="H1482">
        <f t="shared" ca="1" si="31"/>
        <v>0.14619882113292293</v>
      </c>
    </row>
    <row r="1483" spans="7:8" x14ac:dyDescent="0.35">
      <c r="G1483">
        <v>1477</v>
      </c>
      <c r="H1483">
        <f t="shared" ca="1" si="31"/>
        <v>1.1656552853415787E-2</v>
      </c>
    </row>
    <row r="1484" spans="7:8" x14ac:dyDescent="0.35">
      <c r="G1484">
        <v>1478</v>
      </c>
      <c r="H1484">
        <f t="shared" ca="1" si="31"/>
        <v>3.4432423114190439E-2</v>
      </c>
    </row>
    <row r="1485" spans="7:8" x14ac:dyDescent="0.35">
      <c r="G1485">
        <v>1479</v>
      </c>
      <c r="H1485">
        <f t="shared" ca="1" si="31"/>
        <v>-0.20169459037231421</v>
      </c>
    </row>
    <row r="1486" spans="7:8" x14ac:dyDescent="0.35">
      <c r="G1486">
        <v>1480</v>
      </c>
      <c r="H1486">
        <f t="shared" ca="1" si="31"/>
        <v>-0.10565015750334694</v>
      </c>
    </row>
    <row r="1487" spans="7:8" x14ac:dyDescent="0.35">
      <c r="G1487">
        <v>1481</v>
      </c>
      <c r="H1487">
        <f t="shared" ca="1" si="31"/>
        <v>-0.16444056146293556</v>
      </c>
    </row>
    <row r="1488" spans="7:8" x14ac:dyDescent="0.35">
      <c r="G1488">
        <v>1482</v>
      </c>
      <c r="H1488">
        <f t="shared" ca="1" si="31"/>
        <v>6.0629418144345311E-2</v>
      </c>
    </row>
    <row r="1489" spans="7:8" x14ac:dyDescent="0.35">
      <c r="G1489">
        <v>1483</v>
      </c>
      <c r="H1489">
        <f t="shared" ca="1" si="31"/>
        <v>-0.17015585992690399</v>
      </c>
    </row>
    <row r="1490" spans="7:8" x14ac:dyDescent="0.35">
      <c r="G1490">
        <v>1484</v>
      </c>
      <c r="H1490">
        <f t="shared" ca="1" si="31"/>
        <v>-0.16861323116648025</v>
      </c>
    </row>
    <row r="1491" spans="7:8" x14ac:dyDescent="0.35">
      <c r="G1491">
        <v>1485</v>
      </c>
      <c r="H1491">
        <f t="shared" ca="1" si="31"/>
        <v>-0.10956626756609844</v>
      </c>
    </row>
    <row r="1492" spans="7:8" x14ac:dyDescent="0.35">
      <c r="G1492">
        <v>1486</v>
      </c>
      <c r="H1492">
        <f t="shared" ca="1" si="31"/>
        <v>-0.11492066245525477</v>
      </c>
    </row>
    <row r="1493" spans="7:8" x14ac:dyDescent="0.35">
      <c r="G1493">
        <v>1487</v>
      </c>
      <c r="H1493">
        <f t="shared" ca="1" si="31"/>
        <v>0.13377731529326115</v>
      </c>
    </row>
    <row r="1494" spans="7:8" x14ac:dyDescent="0.35">
      <c r="G1494">
        <v>1488</v>
      </c>
      <c r="H1494">
        <f t="shared" ca="1" si="31"/>
        <v>0.16577566963300447</v>
      </c>
    </row>
    <row r="1495" spans="7:8" x14ac:dyDescent="0.35">
      <c r="G1495">
        <v>1489</v>
      </c>
      <c r="H1495">
        <f t="shared" ca="1" si="31"/>
        <v>-9.2795513162944696E-2</v>
      </c>
    </row>
    <row r="1496" spans="7:8" x14ac:dyDescent="0.35">
      <c r="G1496">
        <v>1490</v>
      </c>
      <c r="H1496">
        <f t="shared" ca="1" si="31"/>
        <v>0.23709216601062968</v>
      </c>
    </row>
    <row r="1497" spans="7:8" x14ac:dyDescent="0.35">
      <c r="G1497">
        <v>1491</v>
      </c>
      <c r="H1497">
        <f t="shared" ca="1" si="31"/>
        <v>-0.13412445252183158</v>
      </c>
    </row>
    <row r="1498" spans="7:8" x14ac:dyDescent="0.35">
      <c r="G1498">
        <v>1492</v>
      </c>
      <c r="H1498">
        <f t="shared" ca="1" si="31"/>
        <v>0.19285562819863103</v>
      </c>
    </row>
    <row r="1499" spans="7:8" x14ac:dyDescent="0.35">
      <c r="G1499">
        <v>1493</v>
      </c>
      <c r="H1499">
        <f t="shared" ca="1" si="31"/>
        <v>0.10806853558050518</v>
      </c>
    </row>
    <row r="1500" spans="7:8" x14ac:dyDescent="0.35">
      <c r="G1500">
        <v>1494</v>
      </c>
      <c r="H1500">
        <f t="shared" ca="1" si="31"/>
        <v>-0.21687967601088029</v>
      </c>
    </row>
    <row r="1501" spans="7:8" x14ac:dyDescent="0.35">
      <c r="G1501">
        <v>1495</v>
      </c>
      <c r="H1501">
        <f t="shared" ca="1" si="31"/>
        <v>0.11148970345165893</v>
      </c>
    </row>
    <row r="1502" spans="7:8" x14ac:dyDescent="0.35">
      <c r="G1502">
        <v>1496</v>
      </c>
      <c r="H1502">
        <f t="shared" ca="1" si="31"/>
        <v>0.35511983488485976</v>
      </c>
    </row>
    <row r="1503" spans="7:8" x14ac:dyDescent="0.35">
      <c r="G1503">
        <v>1497</v>
      </c>
      <c r="H1503">
        <f t="shared" ca="1" si="31"/>
        <v>-7.2578362903254756E-3</v>
      </c>
    </row>
    <row r="1504" spans="7:8" x14ac:dyDescent="0.35">
      <c r="G1504">
        <v>1498</v>
      </c>
      <c r="H1504">
        <f t="shared" ca="1" si="31"/>
        <v>0.1400712112305797</v>
      </c>
    </row>
    <row r="1505" spans="7:8" x14ac:dyDescent="0.35">
      <c r="G1505">
        <v>1499</v>
      </c>
      <c r="H1505">
        <f t="shared" ca="1" si="31"/>
        <v>-0.17352144007372569</v>
      </c>
    </row>
    <row r="1506" spans="7:8" x14ac:dyDescent="0.35">
      <c r="G1506">
        <v>1500</v>
      </c>
      <c r="H1506">
        <f t="shared" ca="1" si="31"/>
        <v>0.1280585909909345</v>
      </c>
    </row>
    <row r="1507" spans="7:8" x14ac:dyDescent="0.35">
      <c r="G1507">
        <v>1501</v>
      </c>
      <c r="H1507">
        <f t="shared" ca="1" si="31"/>
        <v>0.12218672231670281</v>
      </c>
    </row>
    <row r="1508" spans="7:8" x14ac:dyDescent="0.35">
      <c r="G1508">
        <v>1502</v>
      </c>
      <c r="H1508">
        <f t="shared" ca="1" si="31"/>
        <v>0.24355292506731843</v>
      </c>
    </row>
    <row r="1509" spans="7:8" x14ac:dyDescent="0.35">
      <c r="G1509">
        <v>1503</v>
      </c>
      <c r="H1509">
        <f t="shared" ca="1" si="31"/>
        <v>-0.10292828062925963</v>
      </c>
    </row>
    <row r="1510" spans="7:8" x14ac:dyDescent="0.35">
      <c r="G1510">
        <v>1504</v>
      </c>
      <c r="H1510">
        <f t="shared" ca="1" si="31"/>
        <v>7.6927984391699997E-2</v>
      </c>
    </row>
    <row r="1511" spans="7:8" x14ac:dyDescent="0.35">
      <c r="G1511">
        <v>1505</v>
      </c>
      <c r="H1511">
        <f t="shared" ca="1" si="31"/>
        <v>8.2091679933560702E-2</v>
      </c>
    </row>
    <row r="1512" spans="7:8" x14ac:dyDescent="0.35">
      <c r="G1512">
        <v>1506</v>
      </c>
      <c r="H1512">
        <f t="shared" ca="1" si="31"/>
        <v>-5.27088851995954E-2</v>
      </c>
    </row>
    <row r="1513" spans="7:8" x14ac:dyDescent="0.35">
      <c r="G1513">
        <v>1507</v>
      </c>
      <c r="H1513">
        <f t="shared" ca="1" si="31"/>
        <v>-0.14961781499241941</v>
      </c>
    </row>
    <row r="1514" spans="7:8" x14ac:dyDescent="0.35">
      <c r="G1514">
        <v>1508</v>
      </c>
      <c r="H1514">
        <f t="shared" ca="1" si="31"/>
        <v>-4.383342296177626E-2</v>
      </c>
    </row>
    <row r="1515" spans="7:8" x14ac:dyDescent="0.35">
      <c r="G1515">
        <v>1509</v>
      </c>
      <c r="H1515">
        <f t="shared" ca="1" si="31"/>
        <v>-3.6310485490784784E-2</v>
      </c>
    </row>
    <row r="1516" spans="7:8" x14ac:dyDescent="0.35">
      <c r="G1516">
        <v>1510</v>
      </c>
      <c r="H1516">
        <f t="shared" ca="1" si="31"/>
        <v>-0.20367412957433445</v>
      </c>
    </row>
    <row r="1517" spans="7:8" x14ac:dyDescent="0.35">
      <c r="G1517">
        <v>1511</v>
      </c>
      <c r="H1517">
        <f t="shared" ca="1" si="31"/>
        <v>-1.2076214581935203E-3</v>
      </c>
    </row>
    <row r="1518" spans="7:8" x14ac:dyDescent="0.35">
      <c r="G1518">
        <v>1512</v>
      </c>
      <c r="H1518">
        <f t="shared" ca="1" si="31"/>
        <v>2.3865264972382529E-2</v>
      </c>
    </row>
    <row r="1519" spans="7:8" x14ac:dyDescent="0.35">
      <c r="G1519">
        <v>1513</v>
      </c>
      <c r="H1519">
        <f t="shared" ca="1" si="31"/>
        <v>-9.1614318735419475E-2</v>
      </c>
    </row>
    <row r="1520" spans="7:8" x14ac:dyDescent="0.35">
      <c r="G1520">
        <v>1514</v>
      </c>
      <c r="H1520">
        <f t="shared" ca="1" si="31"/>
        <v>7.0811312237420904E-2</v>
      </c>
    </row>
    <row r="1521" spans="7:8" x14ac:dyDescent="0.35">
      <c r="G1521">
        <v>1515</v>
      </c>
      <c r="H1521">
        <f t="shared" ca="1" si="31"/>
        <v>-0.22177973318597302</v>
      </c>
    </row>
    <row r="1522" spans="7:8" x14ac:dyDescent="0.35">
      <c r="G1522">
        <v>1516</v>
      </c>
      <c r="H1522">
        <f t="shared" ca="1" si="31"/>
        <v>-9.3486192721007597E-2</v>
      </c>
    </row>
    <row r="1523" spans="7:8" x14ac:dyDescent="0.35">
      <c r="G1523">
        <v>1517</v>
      </c>
      <c r="H1523">
        <f t="shared" ca="1" si="31"/>
        <v>2.948907357679053E-2</v>
      </c>
    </row>
    <row r="1524" spans="7:8" x14ac:dyDescent="0.35">
      <c r="G1524">
        <v>1518</v>
      </c>
      <c r="H1524">
        <f t="shared" ca="1" si="31"/>
        <v>1.879611982918044E-2</v>
      </c>
    </row>
    <row r="1525" spans="7:8" x14ac:dyDescent="0.35">
      <c r="G1525">
        <v>1519</v>
      </c>
      <c r="H1525">
        <f t="shared" ca="1" si="31"/>
        <v>0.38357193943762485</v>
      </c>
    </row>
    <row r="1526" spans="7:8" x14ac:dyDescent="0.35">
      <c r="G1526">
        <v>1520</v>
      </c>
      <c r="H1526">
        <f t="shared" ca="1" si="31"/>
        <v>-0.1053128358299841</v>
      </c>
    </row>
    <row r="1527" spans="7:8" x14ac:dyDescent="0.35">
      <c r="G1527">
        <v>1521</v>
      </c>
      <c r="H1527">
        <f t="shared" ca="1" si="31"/>
        <v>4.6243462221246916E-3</v>
      </c>
    </row>
    <row r="1528" spans="7:8" x14ac:dyDescent="0.35">
      <c r="G1528">
        <v>1522</v>
      </c>
      <c r="H1528">
        <f t="shared" ca="1" si="31"/>
        <v>0.12885672049293712</v>
      </c>
    </row>
    <row r="1529" spans="7:8" x14ac:dyDescent="0.35">
      <c r="G1529">
        <v>1523</v>
      </c>
      <c r="H1529">
        <f t="shared" ca="1" si="31"/>
        <v>-2.5392373940396042E-2</v>
      </c>
    </row>
    <row r="1530" spans="7:8" x14ac:dyDescent="0.35">
      <c r="G1530">
        <v>1524</v>
      </c>
      <c r="H1530">
        <f t="shared" ca="1" si="31"/>
        <v>0.23081958751532389</v>
      </c>
    </row>
    <row r="1531" spans="7:8" x14ac:dyDescent="0.35">
      <c r="G1531">
        <v>1525</v>
      </c>
      <c r="H1531">
        <f t="shared" ca="1" si="31"/>
        <v>0.15101963858635895</v>
      </c>
    </row>
    <row r="1532" spans="7:8" x14ac:dyDescent="0.35">
      <c r="G1532">
        <v>1526</v>
      </c>
      <c r="H1532">
        <f t="shared" ca="1" si="31"/>
        <v>3.3348512372680265E-2</v>
      </c>
    </row>
    <row r="1533" spans="7:8" x14ac:dyDescent="0.35">
      <c r="G1533">
        <v>1527</v>
      </c>
      <c r="H1533">
        <f t="shared" ca="1" si="31"/>
        <v>0.1275800426941939</v>
      </c>
    </row>
    <row r="1534" spans="7:8" x14ac:dyDescent="0.35">
      <c r="G1534">
        <v>1528</v>
      </c>
      <c r="H1534">
        <f t="shared" ca="1" si="31"/>
        <v>-7.8593412582073308E-2</v>
      </c>
    </row>
    <row r="1535" spans="7:8" x14ac:dyDescent="0.35">
      <c r="G1535">
        <v>1529</v>
      </c>
      <c r="H1535">
        <f t="shared" ca="1" si="31"/>
        <v>5.7029448777345573E-2</v>
      </c>
    </row>
    <row r="1536" spans="7:8" x14ac:dyDescent="0.35">
      <c r="G1536">
        <v>1530</v>
      </c>
      <c r="H1536">
        <f t="shared" ca="1" si="31"/>
        <v>-0.12158391419483133</v>
      </c>
    </row>
    <row r="1537" spans="7:8" x14ac:dyDescent="0.35">
      <c r="G1537">
        <v>1531</v>
      </c>
      <c r="H1537">
        <f t="shared" ca="1" si="31"/>
        <v>-0.16612429838014203</v>
      </c>
    </row>
    <row r="1538" spans="7:8" x14ac:dyDescent="0.35">
      <c r="G1538">
        <v>1532</v>
      </c>
      <c r="H1538">
        <f t="shared" ca="1" si="31"/>
        <v>-7.5383830723766795E-2</v>
      </c>
    </row>
    <row r="1539" spans="7:8" x14ac:dyDescent="0.35">
      <c r="G1539">
        <v>1533</v>
      </c>
      <c r="H1539">
        <f t="shared" ca="1" si="31"/>
        <v>0.14798080849239986</v>
      </c>
    </row>
    <row r="1540" spans="7:8" x14ac:dyDescent="0.35">
      <c r="G1540">
        <v>1534</v>
      </c>
      <c r="H1540">
        <f t="shared" ca="1" si="31"/>
        <v>2.3134032654226679E-2</v>
      </c>
    </row>
    <row r="1541" spans="7:8" x14ac:dyDescent="0.35">
      <c r="G1541">
        <v>1535</v>
      </c>
      <c r="H1541">
        <f t="shared" ca="1" si="31"/>
        <v>0.16420460214219479</v>
      </c>
    </row>
    <row r="1542" spans="7:8" x14ac:dyDescent="0.35">
      <c r="G1542">
        <v>1536</v>
      </c>
      <c r="H1542">
        <f t="shared" ca="1" si="31"/>
        <v>-0.12060462573737307</v>
      </c>
    </row>
    <row r="1543" spans="7:8" x14ac:dyDescent="0.35">
      <c r="G1543">
        <v>1537</v>
      </c>
      <c r="H1543">
        <f t="shared" ca="1" si="31"/>
        <v>-0.18598846027461644</v>
      </c>
    </row>
    <row r="1544" spans="7:8" x14ac:dyDescent="0.35">
      <c r="G1544">
        <v>1538</v>
      </c>
      <c r="H1544">
        <f t="shared" ref="H1544:H1607" ca="1" si="32">_xlfn.NORM.INV(RAND(),N$9,N$10)</f>
        <v>-0.3043209773070028</v>
      </c>
    </row>
    <row r="1545" spans="7:8" x14ac:dyDescent="0.35">
      <c r="G1545">
        <v>1539</v>
      </c>
      <c r="H1545">
        <f t="shared" ca="1" si="32"/>
        <v>3.7158607119657835E-2</v>
      </c>
    </row>
    <row r="1546" spans="7:8" x14ac:dyDescent="0.35">
      <c r="G1546">
        <v>1540</v>
      </c>
      <c r="H1546">
        <f t="shared" ca="1" si="32"/>
        <v>-0.33470621424714075</v>
      </c>
    </row>
    <row r="1547" spans="7:8" x14ac:dyDescent="0.35">
      <c r="G1547">
        <v>1541</v>
      </c>
      <c r="H1547">
        <f t="shared" ca="1" si="32"/>
        <v>0.25236279584884891</v>
      </c>
    </row>
    <row r="1548" spans="7:8" x14ac:dyDescent="0.35">
      <c r="G1548">
        <v>1542</v>
      </c>
      <c r="H1548">
        <f t="shared" ca="1" si="32"/>
        <v>6.2728467319007664E-2</v>
      </c>
    </row>
    <row r="1549" spans="7:8" x14ac:dyDescent="0.35">
      <c r="G1549">
        <v>1543</v>
      </c>
      <c r="H1549">
        <f t="shared" ca="1" si="32"/>
        <v>4.0382445843256121E-2</v>
      </c>
    </row>
    <row r="1550" spans="7:8" x14ac:dyDescent="0.35">
      <c r="G1550">
        <v>1544</v>
      </c>
      <c r="H1550">
        <f t="shared" ca="1" si="32"/>
        <v>-0.11481587487319656</v>
      </c>
    </row>
    <row r="1551" spans="7:8" x14ac:dyDescent="0.35">
      <c r="G1551">
        <v>1545</v>
      </c>
      <c r="H1551">
        <f t="shared" ca="1" si="32"/>
        <v>1.2950612899069328E-3</v>
      </c>
    </row>
    <row r="1552" spans="7:8" x14ac:dyDescent="0.35">
      <c r="G1552">
        <v>1546</v>
      </c>
      <c r="H1552">
        <f t="shared" ca="1" si="32"/>
        <v>0.29098192735550976</v>
      </c>
    </row>
    <row r="1553" spans="7:8" x14ac:dyDescent="0.35">
      <c r="G1553">
        <v>1547</v>
      </c>
      <c r="H1553">
        <f t="shared" ca="1" si="32"/>
        <v>-3.1743549966844586E-2</v>
      </c>
    </row>
    <row r="1554" spans="7:8" x14ac:dyDescent="0.35">
      <c r="G1554">
        <v>1548</v>
      </c>
      <c r="H1554">
        <f t="shared" ca="1" si="32"/>
        <v>-2.9799091607338402E-2</v>
      </c>
    </row>
    <row r="1555" spans="7:8" x14ac:dyDescent="0.35">
      <c r="G1555">
        <v>1549</v>
      </c>
      <c r="H1555">
        <f t="shared" ca="1" si="32"/>
        <v>0.15621418994105146</v>
      </c>
    </row>
    <row r="1556" spans="7:8" x14ac:dyDescent="0.35">
      <c r="G1556">
        <v>1550</v>
      </c>
      <c r="H1556">
        <f t="shared" ca="1" si="32"/>
        <v>3.3348552260849609E-4</v>
      </c>
    </row>
    <row r="1557" spans="7:8" x14ac:dyDescent="0.35">
      <c r="G1557">
        <v>1551</v>
      </c>
      <c r="H1557">
        <f t="shared" ca="1" si="32"/>
        <v>8.5325892984334115E-2</v>
      </c>
    </row>
    <row r="1558" spans="7:8" x14ac:dyDescent="0.35">
      <c r="G1558">
        <v>1552</v>
      </c>
      <c r="H1558">
        <f t="shared" ca="1" si="32"/>
        <v>9.232403286889565E-2</v>
      </c>
    </row>
    <row r="1559" spans="7:8" x14ac:dyDescent="0.35">
      <c r="G1559">
        <v>1553</v>
      </c>
      <c r="H1559">
        <f t="shared" ca="1" si="32"/>
        <v>0.17145657746463566</v>
      </c>
    </row>
    <row r="1560" spans="7:8" x14ac:dyDescent="0.35">
      <c r="G1560">
        <v>1554</v>
      </c>
      <c r="H1560">
        <f t="shared" ca="1" si="32"/>
        <v>0.1028228298175745</v>
      </c>
    </row>
    <row r="1561" spans="7:8" x14ac:dyDescent="0.35">
      <c r="G1561">
        <v>1555</v>
      </c>
      <c r="H1561">
        <f t="shared" ca="1" si="32"/>
        <v>0.15405038857509801</v>
      </c>
    </row>
    <row r="1562" spans="7:8" x14ac:dyDescent="0.35">
      <c r="G1562">
        <v>1556</v>
      </c>
      <c r="H1562">
        <f t="shared" ca="1" si="32"/>
        <v>-6.210377520360244E-2</v>
      </c>
    </row>
    <row r="1563" spans="7:8" x14ac:dyDescent="0.35">
      <c r="G1563">
        <v>1557</v>
      </c>
      <c r="H1563">
        <f t="shared" ca="1" si="32"/>
        <v>-0.17113994518233497</v>
      </c>
    </row>
    <row r="1564" spans="7:8" x14ac:dyDescent="0.35">
      <c r="G1564">
        <v>1558</v>
      </c>
      <c r="H1564">
        <f t="shared" ca="1" si="32"/>
        <v>-1.9024849041909465E-2</v>
      </c>
    </row>
    <row r="1565" spans="7:8" x14ac:dyDescent="0.35">
      <c r="G1565">
        <v>1559</v>
      </c>
      <c r="H1565">
        <f t="shared" ca="1" si="32"/>
        <v>3.3849317741356633E-2</v>
      </c>
    </row>
    <row r="1566" spans="7:8" x14ac:dyDescent="0.35">
      <c r="G1566">
        <v>1560</v>
      </c>
      <c r="H1566">
        <f t="shared" ca="1" si="32"/>
        <v>8.3523218898860496E-3</v>
      </c>
    </row>
    <row r="1567" spans="7:8" x14ac:dyDescent="0.35">
      <c r="G1567">
        <v>1561</v>
      </c>
      <c r="H1567">
        <f t="shared" ca="1" si="32"/>
        <v>6.0933980572358229E-2</v>
      </c>
    </row>
    <row r="1568" spans="7:8" x14ac:dyDescent="0.35">
      <c r="G1568">
        <v>1562</v>
      </c>
      <c r="H1568">
        <f t="shared" ca="1" si="32"/>
        <v>0.26130195971629261</v>
      </c>
    </row>
    <row r="1569" spans="7:8" x14ac:dyDescent="0.35">
      <c r="G1569">
        <v>1563</v>
      </c>
      <c r="H1569">
        <f t="shared" ca="1" si="32"/>
        <v>-8.5569344032811523E-2</v>
      </c>
    </row>
    <row r="1570" spans="7:8" x14ac:dyDescent="0.35">
      <c r="G1570">
        <v>1564</v>
      </c>
      <c r="H1570">
        <f t="shared" ca="1" si="32"/>
        <v>0.1697228084569892</v>
      </c>
    </row>
    <row r="1571" spans="7:8" x14ac:dyDescent="0.35">
      <c r="G1571">
        <v>1565</v>
      </c>
      <c r="H1571">
        <f t="shared" ca="1" si="32"/>
        <v>-0.10475046369555668</v>
      </c>
    </row>
    <row r="1572" spans="7:8" x14ac:dyDescent="0.35">
      <c r="G1572">
        <v>1566</v>
      </c>
      <c r="H1572">
        <f t="shared" ca="1" si="32"/>
        <v>2.2856313069546934E-2</v>
      </c>
    </row>
    <row r="1573" spans="7:8" x14ac:dyDescent="0.35">
      <c r="G1573">
        <v>1567</v>
      </c>
      <c r="H1573">
        <f t="shared" ca="1" si="32"/>
        <v>-1.7408610101785266E-2</v>
      </c>
    </row>
    <row r="1574" spans="7:8" x14ac:dyDescent="0.35">
      <c r="G1574">
        <v>1568</v>
      </c>
      <c r="H1574">
        <f t="shared" ca="1" si="32"/>
        <v>-2.9007169237171518E-2</v>
      </c>
    </row>
    <row r="1575" spans="7:8" x14ac:dyDescent="0.35">
      <c r="G1575">
        <v>1569</v>
      </c>
      <c r="H1575">
        <f t="shared" ca="1" si="32"/>
        <v>-0.11982465269107484</v>
      </c>
    </row>
    <row r="1576" spans="7:8" x14ac:dyDescent="0.35">
      <c r="G1576">
        <v>1570</v>
      </c>
      <c r="H1576">
        <f t="shared" ca="1" si="32"/>
        <v>1.1457772784945967E-2</v>
      </c>
    </row>
    <row r="1577" spans="7:8" x14ac:dyDescent="0.35">
      <c r="G1577">
        <v>1571</v>
      </c>
      <c r="H1577">
        <f t="shared" ca="1" si="32"/>
        <v>0.17069955028179243</v>
      </c>
    </row>
    <row r="1578" spans="7:8" x14ac:dyDescent="0.35">
      <c r="G1578">
        <v>1572</v>
      </c>
      <c r="H1578">
        <f t="shared" ca="1" si="32"/>
        <v>9.2450071667304581E-2</v>
      </c>
    </row>
    <row r="1579" spans="7:8" x14ac:dyDescent="0.35">
      <c r="G1579">
        <v>1573</v>
      </c>
      <c r="H1579">
        <f t="shared" ca="1" si="32"/>
        <v>6.9177660089778603E-2</v>
      </c>
    </row>
    <row r="1580" spans="7:8" x14ac:dyDescent="0.35">
      <c r="G1580">
        <v>1574</v>
      </c>
      <c r="H1580">
        <f t="shared" ca="1" si="32"/>
        <v>-0.17482447406195639</v>
      </c>
    </row>
    <row r="1581" spans="7:8" x14ac:dyDescent="0.35">
      <c r="G1581">
        <v>1575</v>
      </c>
      <c r="H1581">
        <f t="shared" ca="1" si="32"/>
        <v>7.7902462436638259E-2</v>
      </c>
    </row>
    <row r="1582" spans="7:8" x14ac:dyDescent="0.35">
      <c r="G1582">
        <v>1576</v>
      </c>
      <c r="H1582">
        <f t="shared" ca="1" si="32"/>
        <v>-0.14109268546951526</v>
      </c>
    </row>
    <row r="1583" spans="7:8" x14ac:dyDescent="0.35">
      <c r="G1583">
        <v>1577</v>
      </c>
      <c r="H1583">
        <f t="shared" ca="1" si="32"/>
        <v>0.27648626059512199</v>
      </c>
    </row>
    <row r="1584" spans="7:8" x14ac:dyDescent="0.35">
      <c r="G1584">
        <v>1578</v>
      </c>
      <c r="H1584">
        <f t="shared" ca="1" si="32"/>
        <v>-0.13840688293609776</v>
      </c>
    </row>
    <row r="1585" spans="7:8" x14ac:dyDescent="0.35">
      <c r="G1585">
        <v>1579</v>
      </c>
      <c r="H1585">
        <f t="shared" ca="1" si="32"/>
        <v>4.9323853570186107E-2</v>
      </c>
    </row>
    <row r="1586" spans="7:8" x14ac:dyDescent="0.35">
      <c r="G1586">
        <v>1580</v>
      </c>
      <c r="H1586">
        <f t="shared" ca="1" si="32"/>
        <v>2.9825988561758068E-2</v>
      </c>
    </row>
    <row r="1587" spans="7:8" x14ac:dyDescent="0.35">
      <c r="G1587">
        <v>1581</v>
      </c>
      <c r="H1587">
        <f t="shared" ca="1" si="32"/>
        <v>0.14412735391174908</v>
      </c>
    </row>
    <row r="1588" spans="7:8" x14ac:dyDescent="0.35">
      <c r="G1588">
        <v>1582</v>
      </c>
      <c r="H1588">
        <f t="shared" ca="1" si="32"/>
        <v>0.14100207363362069</v>
      </c>
    </row>
    <row r="1589" spans="7:8" x14ac:dyDescent="0.35">
      <c r="G1589">
        <v>1583</v>
      </c>
      <c r="H1589">
        <f t="shared" ca="1" si="32"/>
        <v>-7.8740595623434315E-2</v>
      </c>
    </row>
    <row r="1590" spans="7:8" x14ac:dyDescent="0.35">
      <c r="G1590">
        <v>1584</v>
      </c>
      <c r="H1590">
        <f t="shared" ca="1" si="32"/>
        <v>0.15516109640533177</v>
      </c>
    </row>
    <row r="1591" spans="7:8" x14ac:dyDescent="0.35">
      <c r="G1591">
        <v>1585</v>
      </c>
      <c r="H1591">
        <f t="shared" ca="1" si="32"/>
        <v>-1.2981583384229495E-2</v>
      </c>
    </row>
    <row r="1592" spans="7:8" x14ac:dyDescent="0.35">
      <c r="G1592">
        <v>1586</v>
      </c>
      <c r="H1592">
        <f t="shared" ca="1" si="32"/>
        <v>0.18642033763979787</v>
      </c>
    </row>
    <row r="1593" spans="7:8" x14ac:dyDescent="0.35">
      <c r="G1593">
        <v>1587</v>
      </c>
      <c r="H1593">
        <f t="shared" ca="1" si="32"/>
        <v>-9.0726808239141671E-2</v>
      </c>
    </row>
    <row r="1594" spans="7:8" x14ac:dyDescent="0.35">
      <c r="G1594">
        <v>1588</v>
      </c>
      <c r="H1594">
        <f t="shared" ca="1" si="32"/>
        <v>0.31734110709494173</v>
      </c>
    </row>
    <row r="1595" spans="7:8" x14ac:dyDescent="0.35">
      <c r="G1595">
        <v>1589</v>
      </c>
      <c r="H1595">
        <f t="shared" ca="1" si="32"/>
        <v>7.1822312728457821E-2</v>
      </c>
    </row>
    <row r="1596" spans="7:8" x14ac:dyDescent="0.35">
      <c r="G1596">
        <v>1590</v>
      </c>
      <c r="H1596">
        <f t="shared" ca="1" si="32"/>
        <v>4.8305654725043501E-2</v>
      </c>
    </row>
    <row r="1597" spans="7:8" x14ac:dyDescent="0.35">
      <c r="G1597">
        <v>1591</v>
      </c>
      <c r="H1597">
        <f t="shared" ca="1" si="32"/>
        <v>-1.3995252510952747E-2</v>
      </c>
    </row>
    <row r="1598" spans="7:8" x14ac:dyDescent="0.35">
      <c r="G1598">
        <v>1592</v>
      </c>
      <c r="H1598">
        <f t="shared" ca="1" si="32"/>
        <v>-0.13259294034729752</v>
      </c>
    </row>
    <row r="1599" spans="7:8" x14ac:dyDescent="0.35">
      <c r="G1599">
        <v>1593</v>
      </c>
      <c r="H1599">
        <f t="shared" ca="1" si="32"/>
        <v>-0.29302516725915073</v>
      </c>
    </row>
    <row r="1600" spans="7:8" x14ac:dyDescent="0.35">
      <c r="G1600">
        <v>1594</v>
      </c>
      <c r="H1600">
        <f t="shared" ca="1" si="32"/>
        <v>7.4954654053065187E-2</v>
      </c>
    </row>
    <row r="1601" spans="7:8" x14ac:dyDescent="0.35">
      <c r="G1601">
        <v>1595</v>
      </c>
      <c r="H1601">
        <f t="shared" ca="1" si="32"/>
        <v>-0.14440041010944024</v>
      </c>
    </row>
    <row r="1602" spans="7:8" x14ac:dyDescent="0.35">
      <c r="G1602">
        <v>1596</v>
      </c>
      <c r="H1602">
        <f t="shared" ca="1" si="32"/>
        <v>4.4719346008347621E-2</v>
      </c>
    </row>
    <row r="1603" spans="7:8" x14ac:dyDescent="0.35">
      <c r="G1603">
        <v>1597</v>
      </c>
      <c r="H1603">
        <f t="shared" ca="1" si="32"/>
        <v>0.21560632476066291</v>
      </c>
    </row>
    <row r="1604" spans="7:8" x14ac:dyDescent="0.35">
      <c r="G1604">
        <v>1598</v>
      </c>
      <c r="H1604">
        <f t="shared" ca="1" si="32"/>
        <v>2.0807083575225808E-2</v>
      </c>
    </row>
    <row r="1605" spans="7:8" x14ac:dyDescent="0.35">
      <c r="G1605">
        <v>1599</v>
      </c>
      <c r="H1605">
        <f t="shared" ca="1" si="32"/>
        <v>7.3687660070834576E-2</v>
      </c>
    </row>
    <row r="1606" spans="7:8" x14ac:dyDescent="0.35">
      <c r="G1606">
        <v>1600</v>
      </c>
      <c r="H1606">
        <f t="shared" ca="1" si="32"/>
        <v>0.20867945353947323</v>
      </c>
    </row>
    <row r="1607" spans="7:8" x14ac:dyDescent="0.35">
      <c r="G1607">
        <v>1601</v>
      </c>
      <c r="H1607">
        <f t="shared" ca="1" si="32"/>
        <v>-0.197680422318322</v>
      </c>
    </row>
    <row r="1608" spans="7:8" x14ac:dyDescent="0.35">
      <c r="G1608">
        <v>1602</v>
      </c>
      <c r="H1608">
        <f t="shared" ref="H1608:H1671" ca="1" si="33">_xlfn.NORM.INV(RAND(),N$9,N$10)</f>
        <v>-0.18751857468881125</v>
      </c>
    </row>
    <row r="1609" spans="7:8" x14ac:dyDescent="0.35">
      <c r="G1609">
        <v>1603</v>
      </c>
      <c r="H1609">
        <f t="shared" ca="1" si="33"/>
        <v>0.22707456651352914</v>
      </c>
    </row>
    <row r="1610" spans="7:8" x14ac:dyDescent="0.35">
      <c r="G1610">
        <v>1604</v>
      </c>
      <c r="H1610">
        <f t="shared" ca="1" si="33"/>
        <v>-0.13871464073150777</v>
      </c>
    </row>
    <row r="1611" spans="7:8" x14ac:dyDescent="0.35">
      <c r="G1611">
        <v>1605</v>
      </c>
      <c r="H1611">
        <f t="shared" ca="1" si="33"/>
        <v>0.10100706753305057</v>
      </c>
    </row>
    <row r="1612" spans="7:8" x14ac:dyDescent="0.35">
      <c r="G1612">
        <v>1606</v>
      </c>
      <c r="H1612">
        <f t="shared" ca="1" si="33"/>
        <v>-0.32428420313233264</v>
      </c>
    </row>
    <row r="1613" spans="7:8" x14ac:dyDescent="0.35">
      <c r="G1613">
        <v>1607</v>
      </c>
      <c r="H1613">
        <f t="shared" ca="1" si="33"/>
        <v>-0.1512117439437749</v>
      </c>
    </row>
    <row r="1614" spans="7:8" x14ac:dyDescent="0.35">
      <c r="G1614">
        <v>1608</v>
      </c>
      <c r="H1614">
        <f t="shared" ca="1" si="33"/>
        <v>-0.10129565527505098</v>
      </c>
    </row>
    <row r="1615" spans="7:8" x14ac:dyDescent="0.35">
      <c r="G1615">
        <v>1609</v>
      </c>
      <c r="H1615">
        <f t="shared" ca="1" si="33"/>
        <v>-0.15228193047014782</v>
      </c>
    </row>
    <row r="1616" spans="7:8" x14ac:dyDescent="0.35">
      <c r="G1616">
        <v>1610</v>
      </c>
      <c r="H1616">
        <f t="shared" ca="1" si="33"/>
        <v>0.26044595861535369</v>
      </c>
    </row>
    <row r="1617" spans="7:8" x14ac:dyDescent="0.35">
      <c r="G1617">
        <v>1611</v>
      </c>
      <c r="H1617">
        <f t="shared" ca="1" si="33"/>
        <v>5.2005851719950386E-3</v>
      </c>
    </row>
    <row r="1618" spans="7:8" x14ac:dyDescent="0.35">
      <c r="G1618">
        <v>1612</v>
      </c>
      <c r="H1618">
        <f t="shared" ca="1" si="33"/>
        <v>0.25387811783226222</v>
      </c>
    </row>
    <row r="1619" spans="7:8" x14ac:dyDescent="0.35">
      <c r="G1619">
        <v>1613</v>
      </c>
      <c r="H1619">
        <f t="shared" ca="1" si="33"/>
        <v>-0.192972929900976</v>
      </c>
    </row>
    <row r="1620" spans="7:8" x14ac:dyDescent="0.35">
      <c r="G1620">
        <v>1614</v>
      </c>
      <c r="H1620">
        <f t="shared" ca="1" si="33"/>
        <v>-0.13302571777972577</v>
      </c>
    </row>
    <row r="1621" spans="7:8" x14ac:dyDescent="0.35">
      <c r="G1621">
        <v>1615</v>
      </c>
      <c r="H1621">
        <f t="shared" ca="1" si="33"/>
        <v>-8.8629294275858209E-2</v>
      </c>
    </row>
    <row r="1622" spans="7:8" x14ac:dyDescent="0.35">
      <c r="G1622">
        <v>1616</v>
      </c>
      <c r="H1622">
        <f t="shared" ca="1" si="33"/>
        <v>0.10644265376603625</v>
      </c>
    </row>
    <row r="1623" spans="7:8" x14ac:dyDescent="0.35">
      <c r="G1623">
        <v>1617</v>
      </c>
      <c r="H1623">
        <f t="shared" ca="1" si="33"/>
        <v>-8.8959689711952228E-2</v>
      </c>
    </row>
    <row r="1624" spans="7:8" x14ac:dyDescent="0.35">
      <c r="G1624">
        <v>1618</v>
      </c>
      <c r="H1624">
        <f t="shared" ca="1" si="33"/>
        <v>-4.4857074683798362E-2</v>
      </c>
    </row>
    <row r="1625" spans="7:8" x14ac:dyDescent="0.35">
      <c r="G1625">
        <v>1619</v>
      </c>
      <c r="H1625">
        <f t="shared" ca="1" si="33"/>
        <v>-2.7706262491449508E-2</v>
      </c>
    </row>
    <row r="1626" spans="7:8" x14ac:dyDescent="0.35">
      <c r="G1626">
        <v>1620</v>
      </c>
      <c r="H1626">
        <f t="shared" ca="1" si="33"/>
        <v>0.14490397596231661</v>
      </c>
    </row>
    <row r="1627" spans="7:8" x14ac:dyDescent="0.35">
      <c r="G1627">
        <v>1621</v>
      </c>
      <c r="H1627">
        <f t="shared" ca="1" si="33"/>
        <v>-1.7147752979919682E-2</v>
      </c>
    </row>
    <row r="1628" spans="7:8" x14ac:dyDescent="0.35">
      <c r="G1628">
        <v>1622</v>
      </c>
      <c r="H1628">
        <f t="shared" ca="1" si="33"/>
        <v>4.3311942771971611E-2</v>
      </c>
    </row>
    <row r="1629" spans="7:8" x14ac:dyDescent="0.35">
      <c r="G1629">
        <v>1623</v>
      </c>
      <c r="H1629">
        <f t="shared" ca="1" si="33"/>
        <v>0.15555294779344422</v>
      </c>
    </row>
    <row r="1630" spans="7:8" x14ac:dyDescent="0.35">
      <c r="G1630">
        <v>1624</v>
      </c>
      <c r="H1630">
        <f t="shared" ca="1" si="33"/>
        <v>0.32088279256888869</v>
      </c>
    </row>
    <row r="1631" spans="7:8" x14ac:dyDescent="0.35">
      <c r="G1631">
        <v>1625</v>
      </c>
      <c r="H1631">
        <f t="shared" ca="1" si="33"/>
        <v>5.3034315630303914E-3</v>
      </c>
    </row>
    <row r="1632" spans="7:8" x14ac:dyDescent="0.35">
      <c r="G1632">
        <v>1626</v>
      </c>
      <c r="H1632">
        <f t="shared" ca="1" si="33"/>
        <v>6.8765727693647929E-2</v>
      </c>
    </row>
    <row r="1633" spans="7:8" x14ac:dyDescent="0.35">
      <c r="G1633">
        <v>1627</v>
      </c>
      <c r="H1633">
        <f t="shared" ca="1" si="33"/>
        <v>0.13893371508953595</v>
      </c>
    </row>
    <row r="1634" spans="7:8" x14ac:dyDescent="0.35">
      <c r="G1634">
        <v>1628</v>
      </c>
      <c r="H1634">
        <f t="shared" ca="1" si="33"/>
        <v>8.6112592665944537E-2</v>
      </c>
    </row>
    <row r="1635" spans="7:8" x14ac:dyDescent="0.35">
      <c r="G1635">
        <v>1629</v>
      </c>
      <c r="H1635">
        <f t="shared" ca="1" si="33"/>
        <v>0.17426477442972824</v>
      </c>
    </row>
    <row r="1636" spans="7:8" x14ac:dyDescent="0.35">
      <c r="G1636">
        <v>1630</v>
      </c>
      <c r="H1636">
        <f t="shared" ca="1" si="33"/>
        <v>-0.11318848806218522</v>
      </c>
    </row>
    <row r="1637" spans="7:8" x14ac:dyDescent="0.35">
      <c r="G1637">
        <v>1631</v>
      </c>
      <c r="H1637">
        <f t="shared" ca="1" si="33"/>
        <v>0.21404249036873357</v>
      </c>
    </row>
    <row r="1638" spans="7:8" x14ac:dyDescent="0.35">
      <c r="G1638">
        <v>1632</v>
      </c>
      <c r="H1638">
        <f t="shared" ca="1" si="33"/>
        <v>-6.7271017157076299E-2</v>
      </c>
    </row>
    <row r="1639" spans="7:8" x14ac:dyDescent="0.35">
      <c r="G1639">
        <v>1633</v>
      </c>
      <c r="H1639">
        <f t="shared" ca="1" si="33"/>
        <v>0.13874143043625772</v>
      </c>
    </row>
    <row r="1640" spans="7:8" x14ac:dyDescent="0.35">
      <c r="G1640">
        <v>1634</v>
      </c>
      <c r="H1640">
        <f t="shared" ca="1" si="33"/>
        <v>-4.3424043220982061E-2</v>
      </c>
    </row>
    <row r="1641" spans="7:8" x14ac:dyDescent="0.35">
      <c r="G1641">
        <v>1635</v>
      </c>
      <c r="H1641">
        <f t="shared" ca="1" si="33"/>
        <v>-0.12348142814259047</v>
      </c>
    </row>
    <row r="1642" spans="7:8" x14ac:dyDescent="0.35">
      <c r="G1642">
        <v>1636</v>
      </c>
      <c r="H1642">
        <f t="shared" ca="1" si="33"/>
        <v>-0.2340989765719981</v>
      </c>
    </row>
    <row r="1643" spans="7:8" x14ac:dyDescent="0.35">
      <c r="G1643">
        <v>1637</v>
      </c>
      <c r="H1643">
        <f t="shared" ca="1" si="33"/>
        <v>-0.19012411436780657</v>
      </c>
    </row>
    <row r="1644" spans="7:8" x14ac:dyDescent="0.35">
      <c r="G1644">
        <v>1638</v>
      </c>
      <c r="H1644">
        <f t="shared" ca="1" si="33"/>
        <v>3.283501120386411E-2</v>
      </c>
    </row>
    <row r="1645" spans="7:8" x14ac:dyDescent="0.35">
      <c r="G1645">
        <v>1639</v>
      </c>
      <c r="H1645">
        <f t="shared" ca="1" si="33"/>
        <v>2.7288794020730006E-2</v>
      </c>
    </row>
    <row r="1646" spans="7:8" x14ac:dyDescent="0.35">
      <c r="G1646">
        <v>1640</v>
      </c>
      <c r="H1646">
        <f t="shared" ca="1" si="33"/>
        <v>-6.9771914484177411E-3</v>
      </c>
    </row>
    <row r="1647" spans="7:8" x14ac:dyDescent="0.35">
      <c r="G1647">
        <v>1641</v>
      </c>
      <c r="H1647">
        <f t="shared" ca="1" si="33"/>
        <v>-2.8310571717369663E-2</v>
      </c>
    </row>
    <row r="1648" spans="7:8" x14ac:dyDescent="0.35">
      <c r="G1648">
        <v>1642</v>
      </c>
      <c r="H1648">
        <f t="shared" ca="1" si="33"/>
        <v>0.15933817558658966</v>
      </c>
    </row>
    <row r="1649" spans="7:8" x14ac:dyDescent="0.35">
      <c r="G1649">
        <v>1643</v>
      </c>
      <c r="H1649">
        <f t="shared" ca="1" si="33"/>
        <v>-0.19966535011334283</v>
      </c>
    </row>
    <row r="1650" spans="7:8" x14ac:dyDescent="0.35">
      <c r="G1650">
        <v>1644</v>
      </c>
      <c r="H1650">
        <f t="shared" ca="1" si="33"/>
        <v>0.11527684044625996</v>
      </c>
    </row>
    <row r="1651" spans="7:8" x14ac:dyDescent="0.35">
      <c r="G1651">
        <v>1645</v>
      </c>
      <c r="H1651">
        <f t="shared" ca="1" si="33"/>
        <v>4.3652232334437505E-2</v>
      </c>
    </row>
    <row r="1652" spans="7:8" x14ac:dyDescent="0.35">
      <c r="G1652">
        <v>1646</v>
      </c>
      <c r="H1652">
        <f t="shared" ca="1" si="33"/>
        <v>-6.0213824702078519E-2</v>
      </c>
    </row>
    <row r="1653" spans="7:8" x14ac:dyDescent="0.35">
      <c r="G1653">
        <v>1647</v>
      </c>
      <c r="H1653">
        <f t="shared" ca="1" si="33"/>
        <v>0.29685241780533678</v>
      </c>
    </row>
    <row r="1654" spans="7:8" x14ac:dyDescent="0.35">
      <c r="G1654">
        <v>1648</v>
      </c>
      <c r="H1654">
        <f t="shared" ca="1" si="33"/>
        <v>0.25079733711283336</v>
      </c>
    </row>
    <row r="1655" spans="7:8" x14ac:dyDescent="0.35">
      <c r="G1655">
        <v>1649</v>
      </c>
      <c r="H1655">
        <f t="shared" ca="1" si="33"/>
        <v>0.18712785809498633</v>
      </c>
    </row>
    <row r="1656" spans="7:8" x14ac:dyDescent="0.35">
      <c r="G1656">
        <v>1650</v>
      </c>
      <c r="H1656">
        <f t="shared" ca="1" si="33"/>
        <v>0.15752795042376147</v>
      </c>
    </row>
    <row r="1657" spans="7:8" x14ac:dyDescent="0.35">
      <c r="G1657">
        <v>1651</v>
      </c>
      <c r="H1657">
        <f t="shared" ca="1" si="33"/>
        <v>-0.35553633231322829</v>
      </c>
    </row>
    <row r="1658" spans="7:8" x14ac:dyDescent="0.35">
      <c r="G1658">
        <v>1652</v>
      </c>
      <c r="H1658">
        <f t="shared" ca="1" si="33"/>
        <v>4.6402982823689258E-2</v>
      </c>
    </row>
    <row r="1659" spans="7:8" x14ac:dyDescent="0.35">
      <c r="G1659">
        <v>1653</v>
      </c>
      <c r="H1659">
        <f t="shared" ca="1" si="33"/>
        <v>7.7619403494509673E-2</v>
      </c>
    </row>
    <row r="1660" spans="7:8" x14ac:dyDescent="0.35">
      <c r="G1660">
        <v>1654</v>
      </c>
      <c r="H1660">
        <f t="shared" ca="1" si="33"/>
        <v>-1.6122795913668782E-2</v>
      </c>
    </row>
    <row r="1661" spans="7:8" x14ac:dyDescent="0.35">
      <c r="G1661">
        <v>1655</v>
      </c>
      <c r="H1661">
        <f t="shared" ca="1" si="33"/>
        <v>9.9943383305850217E-2</v>
      </c>
    </row>
    <row r="1662" spans="7:8" x14ac:dyDescent="0.35">
      <c r="G1662">
        <v>1656</v>
      </c>
      <c r="H1662">
        <f t="shared" ca="1" si="33"/>
        <v>-4.6710338272237452E-2</v>
      </c>
    </row>
    <row r="1663" spans="7:8" x14ac:dyDescent="0.35">
      <c r="G1663">
        <v>1657</v>
      </c>
      <c r="H1663">
        <f t="shared" ca="1" si="33"/>
        <v>3.7827306220459794E-2</v>
      </c>
    </row>
    <row r="1664" spans="7:8" x14ac:dyDescent="0.35">
      <c r="G1664">
        <v>1658</v>
      </c>
      <c r="H1664">
        <f t="shared" ca="1" si="33"/>
        <v>-0.11569337827744158</v>
      </c>
    </row>
    <row r="1665" spans="7:8" x14ac:dyDescent="0.35">
      <c r="G1665">
        <v>1659</v>
      </c>
      <c r="H1665">
        <f t="shared" ca="1" si="33"/>
        <v>0.11482383995541408</v>
      </c>
    </row>
    <row r="1666" spans="7:8" x14ac:dyDescent="0.35">
      <c r="G1666">
        <v>1660</v>
      </c>
      <c r="H1666">
        <f t="shared" ca="1" si="33"/>
        <v>-2.3544322392201555E-2</v>
      </c>
    </row>
    <row r="1667" spans="7:8" x14ac:dyDescent="0.35">
      <c r="G1667">
        <v>1661</v>
      </c>
      <c r="H1667">
        <f t="shared" ca="1" si="33"/>
        <v>0.1907168864616281</v>
      </c>
    </row>
    <row r="1668" spans="7:8" x14ac:dyDescent="0.35">
      <c r="G1668">
        <v>1662</v>
      </c>
      <c r="H1668">
        <f t="shared" ca="1" si="33"/>
        <v>-7.3672845711716256E-2</v>
      </c>
    </row>
    <row r="1669" spans="7:8" x14ac:dyDescent="0.35">
      <c r="G1669">
        <v>1663</v>
      </c>
      <c r="H1669">
        <f t="shared" ca="1" si="33"/>
        <v>0.10783515933446673</v>
      </c>
    </row>
    <row r="1670" spans="7:8" x14ac:dyDescent="0.35">
      <c r="G1670">
        <v>1664</v>
      </c>
      <c r="H1670">
        <f t="shared" ca="1" si="33"/>
        <v>3.5797221346635731E-2</v>
      </c>
    </row>
    <row r="1671" spans="7:8" x14ac:dyDescent="0.35">
      <c r="G1671">
        <v>1665</v>
      </c>
      <c r="H1671">
        <f t="shared" ca="1" si="33"/>
        <v>-0.12621318921503422</v>
      </c>
    </row>
    <row r="1672" spans="7:8" x14ac:dyDescent="0.35">
      <c r="G1672">
        <v>1666</v>
      </c>
      <c r="H1672">
        <f t="shared" ref="H1672:H1735" ca="1" si="34">_xlfn.NORM.INV(RAND(),N$9,N$10)</f>
        <v>-6.6943272322804892E-2</v>
      </c>
    </row>
    <row r="1673" spans="7:8" x14ac:dyDescent="0.35">
      <c r="G1673">
        <v>1667</v>
      </c>
      <c r="H1673">
        <f t="shared" ca="1" si="34"/>
        <v>-0.10105048360127603</v>
      </c>
    </row>
    <row r="1674" spans="7:8" x14ac:dyDescent="0.35">
      <c r="G1674">
        <v>1668</v>
      </c>
      <c r="H1674">
        <f t="shared" ca="1" si="34"/>
        <v>5.3254174191828929E-2</v>
      </c>
    </row>
    <row r="1675" spans="7:8" x14ac:dyDescent="0.35">
      <c r="G1675">
        <v>1669</v>
      </c>
      <c r="H1675">
        <f t="shared" ca="1" si="34"/>
        <v>-9.493907461671261E-2</v>
      </c>
    </row>
    <row r="1676" spans="7:8" x14ac:dyDescent="0.35">
      <c r="G1676">
        <v>1670</v>
      </c>
      <c r="H1676">
        <f t="shared" ca="1" si="34"/>
        <v>4.1549388712291649E-2</v>
      </c>
    </row>
    <row r="1677" spans="7:8" x14ac:dyDescent="0.35">
      <c r="G1677">
        <v>1671</v>
      </c>
      <c r="H1677">
        <f t="shared" ca="1" si="34"/>
        <v>0.2370844164906484</v>
      </c>
    </row>
    <row r="1678" spans="7:8" x14ac:dyDescent="0.35">
      <c r="G1678">
        <v>1672</v>
      </c>
      <c r="H1678">
        <f t="shared" ca="1" si="34"/>
        <v>-2.4600182206821947E-2</v>
      </c>
    </row>
    <row r="1679" spans="7:8" x14ac:dyDescent="0.35">
      <c r="G1679">
        <v>1673</v>
      </c>
      <c r="H1679">
        <f t="shared" ca="1" si="34"/>
        <v>-2.897643102546342E-2</v>
      </c>
    </row>
    <row r="1680" spans="7:8" x14ac:dyDescent="0.35">
      <c r="G1680">
        <v>1674</v>
      </c>
      <c r="H1680">
        <f t="shared" ca="1" si="34"/>
        <v>6.8249920154742766E-3</v>
      </c>
    </row>
    <row r="1681" spans="7:8" x14ac:dyDescent="0.35">
      <c r="G1681">
        <v>1675</v>
      </c>
      <c r="H1681">
        <f t="shared" ca="1" si="34"/>
        <v>-0.2119720671211173</v>
      </c>
    </row>
    <row r="1682" spans="7:8" x14ac:dyDescent="0.35">
      <c r="G1682">
        <v>1676</v>
      </c>
      <c r="H1682">
        <f t="shared" ca="1" si="34"/>
        <v>2.1397558655693932E-3</v>
      </c>
    </row>
    <row r="1683" spans="7:8" x14ac:dyDescent="0.35">
      <c r="G1683">
        <v>1677</v>
      </c>
      <c r="H1683">
        <f t="shared" ca="1" si="34"/>
        <v>0.16452135423509923</v>
      </c>
    </row>
    <row r="1684" spans="7:8" x14ac:dyDescent="0.35">
      <c r="G1684">
        <v>1678</v>
      </c>
      <c r="H1684">
        <f t="shared" ca="1" si="34"/>
        <v>-1.6354728205391633E-2</v>
      </c>
    </row>
    <row r="1685" spans="7:8" x14ac:dyDescent="0.35">
      <c r="G1685">
        <v>1679</v>
      </c>
      <c r="H1685">
        <f t="shared" ca="1" si="34"/>
        <v>0.11910532362213509</v>
      </c>
    </row>
    <row r="1686" spans="7:8" x14ac:dyDescent="0.35">
      <c r="G1686">
        <v>1680</v>
      </c>
      <c r="H1686">
        <f t="shared" ca="1" si="34"/>
        <v>-7.0314996507003888E-2</v>
      </c>
    </row>
    <row r="1687" spans="7:8" x14ac:dyDescent="0.35">
      <c r="G1687">
        <v>1681</v>
      </c>
      <c r="H1687">
        <f t="shared" ca="1" si="34"/>
        <v>5.0139596205855064E-2</v>
      </c>
    </row>
    <row r="1688" spans="7:8" x14ac:dyDescent="0.35">
      <c r="G1688">
        <v>1682</v>
      </c>
      <c r="H1688">
        <f t="shared" ca="1" si="34"/>
        <v>0.17948311544418141</v>
      </c>
    </row>
    <row r="1689" spans="7:8" x14ac:dyDescent="0.35">
      <c r="G1689">
        <v>1683</v>
      </c>
      <c r="H1689">
        <f t="shared" ca="1" si="34"/>
        <v>0.21312044786175732</v>
      </c>
    </row>
    <row r="1690" spans="7:8" x14ac:dyDescent="0.35">
      <c r="G1690">
        <v>1684</v>
      </c>
      <c r="H1690">
        <f t="shared" ca="1" si="34"/>
        <v>-7.4968753480972705E-2</v>
      </c>
    </row>
    <row r="1691" spans="7:8" x14ac:dyDescent="0.35">
      <c r="G1691">
        <v>1685</v>
      </c>
      <c r="H1691">
        <f t="shared" ca="1" si="34"/>
        <v>-0.29570863205415227</v>
      </c>
    </row>
    <row r="1692" spans="7:8" x14ac:dyDescent="0.35">
      <c r="G1692">
        <v>1686</v>
      </c>
      <c r="H1692">
        <f t="shared" ca="1" si="34"/>
        <v>-1.3127938141928985E-3</v>
      </c>
    </row>
    <row r="1693" spans="7:8" x14ac:dyDescent="0.35">
      <c r="G1693">
        <v>1687</v>
      </c>
      <c r="H1693">
        <f t="shared" ca="1" si="34"/>
        <v>0.11347435654115677</v>
      </c>
    </row>
    <row r="1694" spans="7:8" x14ac:dyDescent="0.35">
      <c r="G1694">
        <v>1688</v>
      </c>
      <c r="H1694">
        <f t="shared" ca="1" si="34"/>
        <v>7.8333570370131236E-2</v>
      </c>
    </row>
    <row r="1695" spans="7:8" x14ac:dyDescent="0.35">
      <c r="G1695">
        <v>1689</v>
      </c>
      <c r="H1695">
        <f t="shared" ca="1" si="34"/>
        <v>8.2818517341764264E-2</v>
      </c>
    </row>
    <row r="1696" spans="7:8" x14ac:dyDescent="0.35">
      <c r="G1696">
        <v>1690</v>
      </c>
      <c r="H1696">
        <f t="shared" ca="1" si="34"/>
        <v>-0.15413129093355252</v>
      </c>
    </row>
    <row r="1697" spans="7:8" x14ac:dyDescent="0.35">
      <c r="G1697">
        <v>1691</v>
      </c>
      <c r="H1697">
        <f t="shared" ca="1" si="34"/>
        <v>1.8741308506211508E-2</v>
      </c>
    </row>
    <row r="1698" spans="7:8" x14ac:dyDescent="0.35">
      <c r="G1698">
        <v>1692</v>
      </c>
      <c r="H1698">
        <f t="shared" ca="1" si="34"/>
        <v>-2.542776884239422E-2</v>
      </c>
    </row>
    <row r="1699" spans="7:8" x14ac:dyDescent="0.35">
      <c r="G1699">
        <v>1693</v>
      </c>
      <c r="H1699">
        <f t="shared" ca="1" si="34"/>
        <v>-1.1315772902767999E-2</v>
      </c>
    </row>
    <row r="1700" spans="7:8" x14ac:dyDescent="0.35">
      <c r="G1700">
        <v>1694</v>
      </c>
      <c r="H1700">
        <f t="shared" ca="1" si="34"/>
        <v>0.17383644360112316</v>
      </c>
    </row>
    <row r="1701" spans="7:8" x14ac:dyDescent="0.35">
      <c r="G1701">
        <v>1695</v>
      </c>
      <c r="H1701">
        <f t="shared" ca="1" si="34"/>
        <v>0.25974085767126531</v>
      </c>
    </row>
    <row r="1702" spans="7:8" x14ac:dyDescent="0.35">
      <c r="G1702">
        <v>1696</v>
      </c>
      <c r="H1702">
        <f t="shared" ca="1" si="34"/>
        <v>-6.5342158377897461E-2</v>
      </c>
    </row>
    <row r="1703" spans="7:8" x14ac:dyDescent="0.35">
      <c r="G1703">
        <v>1697</v>
      </c>
      <c r="H1703">
        <f t="shared" ca="1" si="34"/>
        <v>0.31160996744718916</v>
      </c>
    </row>
    <row r="1704" spans="7:8" x14ac:dyDescent="0.35">
      <c r="G1704">
        <v>1698</v>
      </c>
      <c r="H1704">
        <f t="shared" ca="1" si="34"/>
        <v>0.10583298771268297</v>
      </c>
    </row>
    <row r="1705" spans="7:8" x14ac:dyDescent="0.35">
      <c r="G1705">
        <v>1699</v>
      </c>
      <c r="H1705">
        <f t="shared" ca="1" si="34"/>
        <v>-0.25615665463434673</v>
      </c>
    </row>
    <row r="1706" spans="7:8" x14ac:dyDescent="0.35">
      <c r="G1706">
        <v>1700</v>
      </c>
      <c r="H1706">
        <f t="shared" ca="1" si="34"/>
        <v>-8.5354017708411199E-3</v>
      </c>
    </row>
    <row r="1707" spans="7:8" x14ac:dyDescent="0.35">
      <c r="G1707">
        <v>1701</v>
      </c>
      <c r="H1707">
        <f t="shared" ca="1" si="34"/>
        <v>-2.6265452165480166E-2</v>
      </c>
    </row>
    <row r="1708" spans="7:8" x14ac:dyDescent="0.35">
      <c r="G1708">
        <v>1702</v>
      </c>
      <c r="H1708">
        <f t="shared" ca="1" si="34"/>
        <v>0.28798183894297236</v>
      </c>
    </row>
    <row r="1709" spans="7:8" x14ac:dyDescent="0.35">
      <c r="G1709">
        <v>1703</v>
      </c>
      <c r="H1709">
        <f t="shared" ca="1" si="34"/>
        <v>6.4920932442086854E-2</v>
      </c>
    </row>
    <row r="1710" spans="7:8" x14ac:dyDescent="0.35">
      <c r="G1710">
        <v>1704</v>
      </c>
      <c r="H1710">
        <f t="shared" ca="1" si="34"/>
        <v>0.11654347123230691</v>
      </c>
    </row>
    <row r="1711" spans="7:8" x14ac:dyDescent="0.35">
      <c r="G1711">
        <v>1705</v>
      </c>
      <c r="H1711">
        <f t="shared" ca="1" si="34"/>
        <v>-5.0220032175437787E-2</v>
      </c>
    </row>
    <row r="1712" spans="7:8" x14ac:dyDescent="0.35">
      <c r="G1712">
        <v>1706</v>
      </c>
      <c r="H1712">
        <f t="shared" ca="1" si="34"/>
        <v>-7.5364399328315679E-2</v>
      </c>
    </row>
    <row r="1713" spans="7:8" x14ac:dyDescent="0.35">
      <c r="G1713">
        <v>1707</v>
      </c>
      <c r="H1713">
        <f t="shared" ca="1" si="34"/>
        <v>0.14841016139671054</v>
      </c>
    </row>
    <row r="1714" spans="7:8" x14ac:dyDescent="0.35">
      <c r="G1714">
        <v>1708</v>
      </c>
      <c r="H1714">
        <f t="shared" ca="1" si="34"/>
        <v>-1.8047958228035503E-2</v>
      </c>
    </row>
    <row r="1715" spans="7:8" x14ac:dyDescent="0.35">
      <c r="G1715">
        <v>1709</v>
      </c>
      <c r="H1715">
        <f t="shared" ca="1" si="34"/>
        <v>5.9935460019020642E-2</v>
      </c>
    </row>
    <row r="1716" spans="7:8" x14ac:dyDescent="0.35">
      <c r="G1716">
        <v>1710</v>
      </c>
      <c r="H1716">
        <f t="shared" ca="1" si="34"/>
        <v>0.18008968194547612</v>
      </c>
    </row>
    <row r="1717" spans="7:8" x14ac:dyDescent="0.35">
      <c r="G1717">
        <v>1711</v>
      </c>
      <c r="H1717">
        <f t="shared" ca="1" si="34"/>
        <v>-0.15521652169204278</v>
      </c>
    </row>
    <row r="1718" spans="7:8" x14ac:dyDescent="0.35">
      <c r="G1718">
        <v>1712</v>
      </c>
      <c r="H1718">
        <f t="shared" ca="1" si="34"/>
        <v>0.14271961556596038</v>
      </c>
    </row>
    <row r="1719" spans="7:8" x14ac:dyDescent="0.35">
      <c r="G1719">
        <v>1713</v>
      </c>
      <c r="H1719">
        <f t="shared" ca="1" si="34"/>
        <v>0.1152083683624819</v>
      </c>
    </row>
    <row r="1720" spans="7:8" x14ac:dyDescent="0.35">
      <c r="G1720">
        <v>1714</v>
      </c>
      <c r="H1720">
        <f t="shared" ca="1" si="34"/>
        <v>-1.0464483578987984E-2</v>
      </c>
    </row>
    <row r="1721" spans="7:8" x14ac:dyDescent="0.35">
      <c r="G1721">
        <v>1715</v>
      </c>
      <c r="H1721">
        <f t="shared" ca="1" si="34"/>
        <v>5.0576101118199997E-2</v>
      </c>
    </row>
    <row r="1722" spans="7:8" x14ac:dyDescent="0.35">
      <c r="G1722">
        <v>1716</v>
      </c>
      <c r="H1722">
        <f t="shared" ca="1" si="34"/>
        <v>-6.4705960989800762E-2</v>
      </c>
    </row>
    <row r="1723" spans="7:8" x14ac:dyDescent="0.35">
      <c r="G1723">
        <v>1717</v>
      </c>
      <c r="H1723">
        <f t="shared" ca="1" si="34"/>
        <v>-0.16221676628099668</v>
      </c>
    </row>
    <row r="1724" spans="7:8" x14ac:dyDescent="0.35">
      <c r="G1724">
        <v>1718</v>
      </c>
      <c r="H1724">
        <f t="shared" ca="1" si="34"/>
        <v>6.301207884598764E-2</v>
      </c>
    </row>
    <row r="1725" spans="7:8" x14ac:dyDescent="0.35">
      <c r="G1725">
        <v>1719</v>
      </c>
      <c r="H1725">
        <f t="shared" ca="1" si="34"/>
        <v>-7.3736132664439097E-2</v>
      </c>
    </row>
    <row r="1726" spans="7:8" x14ac:dyDescent="0.35">
      <c r="G1726">
        <v>1720</v>
      </c>
      <c r="H1726">
        <f t="shared" ca="1" si="34"/>
        <v>0.18893376470614334</v>
      </c>
    </row>
    <row r="1727" spans="7:8" x14ac:dyDescent="0.35">
      <c r="G1727">
        <v>1721</v>
      </c>
      <c r="H1727">
        <f t="shared" ca="1" si="34"/>
        <v>-0.13762175441331456</v>
      </c>
    </row>
    <row r="1728" spans="7:8" x14ac:dyDescent="0.35">
      <c r="G1728">
        <v>1722</v>
      </c>
      <c r="H1728">
        <f t="shared" ca="1" si="34"/>
        <v>0.16109429339074655</v>
      </c>
    </row>
    <row r="1729" spans="7:8" x14ac:dyDescent="0.35">
      <c r="G1729">
        <v>1723</v>
      </c>
      <c r="H1729">
        <f t="shared" ca="1" si="34"/>
        <v>-7.0812275028849583E-2</v>
      </c>
    </row>
    <row r="1730" spans="7:8" x14ac:dyDescent="0.35">
      <c r="G1730">
        <v>1724</v>
      </c>
      <c r="H1730">
        <f t="shared" ca="1" si="34"/>
        <v>-1.3787731330771257E-2</v>
      </c>
    </row>
    <row r="1731" spans="7:8" x14ac:dyDescent="0.35">
      <c r="G1731">
        <v>1725</v>
      </c>
      <c r="H1731">
        <f t="shared" ca="1" si="34"/>
        <v>-3.1305074767008265E-2</v>
      </c>
    </row>
    <row r="1732" spans="7:8" x14ac:dyDescent="0.35">
      <c r="G1732">
        <v>1726</v>
      </c>
      <c r="H1732">
        <f t="shared" ca="1" si="34"/>
        <v>-8.787399300050321E-3</v>
      </c>
    </row>
    <row r="1733" spans="7:8" x14ac:dyDescent="0.35">
      <c r="G1733">
        <v>1727</v>
      </c>
      <c r="H1733">
        <f t="shared" ca="1" si="34"/>
        <v>4.0917975107870519E-3</v>
      </c>
    </row>
    <row r="1734" spans="7:8" x14ac:dyDescent="0.35">
      <c r="G1734">
        <v>1728</v>
      </c>
      <c r="H1734">
        <f t="shared" ca="1" si="34"/>
        <v>-2.804089935424918E-2</v>
      </c>
    </row>
    <row r="1735" spans="7:8" x14ac:dyDescent="0.35">
      <c r="G1735">
        <v>1729</v>
      </c>
      <c r="H1735">
        <f t="shared" ca="1" si="34"/>
        <v>3.7639658513621048E-2</v>
      </c>
    </row>
    <row r="1736" spans="7:8" x14ac:dyDescent="0.35">
      <c r="G1736">
        <v>1730</v>
      </c>
      <c r="H1736">
        <f t="shared" ref="H1736:H1799" ca="1" si="35">_xlfn.NORM.INV(RAND(),N$9,N$10)</f>
        <v>0.23258934433268871</v>
      </c>
    </row>
    <row r="1737" spans="7:8" x14ac:dyDescent="0.35">
      <c r="G1737">
        <v>1731</v>
      </c>
      <c r="H1737">
        <f t="shared" ca="1" si="35"/>
        <v>-0.23837586102121475</v>
      </c>
    </row>
    <row r="1738" spans="7:8" x14ac:dyDescent="0.35">
      <c r="G1738">
        <v>1732</v>
      </c>
      <c r="H1738">
        <f t="shared" ca="1" si="35"/>
        <v>-3.2212185313629321E-2</v>
      </c>
    </row>
    <row r="1739" spans="7:8" x14ac:dyDescent="0.35">
      <c r="G1739">
        <v>1733</v>
      </c>
      <c r="H1739">
        <f t="shared" ca="1" si="35"/>
        <v>7.1081046669509734E-2</v>
      </c>
    </row>
    <row r="1740" spans="7:8" x14ac:dyDescent="0.35">
      <c r="G1740">
        <v>1734</v>
      </c>
      <c r="H1740">
        <f t="shared" ca="1" si="35"/>
        <v>-0.36593103191595289</v>
      </c>
    </row>
    <row r="1741" spans="7:8" x14ac:dyDescent="0.35">
      <c r="G1741">
        <v>1735</v>
      </c>
      <c r="H1741">
        <f t="shared" ca="1" si="35"/>
        <v>8.4172140836304855E-3</v>
      </c>
    </row>
    <row r="1742" spans="7:8" x14ac:dyDescent="0.35">
      <c r="G1742">
        <v>1736</v>
      </c>
      <c r="H1742">
        <f t="shared" ca="1" si="35"/>
        <v>-3.9872163651311694E-2</v>
      </c>
    </row>
    <row r="1743" spans="7:8" x14ac:dyDescent="0.35">
      <c r="G1743">
        <v>1737</v>
      </c>
      <c r="H1743">
        <f t="shared" ca="1" si="35"/>
        <v>0.2320453978744578</v>
      </c>
    </row>
    <row r="1744" spans="7:8" x14ac:dyDescent="0.35">
      <c r="G1744">
        <v>1738</v>
      </c>
      <c r="H1744">
        <f t="shared" ca="1" si="35"/>
        <v>-2.9135176726015032E-2</v>
      </c>
    </row>
    <row r="1745" spans="7:8" x14ac:dyDescent="0.35">
      <c r="G1745">
        <v>1739</v>
      </c>
      <c r="H1745">
        <f t="shared" ca="1" si="35"/>
        <v>-6.4492732992944488E-2</v>
      </c>
    </row>
    <row r="1746" spans="7:8" x14ac:dyDescent="0.35">
      <c r="G1746">
        <v>1740</v>
      </c>
      <c r="H1746">
        <f t="shared" ca="1" si="35"/>
        <v>4.8567278934597592E-2</v>
      </c>
    </row>
    <row r="1747" spans="7:8" x14ac:dyDescent="0.35">
      <c r="G1747">
        <v>1741</v>
      </c>
      <c r="H1747">
        <f t="shared" ca="1" si="35"/>
        <v>-0.12181396742784473</v>
      </c>
    </row>
    <row r="1748" spans="7:8" x14ac:dyDescent="0.35">
      <c r="G1748">
        <v>1742</v>
      </c>
      <c r="H1748">
        <f t="shared" ca="1" si="35"/>
        <v>0.12187378079353041</v>
      </c>
    </row>
    <row r="1749" spans="7:8" x14ac:dyDescent="0.35">
      <c r="G1749">
        <v>1743</v>
      </c>
      <c r="H1749">
        <f t="shared" ca="1" si="35"/>
        <v>4.1529546448721137E-2</v>
      </c>
    </row>
    <row r="1750" spans="7:8" x14ac:dyDescent="0.35">
      <c r="G1750">
        <v>1744</v>
      </c>
      <c r="H1750">
        <f t="shared" ca="1" si="35"/>
        <v>-1.1100566688476159E-2</v>
      </c>
    </row>
    <row r="1751" spans="7:8" x14ac:dyDescent="0.35">
      <c r="G1751">
        <v>1745</v>
      </c>
      <c r="H1751">
        <f t="shared" ca="1" si="35"/>
        <v>0.10880198421060096</v>
      </c>
    </row>
    <row r="1752" spans="7:8" x14ac:dyDescent="0.35">
      <c r="G1752">
        <v>1746</v>
      </c>
      <c r="H1752">
        <f t="shared" ca="1" si="35"/>
        <v>-0.18159089917986038</v>
      </c>
    </row>
    <row r="1753" spans="7:8" x14ac:dyDescent="0.35">
      <c r="G1753">
        <v>1747</v>
      </c>
      <c r="H1753">
        <f t="shared" ca="1" si="35"/>
        <v>-0.27991154716277566</v>
      </c>
    </row>
    <row r="1754" spans="7:8" x14ac:dyDescent="0.35">
      <c r="G1754">
        <v>1748</v>
      </c>
      <c r="H1754">
        <f t="shared" ca="1" si="35"/>
        <v>2.0257243644636873E-2</v>
      </c>
    </row>
    <row r="1755" spans="7:8" x14ac:dyDescent="0.35">
      <c r="G1755">
        <v>1749</v>
      </c>
      <c r="H1755">
        <f t="shared" ca="1" si="35"/>
        <v>-2.5167588608770886E-2</v>
      </c>
    </row>
    <row r="1756" spans="7:8" x14ac:dyDescent="0.35">
      <c r="G1756">
        <v>1750</v>
      </c>
      <c r="H1756">
        <f t="shared" ca="1" si="35"/>
        <v>-6.4452501340537802E-2</v>
      </c>
    </row>
    <row r="1757" spans="7:8" x14ac:dyDescent="0.35">
      <c r="G1757">
        <v>1751</v>
      </c>
      <c r="H1757">
        <f t="shared" ca="1" si="35"/>
        <v>-0.13880356070289263</v>
      </c>
    </row>
    <row r="1758" spans="7:8" x14ac:dyDescent="0.35">
      <c r="G1758">
        <v>1752</v>
      </c>
      <c r="H1758">
        <f t="shared" ca="1" si="35"/>
        <v>4.2405806023017835E-2</v>
      </c>
    </row>
    <row r="1759" spans="7:8" x14ac:dyDescent="0.35">
      <c r="G1759">
        <v>1753</v>
      </c>
      <c r="H1759">
        <f t="shared" ca="1" si="35"/>
        <v>0.14243405425993244</v>
      </c>
    </row>
    <row r="1760" spans="7:8" x14ac:dyDescent="0.35">
      <c r="G1760">
        <v>1754</v>
      </c>
      <c r="H1760">
        <f t="shared" ca="1" si="35"/>
        <v>1.0545344186441433E-2</v>
      </c>
    </row>
    <row r="1761" spans="7:8" x14ac:dyDescent="0.35">
      <c r="G1761">
        <v>1755</v>
      </c>
      <c r="H1761">
        <f t="shared" ca="1" si="35"/>
        <v>-1.8039653328566559E-2</v>
      </c>
    </row>
    <row r="1762" spans="7:8" x14ac:dyDescent="0.35">
      <c r="G1762">
        <v>1756</v>
      </c>
      <c r="H1762">
        <f t="shared" ca="1" si="35"/>
        <v>5.270662396322038E-2</v>
      </c>
    </row>
    <row r="1763" spans="7:8" x14ac:dyDescent="0.35">
      <c r="G1763">
        <v>1757</v>
      </c>
      <c r="H1763">
        <f t="shared" ca="1" si="35"/>
        <v>-6.4784436783381374E-2</v>
      </c>
    </row>
    <row r="1764" spans="7:8" x14ac:dyDescent="0.35">
      <c r="G1764">
        <v>1758</v>
      </c>
      <c r="H1764">
        <f t="shared" ca="1" si="35"/>
        <v>0.11817283842304632</v>
      </c>
    </row>
    <row r="1765" spans="7:8" x14ac:dyDescent="0.35">
      <c r="G1765">
        <v>1759</v>
      </c>
      <c r="H1765">
        <f t="shared" ca="1" si="35"/>
        <v>-0.29417583216197329</v>
      </c>
    </row>
    <row r="1766" spans="7:8" x14ac:dyDescent="0.35">
      <c r="G1766">
        <v>1760</v>
      </c>
      <c r="H1766">
        <f t="shared" ca="1" si="35"/>
        <v>-0.11235245953839851</v>
      </c>
    </row>
    <row r="1767" spans="7:8" x14ac:dyDescent="0.35">
      <c r="G1767">
        <v>1761</v>
      </c>
      <c r="H1767">
        <f t="shared" ca="1" si="35"/>
        <v>3.4635130033524586E-2</v>
      </c>
    </row>
    <row r="1768" spans="7:8" x14ac:dyDescent="0.35">
      <c r="G1768">
        <v>1762</v>
      </c>
      <c r="H1768">
        <f t="shared" ca="1" si="35"/>
        <v>0.14500143225833306</v>
      </c>
    </row>
    <row r="1769" spans="7:8" x14ac:dyDescent="0.35">
      <c r="G1769">
        <v>1763</v>
      </c>
      <c r="H1769">
        <f t="shared" ca="1" si="35"/>
        <v>-0.14228981757483411</v>
      </c>
    </row>
    <row r="1770" spans="7:8" x14ac:dyDescent="0.35">
      <c r="G1770">
        <v>1764</v>
      </c>
      <c r="H1770">
        <f t="shared" ca="1" si="35"/>
        <v>-0.11511526416071938</v>
      </c>
    </row>
    <row r="1771" spans="7:8" x14ac:dyDescent="0.35">
      <c r="G1771">
        <v>1765</v>
      </c>
      <c r="H1771">
        <f t="shared" ca="1" si="35"/>
        <v>0.24846176648810439</v>
      </c>
    </row>
    <row r="1772" spans="7:8" x14ac:dyDescent="0.35">
      <c r="G1772">
        <v>1766</v>
      </c>
      <c r="H1772">
        <f t="shared" ca="1" si="35"/>
        <v>7.1593940183116184E-2</v>
      </c>
    </row>
    <row r="1773" spans="7:8" x14ac:dyDescent="0.35">
      <c r="G1773">
        <v>1767</v>
      </c>
      <c r="H1773">
        <f t="shared" ca="1" si="35"/>
        <v>-0.2684213637670983</v>
      </c>
    </row>
    <row r="1774" spans="7:8" x14ac:dyDescent="0.35">
      <c r="G1774">
        <v>1768</v>
      </c>
      <c r="H1774">
        <f t="shared" ca="1" si="35"/>
        <v>0.1212906697397603</v>
      </c>
    </row>
    <row r="1775" spans="7:8" x14ac:dyDescent="0.35">
      <c r="G1775">
        <v>1769</v>
      </c>
      <c r="H1775">
        <f t="shared" ca="1" si="35"/>
        <v>0.11685936478039596</v>
      </c>
    </row>
    <row r="1776" spans="7:8" x14ac:dyDescent="0.35">
      <c r="G1776">
        <v>1770</v>
      </c>
      <c r="H1776">
        <f t="shared" ca="1" si="35"/>
        <v>0.26783938206621821</v>
      </c>
    </row>
    <row r="1777" spans="7:8" x14ac:dyDescent="0.35">
      <c r="G1777">
        <v>1771</v>
      </c>
      <c r="H1777">
        <f t="shared" ca="1" si="35"/>
        <v>-9.0376417177866222E-2</v>
      </c>
    </row>
    <row r="1778" spans="7:8" x14ac:dyDescent="0.35">
      <c r="G1778">
        <v>1772</v>
      </c>
      <c r="H1778">
        <f t="shared" ca="1" si="35"/>
        <v>0.18703022478115489</v>
      </c>
    </row>
    <row r="1779" spans="7:8" x14ac:dyDescent="0.35">
      <c r="G1779">
        <v>1773</v>
      </c>
      <c r="H1779">
        <f t="shared" ca="1" si="35"/>
        <v>-3.4432151048495417E-3</v>
      </c>
    </row>
    <row r="1780" spans="7:8" x14ac:dyDescent="0.35">
      <c r="G1780">
        <v>1774</v>
      </c>
      <c r="H1780">
        <f t="shared" ca="1" si="35"/>
        <v>7.4459689564108159E-2</v>
      </c>
    </row>
    <row r="1781" spans="7:8" x14ac:dyDescent="0.35">
      <c r="G1781">
        <v>1775</v>
      </c>
      <c r="H1781">
        <f t="shared" ca="1" si="35"/>
        <v>0.27140015801421685</v>
      </c>
    </row>
    <row r="1782" spans="7:8" x14ac:dyDescent="0.35">
      <c r="G1782">
        <v>1776</v>
      </c>
      <c r="H1782">
        <f t="shared" ca="1" si="35"/>
        <v>-6.7567685311348061E-2</v>
      </c>
    </row>
    <row r="1783" spans="7:8" x14ac:dyDescent="0.35">
      <c r="G1783">
        <v>1777</v>
      </c>
      <c r="H1783">
        <f t="shared" ca="1" si="35"/>
        <v>-0.28946890186804508</v>
      </c>
    </row>
    <row r="1784" spans="7:8" x14ac:dyDescent="0.35">
      <c r="G1784">
        <v>1778</v>
      </c>
      <c r="H1784">
        <f t="shared" ca="1" si="35"/>
        <v>-0.10925473988625047</v>
      </c>
    </row>
    <row r="1785" spans="7:8" x14ac:dyDescent="0.35">
      <c r="G1785">
        <v>1779</v>
      </c>
      <c r="H1785">
        <f t="shared" ca="1" si="35"/>
        <v>5.3466797287251552E-2</v>
      </c>
    </row>
    <row r="1786" spans="7:8" x14ac:dyDescent="0.35">
      <c r="G1786">
        <v>1780</v>
      </c>
      <c r="H1786">
        <f t="shared" ca="1" si="35"/>
        <v>-8.0153258240760958E-2</v>
      </c>
    </row>
    <row r="1787" spans="7:8" x14ac:dyDescent="0.35">
      <c r="G1787">
        <v>1781</v>
      </c>
      <c r="H1787">
        <f t="shared" ca="1" si="35"/>
        <v>9.064123024398249E-2</v>
      </c>
    </row>
    <row r="1788" spans="7:8" x14ac:dyDescent="0.35">
      <c r="G1788">
        <v>1782</v>
      </c>
      <c r="H1788">
        <f t="shared" ca="1" si="35"/>
        <v>2.6894497233395506E-3</v>
      </c>
    </row>
    <row r="1789" spans="7:8" x14ac:dyDescent="0.35">
      <c r="G1789">
        <v>1783</v>
      </c>
      <c r="H1789">
        <f t="shared" ca="1" si="35"/>
        <v>-2.5918606323786564E-2</v>
      </c>
    </row>
    <row r="1790" spans="7:8" x14ac:dyDescent="0.35">
      <c r="G1790">
        <v>1784</v>
      </c>
      <c r="H1790">
        <f t="shared" ca="1" si="35"/>
        <v>2.7342218436696486E-2</v>
      </c>
    </row>
    <row r="1791" spans="7:8" x14ac:dyDescent="0.35">
      <c r="G1791">
        <v>1785</v>
      </c>
      <c r="H1791">
        <f t="shared" ca="1" si="35"/>
        <v>-3.4334476983638021E-2</v>
      </c>
    </row>
    <row r="1792" spans="7:8" x14ac:dyDescent="0.35">
      <c r="G1792">
        <v>1786</v>
      </c>
      <c r="H1792">
        <f t="shared" ca="1" si="35"/>
        <v>-7.0656610928022293E-2</v>
      </c>
    </row>
    <row r="1793" spans="7:8" x14ac:dyDescent="0.35">
      <c r="G1793">
        <v>1787</v>
      </c>
      <c r="H1793">
        <f t="shared" ca="1" si="35"/>
        <v>0.14893728064637166</v>
      </c>
    </row>
    <row r="1794" spans="7:8" x14ac:dyDescent="0.35">
      <c r="G1794">
        <v>1788</v>
      </c>
      <c r="H1794">
        <f t="shared" ca="1" si="35"/>
        <v>-8.3972041156108734E-2</v>
      </c>
    </row>
    <row r="1795" spans="7:8" x14ac:dyDescent="0.35">
      <c r="G1795">
        <v>1789</v>
      </c>
      <c r="H1795">
        <f t="shared" ca="1" si="35"/>
        <v>0.3521620909988486</v>
      </c>
    </row>
    <row r="1796" spans="7:8" x14ac:dyDescent="0.35">
      <c r="G1796">
        <v>1790</v>
      </c>
      <c r="H1796">
        <f t="shared" ca="1" si="35"/>
        <v>2.1629860760983229E-2</v>
      </c>
    </row>
    <row r="1797" spans="7:8" x14ac:dyDescent="0.35">
      <c r="G1797">
        <v>1791</v>
      </c>
      <c r="H1797">
        <f t="shared" ca="1" si="35"/>
        <v>-7.8528176822673101E-2</v>
      </c>
    </row>
    <row r="1798" spans="7:8" x14ac:dyDescent="0.35">
      <c r="G1798">
        <v>1792</v>
      </c>
      <c r="H1798">
        <f t="shared" ca="1" si="35"/>
        <v>-0.17705826603072067</v>
      </c>
    </row>
    <row r="1799" spans="7:8" x14ac:dyDescent="0.35">
      <c r="G1799">
        <v>1793</v>
      </c>
      <c r="H1799">
        <f t="shared" ca="1" si="35"/>
        <v>5.1526116622175787E-2</v>
      </c>
    </row>
    <row r="1800" spans="7:8" x14ac:dyDescent="0.35">
      <c r="G1800">
        <v>1794</v>
      </c>
      <c r="H1800">
        <f t="shared" ref="H1800:H1863" ca="1" si="36">_xlfn.NORM.INV(RAND(),N$9,N$10)</f>
        <v>-0.12957576581360677</v>
      </c>
    </row>
    <row r="1801" spans="7:8" x14ac:dyDescent="0.35">
      <c r="G1801">
        <v>1795</v>
      </c>
      <c r="H1801">
        <f t="shared" ca="1" si="36"/>
        <v>6.8241561702873321E-2</v>
      </c>
    </row>
    <row r="1802" spans="7:8" x14ac:dyDescent="0.35">
      <c r="G1802">
        <v>1796</v>
      </c>
      <c r="H1802">
        <f t="shared" ca="1" si="36"/>
        <v>4.5373689371065076E-2</v>
      </c>
    </row>
    <row r="1803" spans="7:8" x14ac:dyDescent="0.35">
      <c r="G1803">
        <v>1797</v>
      </c>
      <c r="H1803">
        <f t="shared" ca="1" si="36"/>
        <v>0.12912834756132008</v>
      </c>
    </row>
    <row r="1804" spans="7:8" x14ac:dyDescent="0.35">
      <c r="G1804">
        <v>1798</v>
      </c>
      <c r="H1804">
        <f t="shared" ca="1" si="36"/>
        <v>0.14227429719717619</v>
      </c>
    </row>
    <row r="1805" spans="7:8" x14ac:dyDescent="0.35">
      <c r="G1805">
        <v>1799</v>
      </c>
      <c r="H1805">
        <f t="shared" ca="1" si="36"/>
        <v>-0.13216643082261575</v>
      </c>
    </row>
    <row r="1806" spans="7:8" x14ac:dyDescent="0.35">
      <c r="G1806">
        <v>1800</v>
      </c>
      <c r="H1806">
        <f t="shared" ca="1" si="36"/>
        <v>8.3884323749308862E-2</v>
      </c>
    </row>
    <row r="1807" spans="7:8" x14ac:dyDescent="0.35">
      <c r="G1807">
        <v>1801</v>
      </c>
      <c r="H1807">
        <f t="shared" ca="1" si="36"/>
        <v>-5.5051285522801766E-2</v>
      </c>
    </row>
    <row r="1808" spans="7:8" x14ac:dyDescent="0.35">
      <c r="G1808">
        <v>1802</v>
      </c>
      <c r="H1808">
        <f t="shared" ca="1" si="36"/>
        <v>0.11707923459753704</v>
      </c>
    </row>
    <row r="1809" spans="7:8" x14ac:dyDescent="0.35">
      <c r="G1809">
        <v>1803</v>
      </c>
      <c r="H1809">
        <f t="shared" ca="1" si="36"/>
        <v>3.3020287499746157E-2</v>
      </c>
    </row>
    <row r="1810" spans="7:8" x14ac:dyDescent="0.35">
      <c r="G1810">
        <v>1804</v>
      </c>
      <c r="H1810">
        <f t="shared" ca="1" si="36"/>
        <v>-0.17222479261217424</v>
      </c>
    </row>
    <row r="1811" spans="7:8" x14ac:dyDescent="0.35">
      <c r="G1811">
        <v>1805</v>
      </c>
      <c r="H1811">
        <f t="shared" ca="1" si="36"/>
        <v>4.2649647260435901E-2</v>
      </c>
    </row>
    <row r="1812" spans="7:8" x14ac:dyDescent="0.35">
      <c r="G1812">
        <v>1806</v>
      </c>
      <c r="H1812">
        <f t="shared" ca="1" si="36"/>
        <v>-4.9269105338294983E-2</v>
      </c>
    </row>
    <row r="1813" spans="7:8" x14ac:dyDescent="0.35">
      <c r="G1813">
        <v>1807</v>
      </c>
      <c r="H1813">
        <f t="shared" ca="1" si="36"/>
        <v>-8.3807383581208886E-2</v>
      </c>
    </row>
    <row r="1814" spans="7:8" x14ac:dyDescent="0.35">
      <c r="G1814">
        <v>1808</v>
      </c>
      <c r="H1814">
        <f t="shared" ca="1" si="36"/>
        <v>-4.5881707020916464E-2</v>
      </c>
    </row>
    <row r="1815" spans="7:8" x14ac:dyDescent="0.35">
      <c r="G1815">
        <v>1809</v>
      </c>
      <c r="H1815">
        <f t="shared" ca="1" si="36"/>
        <v>5.7777868529443555E-2</v>
      </c>
    </row>
    <row r="1816" spans="7:8" x14ac:dyDescent="0.35">
      <c r="G1816">
        <v>1810</v>
      </c>
      <c r="H1816">
        <f t="shared" ca="1" si="36"/>
        <v>0.25002046987388044</v>
      </c>
    </row>
    <row r="1817" spans="7:8" x14ac:dyDescent="0.35">
      <c r="G1817">
        <v>1811</v>
      </c>
      <c r="H1817">
        <f t="shared" ca="1" si="36"/>
        <v>-0.28401775195026907</v>
      </c>
    </row>
    <row r="1818" spans="7:8" x14ac:dyDescent="0.35">
      <c r="G1818">
        <v>1812</v>
      </c>
      <c r="H1818">
        <f t="shared" ca="1" si="36"/>
        <v>8.4622561083175455E-3</v>
      </c>
    </row>
    <row r="1819" spans="7:8" x14ac:dyDescent="0.35">
      <c r="G1819">
        <v>1813</v>
      </c>
      <c r="H1819">
        <f t="shared" ca="1" si="36"/>
        <v>1.395849111466612E-2</v>
      </c>
    </row>
    <row r="1820" spans="7:8" x14ac:dyDescent="0.35">
      <c r="G1820">
        <v>1814</v>
      </c>
      <c r="H1820">
        <f t="shared" ca="1" si="36"/>
        <v>0.1793357073632964</v>
      </c>
    </row>
    <row r="1821" spans="7:8" x14ac:dyDescent="0.35">
      <c r="G1821">
        <v>1815</v>
      </c>
      <c r="H1821">
        <f t="shared" ca="1" si="36"/>
        <v>-3.5505341262034203E-2</v>
      </c>
    </row>
    <row r="1822" spans="7:8" x14ac:dyDescent="0.35">
      <c r="G1822">
        <v>1816</v>
      </c>
      <c r="H1822">
        <f t="shared" ca="1" si="36"/>
        <v>-6.6005804140685326E-2</v>
      </c>
    </row>
    <row r="1823" spans="7:8" x14ac:dyDescent="0.35">
      <c r="G1823">
        <v>1817</v>
      </c>
      <c r="H1823">
        <f t="shared" ca="1" si="36"/>
        <v>0.10545797378178134</v>
      </c>
    </row>
    <row r="1824" spans="7:8" x14ac:dyDescent="0.35">
      <c r="G1824">
        <v>1818</v>
      </c>
      <c r="H1824">
        <f t="shared" ca="1" si="36"/>
        <v>0.20531095368799526</v>
      </c>
    </row>
    <row r="1825" spans="7:8" x14ac:dyDescent="0.35">
      <c r="G1825">
        <v>1819</v>
      </c>
      <c r="H1825">
        <f t="shared" ca="1" si="36"/>
        <v>9.6902927931980257E-2</v>
      </c>
    </row>
    <row r="1826" spans="7:8" x14ac:dyDescent="0.35">
      <c r="G1826">
        <v>1820</v>
      </c>
      <c r="H1826">
        <f t="shared" ca="1" si="36"/>
        <v>-0.15539393457683592</v>
      </c>
    </row>
    <row r="1827" spans="7:8" x14ac:dyDescent="0.35">
      <c r="G1827">
        <v>1821</v>
      </c>
      <c r="H1827">
        <f t="shared" ca="1" si="36"/>
        <v>0.12147449881977847</v>
      </c>
    </row>
    <row r="1828" spans="7:8" x14ac:dyDescent="0.35">
      <c r="G1828">
        <v>1822</v>
      </c>
      <c r="H1828">
        <f t="shared" ca="1" si="36"/>
        <v>0.39722797283246264</v>
      </c>
    </row>
    <row r="1829" spans="7:8" x14ac:dyDescent="0.35">
      <c r="G1829">
        <v>1823</v>
      </c>
      <c r="H1829">
        <f t="shared" ca="1" si="36"/>
        <v>-0.13135582105345869</v>
      </c>
    </row>
    <row r="1830" spans="7:8" x14ac:dyDescent="0.35">
      <c r="G1830">
        <v>1824</v>
      </c>
      <c r="H1830">
        <f t="shared" ca="1" si="36"/>
        <v>6.6049895621790977E-2</v>
      </c>
    </row>
    <row r="1831" spans="7:8" x14ac:dyDescent="0.35">
      <c r="G1831">
        <v>1825</v>
      </c>
      <c r="H1831">
        <f t="shared" ca="1" si="36"/>
        <v>-4.2647691615620542E-2</v>
      </c>
    </row>
    <row r="1832" spans="7:8" x14ac:dyDescent="0.35">
      <c r="G1832">
        <v>1826</v>
      </c>
      <c r="H1832">
        <f t="shared" ca="1" si="36"/>
        <v>-0.19615148751221267</v>
      </c>
    </row>
    <row r="1833" spans="7:8" x14ac:dyDescent="0.35">
      <c r="G1833">
        <v>1827</v>
      </c>
      <c r="H1833">
        <f t="shared" ca="1" si="36"/>
        <v>-9.6261794457027941E-2</v>
      </c>
    </row>
    <row r="1834" spans="7:8" x14ac:dyDescent="0.35">
      <c r="G1834">
        <v>1828</v>
      </c>
      <c r="H1834">
        <f t="shared" ca="1" si="36"/>
        <v>0.30713579161754867</v>
      </c>
    </row>
    <row r="1835" spans="7:8" x14ac:dyDescent="0.35">
      <c r="G1835">
        <v>1829</v>
      </c>
      <c r="H1835">
        <f t="shared" ca="1" si="36"/>
        <v>-5.7469024203729083E-2</v>
      </c>
    </row>
    <row r="1836" spans="7:8" x14ac:dyDescent="0.35">
      <c r="G1836">
        <v>1830</v>
      </c>
      <c r="H1836">
        <f t="shared" ca="1" si="36"/>
        <v>0.24480803334718099</v>
      </c>
    </row>
    <row r="1837" spans="7:8" x14ac:dyDescent="0.35">
      <c r="G1837">
        <v>1831</v>
      </c>
      <c r="H1837">
        <f t="shared" ca="1" si="36"/>
        <v>-9.3874566886714209E-2</v>
      </c>
    </row>
    <row r="1838" spans="7:8" x14ac:dyDescent="0.35">
      <c r="G1838">
        <v>1832</v>
      </c>
      <c r="H1838">
        <f t="shared" ca="1" si="36"/>
        <v>-5.6210797034504767E-2</v>
      </c>
    </row>
    <row r="1839" spans="7:8" x14ac:dyDescent="0.35">
      <c r="G1839">
        <v>1833</v>
      </c>
      <c r="H1839">
        <f t="shared" ca="1" si="36"/>
        <v>0.25464384347276092</v>
      </c>
    </row>
    <row r="1840" spans="7:8" x14ac:dyDescent="0.35">
      <c r="G1840">
        <v>1834</v>
      </c>
      <c r="H1840">
        <f t="shared" ca="1" si="36"/>
        <v>-9.5024096199170377E-2</v>
      </c>
    </row>
    <row r="1841" spans="7:8" x14ac:dyDescent="0.35">
      <c r="G1841">
        <v>1835</v>
      </c>
      <c r="H1841">
        <f t="shared" ca="1" si="36"/>
        <v>0.13671296198792912</v>
      </c>
    </row>
    <row r="1842" spans="7:8" x14ac:dyDescent="0.35">
      <c r="G1842">
        <v>1836</v>
      </c>
      <c r="H1842">
        <f t="shared" ca="1" si="36"/>
        <v>-3.2651881722102635E-2</v>
      </c>
    </row>
    <row r="1843" spans="7:8" x14ac:dyDescent="0.35">
      <c r="G1843">
        <v>1837</v>
      </c>
      <c r="H1843">
        <f t="shared" ca="1" si="36"/>
        <v>1.0277590460634946E-3</v>
      </c>
    </row>
    <row r="1844" spans="7:8" x14ac:dyDescent="0.35">
      <c r="G1844">
        <v>1838</v>
      </c>
      <c r="H1844">
        <f t="shared" ca="1" si="36"/>
        <v>-6.4801249939059457E-3</v>
      </c>
    </row>
    <row r="1845" spans="7:8" x14ac:dyDescent="0.35">
      <c r="G1845">
        <v>1839</v>
      </c>
      <c r="H1845">
        <f t="shared" ca="1" si="36"/>
        <v>6.2852503870730672E-2</v>
      </c>
    </row>
    <row r="1846" spans="7:8" x14ac:dyDescent="0.35">
      <c r="G1846">
        <v>1840</v>
      </c>
      <c r="H1846">
        <f t="shared" ca="1" si="36"/>
        <v>0.14617927214014875</v>
      </c>
    </row>
    <row r="1847" spans="7:8" x14ac:dyDescent="0.35">
      <c r="G1847">
        <v>1841</v>
      </c>
      <c r="H1847">
        <f t="shared" ca="1" si="36"/>
        <v>-7.2291813709008612E-2</v>
      </c>
    </row>
    <row r="1848" spans="7:8" x14ac:dyDescent="0.35">
      <c r="G1848">
        <v>1842</v>
      </c>
      <c r="H1848">
        <f t="shared" ca="1" si="36"/>
        <v>6.1458289010313714E-2</v>
      </c>
    </row>
    <row r="1849" spans="7:8" x14ac:dyDescent="0.35">
      <c r="G1849">
        <v>1843</v>
      </c>
      <c r="H1849">
        <f t="shared" ca="1" si="36"/>
        <v>-0.12590121883195982</v>
      </c>
    </row>
    <row r="1850" spans="7:8" x14ac:dyDescent="0.35">
      <c r="G1850">
        <v>1844</v>
      </c>
      <c r="H1850">
        <f t="shared" ca="1" si="36"/>
        <v>0.15061933985022885</v>
      </c>
    </row>
    <row r="1851" spans="7:8" x14ac:dyDescent="0.35">
      <c r="G1851">
        <v>1845</v>
      </c>
      <c r="H1851">
        <f t="shared" ca="1" si="36"/>
        <v>4.5576603922894705E-2</v>
      </c>
    </row>
    <row r="1852" spans="7:8" x14ac:dyDescent="0.35">
      <c r="G1852">
        <v>1846</v>
      </c>
      <c r="H1852">
        <f t="shared" ca="1" si="36"/>
        <v>-6.993509496823834E-2</v>
      </c>
    </row>
    <row r="1853" spans="7:8" x14ac:dyDescent="0.35">
      <c r="G1853">
        <v>1847</v>
      </c>
      <c r="H1853">
        <f t="shared" ca="1" si="36"/>
        <v>-1.9697342634208151E-2</v>
      </c>
    </row>
    <row r="1854" spans="7:8" x14ac:dyDescent="0.35">
      <c r="G1854">
        <v>1848</v>
      </c>
      <c r="H1854">
        <f t="shared" ca="1" si="36"/>
        <v>0.15584944547552995</v>
      </c>
    </row>
    <row r="1855" spans="7:8" x14ac:dyDescent="0.35">
      <c r="G1855">
        <v>1849</v>
      </c>
      <c r="H1855">
        <f t="shared" ca="1" si="36"/>
        <v>6.8774733059639118E-2</v>
      </c>
    </row>
    <row r="1856" spans="7:8" x14ac:dyDescent="0.35">
      <c r="G1856">
        <v>1850</v>
      </c>
      <c r="H1856">
        <f t="shared" ca="1" si="36"/>
        <v>-3.8081482824233522E-2</v>
      </c>
    </row>
    <row r="1857" spans="7:8" x14ac:dyDescent="0.35">
      <c r="G1857">
        <v>1851</v>
      </c>
      <c r="H1857">
        <f t="shared" ca="1" si="36"/>
        <v>9.5704108389284573E-2</v>
      </c>
    </row>
    <row r="1858" spans="7:8" x14ac:dyDescent="0.35">
      <c r="G1858">
        <v>1852</v>
      </c>
      <c r="H1858">
        <f t="shared" ca="1" si="36"/>
        <v>-0.1177441121939016</v>
      </c>
    </row>
    <row r="1859" spans="7:8" x14ac:dyDescent="0.35">
      <c r="G1859">
        <v>1853</v>
      </c>
      <c r="H1859">
        <f t="shared" ca="1" si="36"/>
        <v>-0.1040119084221816</v>
      </c>
    </row>
    <row r="1860" spans="7:8" x14ac:dyDescent="0.35">
      <c r="G1860">
        <v>1854</v>
      </c>
      <c r="H1860">
        <f t="shared" ca="1" si="36"/>
        <v>2.1048457913944479E-2</v>
      </c>
    </row>
    <row r="1861" spans="7:8" x14ac:dyDescent="0.35">
      <c r="G1861">
        <v>1855</v>
      </c>
      <c r="H1861">
        <f t="shared" ca="1" si="36"/>
        <v>-0.13880210701894413</v>
      </c>
    </row>
    <row r="1862" spans="7:8" x14ac:dyDescent="0.35">
      <c r="G1862">
        <v>1856</v>
      </c>
      <c r="H1862">
        <f t="shared" ca="1" si="36"/>
        <v>-0.2364396054034259</v>
      </c>
    </row>
    <row r="1863" spans="7:8" x14ac:dyDescent="0.35">
      <c r="G1863">
        <v>1857</v>
      </c>
      <c r="H1863">
        <f t="shared" ca="1" si="36"/>
        <v>-0.13376806278579612</v>
      </c>
    </row>
    <row r="1864" spans="7:8" x14ac:dyDescent="0.35">
      <c r="G1864">
        <v>1858</v>
      </c>
      <c r="H1864">
        <f t="shared" ref="H1864:H1927" ca="1" si="37">_xlfn.NORM.INV(RAND(),N$9,N$10)</f>
        <v>6.4420242823054419E-2</v>
      </c>
    </row>
    <row r="1865" spans="7:8" x14ac:dyDescent="0.35">
      <c r="G1865">
        <v>1859</v>
      </c>
      <c r="H1865">
        <f t="shared" ca="1" si="37"/>
        <v>-4.7297366184432192E-2</v>
      </c>
    </row>
    <row r="1866" spans="7:8" x14ac:dyDescent="0.35">
      <c r="G1866">
        <v>1860</v>
      </c>
      <c r="H1866">
        <f t="shared" ca="1" si="37"/>
        <v>-0.21856109279473707</v>
      </c>
    </row>
    <row r="1867" spans="7:8" x14ac:dyDescent="0.35">
      <c r="G1867">
        <v>1861</v>
      </c>
      <c r="H1867">
        <f t="shared" ca="1" si="37"/>
        <v>1.8586234102871187E-2</v>
      </c>
    </row>
    <row r="1868" spans="7:8" x14ac:dyDescent="0.35">
      <c r="G1868">
        <v>1862</v>
      </c>
      <c r="H1868">
        <f t="shared" ca="1" si="37"/>
        <v>0.16976281408573807</v>
      </c>
    </row>
    <row r="1869" spans="7:8" x14ac:dyDescent="0.35">
      <c r="G1869">
        <v>1863</v>
      </c>
      <c r="H1869">
        <f t="shared" ca="1" si="37"/>
        <v>6.8764649332609604E-2</v>
      </c>
    </row>
    <row r="1870" spans="7:8" x14ac:dyDescent="0.35">
      <c r="G1870">
        <v>1864</v>
      </c>
      <c r="H1870">
        <f t="shared" ca="1" si="37"/>
        <v>6.9175411235340323E-2</v>
      </c>
    </row>
    <row r="1871" spans="7:8" x14ac:dyDescent="0.35">
      <c r="G1871">
        <v>1865</v>
      </c>
      <c r="H1871">
        <f t="shared" ca="1" si="37"/>
        <v>-0.12691168615675749</v>
      </c>
    </row>
    <row r="1872" spans="7:8" x14ac:dyDescent="0.35">
      <c r="G1872">
        <v>1866</v>
      </c>
      <c r="H1872">
        <f t="shared" ca="1" si="37"/>
        <v>-6.0407171453092295E-2</v>
      </c>
    </row>
    <row r="1873" spans="7:8" x14ac:dyDescent="0.35">
      <c r="G1873">
        <v>1867</v>
      </c>
      <c r="H1873">
        <f t="shared" ca="1" si="37"/>
        <v>5.9122711857064206E-2</v>
      </c>
    </row>
    <row r="1874" spans="7:8" x14ac:dyDescent="0.35">
      <c r="G1874">
        <v>1868</v>
      </c>
      <c r="H1874">
        <f t="shared" ca="1" si="37"/>
        <v>-0.10680098814476084</v>
      </c>
    </row>
    <row r="1875" spans="7:8" x14ac:dyDescent="0.35">
      <c r="G1875">
        <v>1869</v>
      </c>
      <c r="H1875">
        <f t="shared" ca="1" si="37"/>
        <v>-0.20980970689417114</v>
      </c>
    </row>
    <row r="1876" spans="7:8" x14ac:dyDescent="0.35">
      <c r="G1876">
        <v>1870</v>
      </c>
      <c r="H1876">
        <f t="shared" ca="1" si="37"/>
        <v>-0.12709465295009661</v>
      </c>
    </row>
    <row r="1877" spans="7:8" x14ac:dyDescent="0.35">
      <c r="G1877">
        <v>1871</v>
      </c>
      <c r="H1877">
        <f t="shared" ca="1" si="37"/>
        <v>1.2325566017639632E-2</v>
      </c>
    </row>
    <row r="1878" spans="7:8" x14ac:dyDescent="0.35">
      <c r="G1878">
        <v>1872</v>
      </c>
      <c r="H1878">
        <f t="shared" ca="1" si="37"/>
        <v>4.210888931591808E-2</v>
      </c>
    </row>
    <row r="1879" spans="7:8" x14ac:dyDescent="0.35">
      <c r="G1879">
        <v>1873</v>
      </c>
      <c r="H1879">
        <f t="shared" ca="1" si="37"/>
        <v>-2.2715674854079625E-2</v>
      </c>
    </row>
    <row r="1880" spans="7:8" x14ac:dyDescent="0.35">
      <c r="G1880">
        <v>1874</v>
      </c>
      <c r="H1880">
        <f t="shared" ca="1" si="37"/>
        <v>0.1012697102946952</v>
      </c>
    </row>
    <row r="1881" spans="7:8" x14ac:dyDescent="0.35">
      <c r="G1881">
        <v>1875</v>
      </c>
      <c r="H1881">
        <f t="shared" ca="1" si="37"/>
        <v>0.24045294801619099</v>
      </c>
    </row>
    <row r="1882" spans="7:8" x14ac:dyDescent="0.35">
      <c r="G1882">
        <v>1876</v>
      </c>
      <c r="H1882">
        <f t="shared" ca="1" si="37"/>
        <v>0.12861679781069588</v>
      </c>
    </row>
    <row r="1883" spans="7:8" x14ac:dyDescent="0.35">
      <c r="G1883">
        <v>1877</v>
      </c>
      <c r="H1883">
        <f t="shared" ca="1" si="37"/>
        <v>7.0012259276644208E-3</v>
      </c>
    </row>
    <row r="1884" spans="7:8" x14ac:dyDescent="0.35">
      <c r="G1884">
        <v>1878</v>
      </c>
      <c r="H1884">
        <f t="shared" ca="1" si="37"/>
        <v>-0.17791463326890272</v>
      </c>
    </row>
    <row r="1885" spans="7:8" x14ac:dyDescent="0.35">
      <c r="G1885">
        <v>1879</v>
      </c>
      <c r="H1885">
        <f t="shared" ca="1" si="37"/>
        <v>-0.1910509669767079</v>
      </c>
    </row>
    <row r="1886" spans="7:8" x14ac:dyDescent="0.35">
      <c r="G1886">
        <v>1880</v>
      </c>
      <c r="H1886">
        <f t="shared" ca="1" si="37"/>
        <v>-0.11412297904866681</v>
      </c>
    </row>
    <row r="1887" spans="7:8" x14ac:dyDescent="0.35">
      <c r="G1887">
        <v>1881</v>
      </c>
      <c r="H1887">
        <f t="shared" ca="1" si="37"/>
        <v>-0.11816316144225164</v>
      </c>
    </row>
    <row r="1888" spans="7:8" x14ac:dyDescent="0.35">
      <c r="G1888">
        <v>1882</v>
      </c>
      <c r="H1888">
        <f t="shared" ca="1" si="37"/>
        <v>-0.2019952610324382</v>
      </c>
    </row>
    <row r="1889" spans="7:8" x14ac:dyDescent="0.35">
      <c r="G1889">
        <v>1883</v>
      </c>
      <c r="H1889">
        <f t="shared" ca="1" si="37"/>
        <v>3.5730247305092576E-2</v>
      </c>
    </row>
    <row r="1890" spans="7:8" x14ac:dyDescent="0.35">
      <c r="G1890">
        <v>1884</v>
      </c>
      <c r="H1890">
        <f t="shared" ca="1" si="37"/>
        <v>0.17144625619769444</v>
      </c>
    </row>
    <row r="1891" spans="7:8" x14ac:dyDescent="0.35">
      <c r="G1891">
        <v>1885</v>
      </c>
      <c r="H1891">
        <f t="shared" ca="1" si="37"/>
        <v>-0.13989923912530158</v>
      </c>
    </row>
    <row r="1892" spans="7:8" x14ac:dyDescent="0.35">
      <c r="G1892">
        <v>1886</v>
      </c>
      <c r="H1892">
        <f t="shared" ca="1" si="37"/>
        <v>0.18803599667161611</v>
      </c>
    </row>
    <row r="1893" spans="7:8" x14ac:dyDescent="0.35">
      <c r="G1893">
        <v>1887</v>
      </c>
      <c r="H1893">
        <f t="shared" ca="1" si="37"/>
        <v>-0.26953195100858118</v>
      </c>
    </row>
    <row r="1894" spans="7:8" x14ac:dyDescent="0.35">
      <c r="G1894">
        <v>1888</v>
      </c>
      <c r="H1894">
        <f t="shared" ca="1" si="37"/>
        <v>0.19194765736024597</v>
      </c>
    </row>
    <row r="1895" spans="7:8" x14ac:dyDescent="0.35">
      <c r="G1895">
        <v>1889</v>
      </c>
      <c r="H1895">
        <f t="shared" ca="1" si="37"/>
        <v>5.5459277433928422E-2</v>
      </c>
    </row>
    <row r="1896" spans="7:8" x14ac:dyDescent="0.35">
      <c r="G1896">
        <v>1890</v>
      </c>
      <c r="H1896">
        <f t="shared" ca="1" si="37"/>
        <v>-4.2768640929833082E-2</v>
      </c>
    </row>
    <row r="1897" spans="7:8" x14ac:dyDescent="0.35">
      <c r="G1897">
        <v>1891</v>
      </c>
      <c r="H1897">
        <f t="shared" ca="1" si="37"/>
        <v>1.5012646548598666E-2</v>
      </c>
    </row>
    <row r="1898" spans="7:8" x14ac:dyDescent="0.35">
      <c r="G1898">
        <v>1892</v>
      </c>
      <c r="H1898">
        <f t="shared" ca="1" si="37"/>
        <v>6.5174979516523818E-2</v>
      </c>
    </row>
    <row r="1899" spans="7:8" x14ac:dyDescent="0.35">
      <c r="G1899">
        <v>1893</v>
      </c>
      <c r="H1899">
        <f t="shared" ca="1" si="37"/>
        <v>4.7436187647200645E-2</v>
      </c>
    </row>
    <row r="1900" spans="7:8" x14ac:dyDescent="0.35">
      <c r="G1900">
        <v>1894</v>
      </c>
      <c r="H1900">
        <f t="shared" ca="1" si="37"/>
        <v>0.26585507689959281</v>
      </c>
    </row>
    <row r="1901" spans="7:8" x14ac:dyDescent="0.35">
      <c r="G1901">
        <v>1895</v>
      </c>
      <c r="H1901">
        <f t="shared" ca="1" si="37"/>
        <v>-0.17380966178448873</v>
      </c>
    </row>
    <row r="1902" spans="7:8" x14ac:dyDescent="0.35">
      <c r="G1902">
        <v>1896</v>
      </c>
      <c r="H1902">
        <f t="shared" ca="1" si="37"/>
        <v>0.20352265062289399</v>
      </c>
    </row>
    <row r="1903" spans="7:8" x14ac:dyDescent="0.35">
      <c r="G1903">
        <v>1897</v>
      </c>
      <c r="H1903">
        <f t="shared" ca="1" si="37"/>
        <v>-5.8034826835712469E-2</v>
      </c>
    </row>
    <row r="1904" spans="7:8" x14ac:dyDescent="0.35">
      <c r="G1904">
        <v>1898</v>
      </c>
      <c r="H1904">
        <f t="shared" ca="1" si="37"/>
        <v>4.6128462642776806E-2</v>
      </c>
    </row>
    <row r="1905" spans="7:8" x14ac:dyDescent="0.35">
      <c r="G1905">
        <v>1899</v>
      </c>
      <c r="H1905">
        <f t="shared" ca="1" si="37"/>
        <v>0.13021836036380846</v>
      </c>
    </row>
    <row r="1906" spans="7:8" x14ac:dyDescent="0.35">
      <c r="G1906">
        <v>1900</v>
      </c>
      <c r="H1906">
        <f t="shared" ca="1" si="37"/>
        <v>0.11157792430800503</v>
      </c>
    </row>
    <row r="1907" spans="7:8" x14ac:dyDescent="0.35">
      <c r="G1907">
        <v>1901</v>
      </c>
      <c r="H1907">
        <f t="shared" ca="1" si="37"/>
        <v>-3.5566338280973876E-3</v>
      </c>
    </row>
    <row r="1908" spans="7:8" x14ac:dyDescent="0.35">
      <c r="G1908">
        <v>1902</v>
      </c>
      <c r="H1908">
        <f t="shared" ca="1" si="37"/>
        <v>-0.10479940341040651</v>
      </c>
    </row>
    <row r="1909" spans="7:8" x14ac:dyDescent="0.35">
      <c r="G1909">
        <v>1903</v>
      </c>
      <c r="H1909">
        <f t="shared" ca="1" si="37"/>
        <v>-0.34485597047035121</v>
      </c>
    </row>
    <row r="1910" spans="7:8" x14ac:dyDescent="0.35">
      <c r="G1910">
        <v>1904</v>
      </c>
      <c r="H1910">
        <f t="shared" ca="1" si="37"/>
        <v>-9.6070062282218135E-2</v>
      </c>
    </row>
    <row r="1911" spans="7:8" x14ac:dyDescent="0.35">
      <c r="G1911">
        <v>1905</v>
      </c>
      <c r="H1911">
        <f t="shared" ca="1" si="37"/>
        <v>-1.8375740854147168E-3</v>
      </c>
    </row>
    <row r="1912" spans="7:8" x14ac:dyDescent="0.35">
      <c r="G1912">
        <v>1906</v>
      </c>
      <c r="H1912">
        <f t="shared" ca="1" si="37"/>
        <v>2.536987508595611E-2</v>
      </c>
    </row>
    <row r="1913" spans="7:8" x14ac:dyDescent="0.35">
      <c r="G1913">
        <v>1907</v>
      </c>
      <c r="H1913">
        <f t="shared" ca="1" si="37"/>
        <v>8.2148198578365403E-2</v>
      </c>
    </row>
    <row r="1914" spans="7:8" x14ac:dyDescent="0.35">
      <c r="G1914">
        <v>1908</v>
      </c>
      <c r="H1914">
        <f t="shared" ca="1" si="37"/>
        <v>0.11290284952307174</v>
      </c>
    </row>
    <row r="1915" spans="7:8" x14ac:dyDescent="0.35">
      <c r="G1915">
        <v>1909</v>
      </c>
      <c r="H1915">
        <f t="shared" ca="1" si="37"/>
        <v>-8.2109552697358257E-2</v>
      </c>
    </row>
    <row r="1916" spans="7:8" x14ac:dyDescent="0.35">
      <c r="G1916">
        <v>1910</v>
      </c>
      <c r="H1916">
        <f t="shared" ca="1" si="37"/>
        <v>8.0927451940275869E-2</v>
      </c>
    </row>
    <row r="1917" spans="7:8" x14ac:dyDescent="0.35">
      <c r="G1917">
        <v>1911</v>
      </c>
      <c r="H1917">
        <f t="shared" ca="1" si="37"/>
        <v>3.6423678927579591E-2</v>
      </c>
    </row>
    <row r="1918" spans="7:8" x14ac:dyDescent="0.35">
      <c r="G1918">
        <v>1912</v>
      </c>
      <c r="H1918">
        <f t="shared" ca="1" si="37"/>
        <v>0.17849914376906353</v>
      </c>
    </row>
    <row r="1919" spans="7:8" x14ac:dyDescent="0.35">
      <c r="G1919">
        <v>1913</v>
      </c>
      <c r="H1919">
        <f t="shared" ca="1" si="37"/>
        <v>-8.114961604018156E-2</v>
      </c>
    </row>
    <row r="1920" spans="7:8" x14ac:dyDescent="0.35">
      <c r="G1920">
        <v>1914</v>
      </c>
      <c r="H1920">
        <f t="shared" ca="1" si="37"/>
        <v>9.4188269406602868E-2</v>
      </c>
    </row>
    <row r="1921" spans="7:8" x14ac:dyDescent="0.35">
      <c r="G1921">
        <v>1915</v>
      </c>
      <c r="H1921">
        <f t="shared" ca="1" si="37"/>
        <v>5.526815619293015E-2</v>
      </c>
    </row>
    <row r="1922" spans="7:8" x14ac:dyDescent="0.35">
      <c r="G1922">
        <v>1916</v>
      </c>
      <c r="H1922">
        <f t="shared" ca="1" si="37"/>
        <v>0.28446551520114161</v>
      </c>
    </row>
    <row r="1923" spans="7:8" x14ac:dyDescent="0.35">
      <c r="G1923">
        <v>1917</v>
      </c>
      <c r="H1923">
        <f t="shared" ca="1" si="37"/>
        <v>9.1445627172814958E-2</v>
      </c>
    </row>
    <row r="1924" spans="7:8" x14ac:dyDescent="0.35">
      <c r="G1924">
        <v>1918</v>
      </c>
      <c r="H1924">
        <f t="shared" ca="1" si="37"/>
        <v>0.34869904297855964</v>
      </c>
    </row>
    <row r="1925" spans="7:8" x14ac:dyDescent="0.35">
      <c r="G1925">
        <v>1919</v>
      </c>
      <c r="H1925">
        <f t="shared" ca="1" si="37"/>
        <v>-5.3871464513773518E-2</v>
      </c>
    </row>
    <row r="1926" spans="7:8" x14ac:dyDescent="0.35">
      <c r="G1926">
        <v>1920</v>
      </c>
      <c r="H1926">
        <f t="shared" ca="1" si="37"/>
        <v>-0.16615708315414959</v>
      </c>
    </row>
    <row r="1927" spans="7:8" x14ac:dyDescent="0.35">
      <c r="G1927">
        <v>1921</v>
      </c>
      <c r="H1927">
        <f t="shared" ca="1" si="37"/>
        <v>-7.9040375212025213E-2</v>
      </c>
    </row>
    <row r="1928" spans="7:8" x14ac:dyDescent="0.35">
      <c r="G1928">
        <v>1922</v>
      </c>
      <c r="H1928">
        <f t="shared" ref="H1928:H1991" ca="1" si="38">_xlfn.NORM.INV(RAND(),N$9,N$10)</f>
        <v>0.16522014305431415</v>
      </c>
    </row>
    <row r="1929" spans="7:8" x14ac:dyDescent="0.35">
      <c r="G1929">
        <v>1923</v>
      </c>
      <c r="H1929">
        <f t="shared" ca="1" si="38"/>
        <v>-0.29188005735458877</v>
      </c>
    </row>
    <row r="1930" spans="7:8" x14ac:dyDescent="0.35">
      <c r="G1930">
        <v>1924</v>
      </c>
      <c r="H1930">
        <f t="shared" ca="1" si="38"/>
        <v>0.12493989109140109</v>
      </c>
    </row>
    <row r="1931" spans="7:8" x14ac:dyDescent="0.35">
      <c r="G1931">
        <v>1925</v>
      </c>
      <c r="H1931">
        <f t="shared" ca="1" si="38"/>
        <v>1.2069131350491362E-2</v>
      </c>
    </row>
    <row r="1932" spans="7:8" x14ac:dyDescent="0.35">
      <c r="G1932">
        <v>1926</v>
      </c>
      <c r="H1932">
        <f t="shared" ca="1" si="38"/>
        <v>0.12168501286880772</v>
      </c>
    </row>
    <row r="1933" spans="7:8" x14ac:dyDescent="0.35">
      <c r="G1933">
        <v>1927</v>
      </c>
      <c r="H1933">
        <f t="shared" ca="1" si="38"/>
        <v>-5.4122620925630222E-2</v>
      </c>
    </row>
    <row r="1934" spans="7:8" x14ac:dyDescent="0.35">
      <c r="G1934">
        <v>1928</v>
      </c>
      <c r="H1934">
        <f t="shared" ca="1" si="38"/>
        <v>0.12250807402363469</v>
      </c>
    </row>
    <row r="1935" spans="7:8" x14ac:dyDescent="0.35">
      <c r="G1935">
        <v>1929</v>
      </c>
      <c r="H1935">
        <f t="shared" ca="1" si="38"/>
        <v>-0.18873005210822733</v>
      </c>
    </row>
    <row r="1936" spans="7:8" x14ac:dyDescent="0.35">
      <c r="G1936">
        <v>1930</v>
      </c>
      <c r="H1936">
        <f t="shared" ca="1" si="38"/>
        <v>4.8500603414155866E-2</v>
      </c>
    </row>
    <row r="1937" spans="7:8" x14ac:dyDescent="0.35">
      <c r="G1937">
        <v>1931</v>
      </c>
      <c r="H1937">
        <f t="shared" ca="1" si="38"/>
        <v>-0.18787599112062744</v>
      </c>
    </row>
    <row r="1938" spans="7:8" x14ac:dyDescent="0.35">
      <c r="G1938">
        <v>1932</v>
      </c>
      <c r="H1938">
        <f t="shared" ca="1" si="38"/>
        <v>4.9733811335688535E-2</v>
      </c>
    </row>
    <row r="1939" spans="7:8" x14ac:dyDescent="0.35">
      <c r="G1939">
        <v>1933</v>
      </c>
      <c r="H1939">
        <f t="shared" ca="1" si="38"/>
        <v>3.7199205802749533E-2</v>
      </c>
    </row>
    <row r="1940" spans="7:8" x14ac:dyDescent="0.35">
      <c r="G1940">
        <v>1934</v>
      </c>
      <c r="H1940">
        <f t="shared" ca="1" si="38"/>
        <v>-0.11339334546542937</v>
      </c>
    </row>
    <row r="1941" spans="7:8" x14ac:dyDescent="0.35">
      <c r="G1941">
        <v>1935</v>
      </c>
      <c r="H1941">
        <f t="shared" ca="1" si="38"/>
        <v>0.20443043379755949</v>
      </c>
    </row>
    <row r="1942" spans="7:8" x14ac:dyDescent="0.35">
      <c r="G1942">
        <v>1936</v>
      </c>
      <c r="H1942">
        <f t="shared" ca="1" si="38"/>
        <v>4.1698638127870939E-2</v>
      </c>
    </row>
    <row r="1943" spans="7:8" x14ac:dyDescent="0.35">
      <c r="G1943">
        <v>1937</v>
      </c>
      <c r="H1943">
        <f t="shared" ca="1" si="38"/>
        <v>0.19851506310627831</v>
      </c>
    </row>
    <row r="1944" spans="7:8" x14ac:dyDescent="0.35">
      <c r="G1944">
        <v>1938</v>
      </c>
      <c r="H1944">
        <f t="shared" ca="1" si="38"/>
        <v>-0.1352258200905774</v>
      </c>
    </row>
    <row r="1945" spans="7:8" x14ac:dyDescent="0.35">
      <c r="G1945">
        <v>1939</v>
      </c>
      <c r="H1945">
        <f t="shared" ca="1" si="38"/>
        <v>-7.1393823312042082E-2</v>
      </c>
    </row>
    <row r="1946" spans="7:8" x14ac:dyDescent="0.35">
      <c r="G1946">
        <v>1940</v>
      </c>
      <c r="H1946">
        <f t="shared" ca="1" si="38"/>
        <v>-4.1460184719512336E-2</v>
      </c>
    </row>
    <row r="1947" spans="7:8" x14ac:dyDescent="0.35">
      <c r="G1947">
        <v>1941</v>
      </c>
      <c r="H1947">
        <f t="shared" ca="1" si="38"/>
        <v>5.1524950082692637E-2</v>
      </c>
    </row>
    <row r="1948" spans="7:8" x14ac:dyDescent="0.35">
      <c r="G1948">
        <v>1942</v>
      </c>
      <c r="H1948">
        <f t="shared" ca="1" si="38"/>
        <v>0.11804711840465043</v>
      </c>
    </row>
    <row r="1949" spans="7:8" x14ac:dyDescent="0.35">
      <c r="G1949">
        <v>1943</v>
      </c>
      <c r="H1949">
        <f t="shared" ca="1" si="38"/>
        <v>-1.6722418225916559E-2</v>
      </c>
    </row>
    <row r="1950" spans="7:8" x14ac:dyDescent="0.35">
      <c r="G1950">
        <v>1944</v>
      </c>
      <c r="H1950">
        <f t="shared" ca="1" si="38"/>
        <v>-9.3270829765747326E-2</v>
      </c>
    </row>
    <row r="1951" spans="7:8" x14ac:dyDescent="0.35">
      <c r="G1951">
        <v>1945</v>
      </c>
      <c r="H1951">
        <f t="shared" ca="1" si="38"/>
        <v>-1.3762390416877974E-2</v>
      </c>
    </row>
    <row r="1952" spans="7:8" x14ac:dyDescent="0.35">
      <c r="G1952">
        <v>1946</v>
      </c>
      <c r="H1952">
        <f t="shared" ca="1" si="38"/>
        <v>-0.1572948564733877</v>
      </c>
    </row>
    <row r="1953" spans="7:8" x14ac:dyDescent="0.35">
      <c r="G1953">
        <v>1947</v>
      </c>
      <c r="H1953">
        <f t="shared" ca="1" si="38"/>
        <v>2.0832658554904154E-2</v>
      </c>
    </row>
    <row r="1954" spans="7:8" x14ac:dyDescent="0.35">
      <c r="G1954">
        <v>1948</v>
      </c>
      <c r="H1954">
        <f t="shared" ca="1" si="38"/>
        <v>-0.19818687594063567</v>
      </c>
    </row>
    <row r="1955" spans="7:8" x14ac:dyDescent="0.35">
      <c r="G1955">
        <v>1949</v>
      </c>
      <c r="H1955">
        <f t="shared" ca="1" si="38"/>
        <v>-5.8435532363008053E-2</v>
      </c>
    </row>
    <row r="1956" spans="7:8" x14ac:dyDescent="0.35">
      <c r="G1956">
        <v>1950</v>
      </c>
      <c r="H1956">
        <f t="shared" ca="1" si="38"/>
        <v>5.4583874854159747E-2</v>
      </c>
    </row>
    <row r="1957" spans="7:8" x14ac:dyDescent="0.35">
      <c r="G1957">
        <v>1951</v>
      </c>
      <c r="H1957">
        <f t="shared" ca="1" si="38"/>
        <v>-5.0443739041771213E-2</v>
      </c>
    </row>
    <row r="1958" spans="7:8" x14ac:dyDescent="0.35">
      <c r="G1958">
        <v>1952</v>
      </c>
      <c r="H1958">
        <f t="shared" ca="1" si="38"/>
        <v>8.570507604287006E-2</v>
      </c>
    </row>
    <row r="1959" spans="7:8" x14ac:dyDescent="0.35">
      <c r="G1959">
        <v>1953</v>
      </c>
      <c r="H1959">
        <f t="shared" ca="1" si="38"/>
        <v>0.12621857901153327</v>
      </c>
    </row>
    <row r="1960" spans="7:8" x14ac:dyDescent="0.35">
      <c r="G1960">
        <v>1954</v>
      </c>
      <c r="H1960">
        <f t="shared" ca="1" si="38"/>
        <v>0.14619724650382754</v>
      </c>
    </row>
    <row r="1961" spans="7:8" x14ac:dyDescent="0.35">
      <c r="G1961">
        <v>1955</v>
      </c>
      <c r="H1961">
        <f t="shared" ca="1" si="38"/>
        <v>8.4456628781067286E-2</v>
      </c>
    </row>
    <row r="1962" spans="7:8" x14ac:dyDescent="0.35">
      <c r="G1962">
        <v>1956</v>
      </c>
      <c r="H1962">
        <f t="shared" ca="1" si="38"/>
        <v>0.3266419712732947</v>
      </c>
    </row>
    <row r="1963" spans="7:8" x14ac:dyDescent="0.35">
      <c r="G1963">
        <v>1957</v>
      </c>
      <c r="H1963">
        <f t="shared" ca="1" si="38"/>
        <v>-0.19918015913065593</v>
      </c>
    </row>
    <row r="1964" spans="7:8" x14ac:dyDescent="0.35">
      <c r="G1964">
        <v>1958</v>
      </c>
      <c r="H1964">
        <f t="shared" ca="1" si="38"/>
        <v>-4.32727462885696E-2</v>
      </c>
    </row>
    <row r="1965" spans="7:8" x14ac:dyDescent="0.35">
      <c r="G1965">
        <v>1959</v>
      </c>
      <c r="H1965">
        <f t="shared" ca="1" si="38"/>
        <v>-3.9969002070386436E-2</v>
      </c>
    </row>
    <row r="1966" spans="7:8" x14ac:dyDescent="0.35">
      <c r="G1966">
        <v>1960</v>
      </c>
      <c r="H1966">
        <f t="shared" ca="1" si="38"/>
        <v>-0.12468633702351004</v>
      </c>
    </row>
    <row r="1967" spans="7:8" x14ac:dyDescent="0.35">
      <c r="G1967">
        <v>1961</v>
      </c>
      <c r="H1967">
        <f t="shared" ca="1" si="38"/>
        <v>5.3582018654376305E-2</v>
      </c>
    </row>
    <row r="1968" spans="7:8" x14ac:dyDescent="0.35">
      <c r="G1968">
        <v>1962</v>
      </c>
      <c r="H1968">
        <f t="shared" ca="1" si="38"/>
        <v>6.3354266539111206E-2</v>
      </c>
    </row>
    <row r="1969" spans="7:8" x14ac:dyDescent="0.35">
      <c r="G1969">
        <v>1963</v>
      </c>
      <c r="H1969">
        <f t="shared" ca="1" si="38"/>
        <v>9.4595599497367927E-2</v>
      </c>
    </row>
    <row r="1970" spans="7:8" x14ac:dyDescent="0.35">
      <c r="G1970">
        <v>1964</v>
      </c>
      <c r="H1970">
        <f t="shared" ca="1" si="38"/>
        <v>3.1445499385467826E-2</v>
      </c>
    </row>
    <row r="1971" spans="7:8" x14ac:dyDescent="0.35">
      <c r="G1971">
        <v>1965</v>
      </c>
      <c r="H1971">
        <f t="shared" ca="1" si="38"/>
        <v>7.3908783085651131E-2</v>
      </c>
    </row>
    <row r="1972" spans="7:8" x14ac:dyDescent="0.35">
      <c r="G1972">
        <v>1966</v>
      </c>
      <c r="H1972">
        <f t="shared" ca="1" si="38"/>
        <v>-0.13948752654359517</v>
      </c>
    </row>
    <row r="1973" spans="7:8" x14ac:dyDescent="0.35">
      <c r="G1973">
        <v>1967</v>
      </c>
      <c r="H1973">
        <f t="shared" ca="1" si="38"/>
        <v>-7.4143564476406243E-2</v>
      </c>
    </row>
    <row r="1974" spans="7:8" x14ac:dyDescent="0.35">
      <c r="G1974">
        <v>1968</v>
      </c>
      <c r="H1974">
        <f t="shared" ca="1" si="38"/>
        <v>9.5799138756574878E-2</v>
      </c>
    </row>
    <row r="1975" spans="7:8" x14ac:dyDescent="0.35">
      <c r="G1975">
        <v>1969</v>
      </c>
      <c r="H1975">
        <f t="shared" ca="1" si="38"/>
        <v>0.36968782126521155</v>
      </c>
    </row>
    <row r="1976" spans="7:8" x14ac:dyDescent="0.35">
      <c r="G1976">
        <v>1970</v>
      </c>
      <c r="H1976">
        <f t="shared" ca="1" si="38"/>
        <v>-0.11510847770634958</v>
      </c>
    </row>
    <row r="1977" spans="7:8" x14ac:dyDescent="0.35">
      <c r="G1977">
        <v>1971</v>
      </c>
      <c r="H1977">
        <f t="shared" ca="1" si="38"/>
        <v>-5.4960978188037288E-2</v>
      </c>
    </row>
    <row r="1978" spans="7:8" x14ac:dyDescent="0.35">
      <c r="G1978">
        <v>1972</v>
      </c>
      <c r="H1978">
        <f t="shared" ca="1" si="38"/>
        <v>-0.12789020885344046</v>
      </c>
    </row>
    <row r="1979" spans="7:8" x14ac:dyDescent="0.35">
      <c r="G1979">
        <v>1973</v>
      </c>
      <c r="H1979">
        <f t="shared" ca="1" si="38"/>
        <v>-3.4122128609929296E-2</v>
      </c>
    </row>
    <row r="1980" spans="7:8" x14ac:dyDescent="0.35">
      <c r="G1980">
        <v>1974</v>
      </c>
      <c r="H1980">
        <f t="shared" ca="1" si="38"/>
        <v>-7.4849473156592891E-2</v>
      </c>
    </row>
    <row r="1981" spans="7:8" x14ac:dyDescent="0.35">
      <c r="G1981">
        <v>1975</v>
      </c>
      <c r="H1981">
        <f t="shared" ca="1" si="38"/>
        <v>-0.17340865095729227</v>
      </c>
    </row>
    <row r="1982" spans="7:8" x14ac:dyDescent="0.35">
      <c r="G1982">
        <v>1976</v>
      </c>
      <c r="H1982">
        <f t="shared" ca="1" si="38"/>
        <v>0.27558089231477484</v>
      </c>
    </row>
    <row r="1983" spans="7:8" x14ac:dyDescent="0.35">
      <c r="G1983">
        <v>1977</v>
      </c>
      <c r="H1983">
        <f t="shared" ca="1" si="38"/>
        <v>-4.4319574225136903E-2</v>
      </c>
    </row>
    <row r="1984" spans="7:8" x14ac:dyDescent="0.35">
      <c r="G1984">
        <v>1978</v>
      </c>
      <c r="H1984">
        <f t="shared" ca="1" si="38"/>
        <v>3.4044151691214102E-2</v>
      </c>
    </row>
    <row r="1985" spans="7:8" x14ac:dyDescent="0.35">
      <c r="G1985">
        <v>1979</v>
      </c>
      <c r="H1985">
        <f t="shared" ca="1" si="38"/>
        <v>-0.1590209713424712</v>
      </c>
    </row>
    <row r="1986" spans="7:8" x14ac:dyDescent="0.35">
      <c r="G1986">
        <v>1980</v>
      </c>
      <c r="H1986">
        <f t="shared" ca="1" si="38"/>
        <v>-8.4607502062588574E-2</v>
      </c>
    </row>
    <row r="1987" spans="7:8" x14ac:dyDescent="0.35">
      <c r="G1987">
        <v>1981</v>
      </c>
      <c r="H1987">
        <f t="shared" ca="1" si="38"/>
        <v>0.19236631198704093</v>
      </c>
    </row>
    <row r="1988" spans="7:8" x14ac:dyDescent="0.35">
      <c r="G1988">
        <v>1982</v>
      </c>
      <c r="H1988">
        <f t="shared" ca="1" si="38"/>
        <v>7.8277915090135455E-3</v>
      </c>
    </row>
    <row r="1989" spans="7:8" x14ac:dyDescent="0.35">
      <c r="G1989">
        <v>1983</v>
      </c>
      <c r="H1989">
        <f t="shared" ca="1" si="38"/>
        <v>-6.157572996350541E-2</v>
      </c>
    </row>
    <row r="1990" spans="7:8" x14ac:dyDescent="0.35">
      <c r="G1990">
        <v>1984</v>
      </c>
      <c r="H1990">
        <f t="shared" ca="1" si="38"/>
        <v>-4.4167315947822326E-2</v>
      </c>
    </row>
    <row r="1991" spans="7:8" x14ac:dyDescent="0.35">
      <c r="G1991">
        <v>1985</v>
      </c>
      <c r="H1991">
        <f t="shared" ca="1" si="38"/>
        <v>-1.4548773541384756E-2</v>
      </c>
    </row>
    <row r="1992" spans="7:8" x14ac:dyDescent="0.35">
      <c r="G1992">
        <v>1986</v>
      </c>
      <c r="H1992">
        <f t="shared" ref="H1992:H2055" ca="1" si="39">_xlfn.NORM.INV(RAND(),N$9,N$10)</f>
        <v>-6.6962303951995247E-2</v>
      </c>
    </row>
    <row r="1993" spans="7:8" x14ac:dyDescent="0.35">
      <c r="G1993">
        <v>1987</v>
      </c>
      <c r="H1993">
        <f t="shared" ca="1" si="39"/>
        <v>6.5094431926961627E-2</v>
      </c>
    </row>
    <row r="1994" spans="7:8" x14ac:dyDescent="0.35">
      <c r="G1994">
        <v>1988</v>
      </c>
      <c r="H1994">
        <f t="shared" ca="1" si="39"/>
        <v>0.10032256960622585</v>
      </c>
    </row>
    <row r="1995" spans="7:8" x14ac:dyDescent="0.35">
      <c r="G1995">
        <v>1989</v>
      </c>
      <c r="H1995">
        <f t="shared" ca="1" si="39"/>
        <v>-6.2981805206050956E-2</v>
      </c>
    </row>
    <row r="1996" spans="7:8" x14ac:dyDescent="0.35">
      <c r="G1996">
        <v>1990</v>
      </c>
      <c r="H1996">
        <f t="shared" ca="1" si="39"/>
        <v>7.4892733232671968E-2</v>
      </c>
    </row>
    <row r="1997" spans="7:8" x14ac:dyDescent="0.35">
      <c r="G1997">
        <v>1991</v>
      </c>
      <c r="H1997">
        <f t="shared" ca="1" si="39"/>
        <v>9.081811653435154E-2</v>
      </c>
    </row>
    <row r="1998" spans="7:8" x14ac:dyDescent="0.35">
      <c r="G1998">
        <v>1992</v>
      </c>
      <c r="H1998">
        <f t="shared" ca="1" si="39"/>
        <v>-0.14922655526943807</v>
      </c>
    </row>
    <row r="1999" spans="7:8" x14ac:dyDescent="0.35">
      <c r="G1999">
        <v>1993</v>
      </c>
      <c r="H1999">
        <f t="shared" ca="1" si="39"/>
        <v>2.8364825102685592E-2</v>
      </c>
    </row>
    <row r="2000" spans="7:8" x14ac:dyDescent="0.35">
      <c r="G2000">
        <v>1994</v>
      </c>
      <c r="H2000">
        <f t="shared" ca="1" si="39"/>
        <v>1.394381157194639E-2</v>
      </c>
    </row>
    <row r="2001" spans="7:8" x14ac:dyDescent="0.35">
      <c r="G2001">
        <v>1995</v>
      </c>
      <c r="H2001">
        <f t="shared" ca="1" si="39"/>
        <v>9.8879958932929626E-2</v>
      </c>
    </row>
    <row r="2002" spans="7:8" x14ac:dyDescent="0.35">
      <c r="G2002">
        <v>1996</v>
      </c>
      <c r="H2002">
        <f t="shared" ca="1" si="39"/>
        <v>0.20177345257117407</v>
      </c>
    </row>
    <row r="2003" spans="7:8" x14ac:dyDescent="0.35">
      <c r="G2003">
        <v>1997</v>
      </c>
      <c r="H2003">
        <f t="shared" ca="1" si="39"/>
        <v>-3.0327165113128284E-3</v>
      </c>
    </row>
    <row r="2004" spans="7:8" x14ac:dyDescent="0.35">
      <c r="G2004">
        <v>1998</v>
      </c>
      <c r="H2004">
        <f t="shared" ca="1" si="39"/>
        <v>0.17932981629327546</v>
      </c>
    </row>
    <row r="2005" spans="7:8" x14ac:dyDescent="0.35">
      <c r="G2005">
        <v>1999</v>
      </c>
      <c r="H2005">
        <f t="shared" ca="1" si="39"/>
        <v>4.2000087284673804E-2</v>
      </c>
    </row>
    <row r="2006" spans="7:8" x14ac:dyDescent="0.35">
      <c r="G2006">
        <v>2000</v>
      </c>
      <c r="H2006">
        <f t="shared" ca="1" si="39"/>
        <v>0.27745854058569219</v>
      </c>
    </row>
    <row r="2007" spans="7:8" x14ac:dyDescent="0.35">
      <c r="G2007">
        <v>2001</v>
      </c>
      <c r="H2007">
        <f t="shared" ca="1" si="39"/>
        <v>-1.7074507202019765E-2</v>
      </c>
    </row>
    <row r="2008" spans="7:8" x14ac:dyDescent="0.35">
      <c r="G2008">
        <v>2002</v>
      </c>
      <c r="H2008">
        <f t="shared" ca="1" si="39"/>
        <v>0.16472214170095531</v>
      </c>
    </row>
    <row r="2009" spans="7:8" x14ac:dyDescent="0.35">
      <c r="G2009">
        <v>2003</v>
      </c>
      <c r="H2009">
        <f t="shared" ca="1" si="39"/>
        <v>3.3070399359060232E-3</v>
      </c>
    </row>
    <row r="2010" spans="7:8" x14ac:dyDescent="0.35">
      <c r="G2010">
        <v>2004</v>
      </c>
      <c r="H2010">
        <f t="shared" ca="1" si="39"/>
        <v>6.3229728625432871E-2</v>
      </c>
    </row>
    <row r="2011" spans="7:8" x14ac:dyDescent="0.35">
      <c r="G2011">
        <v>2005</v>
      </c>
      <c r="H2011">
        <f t="shared" ca="1" si="39"/>
        <v>6.8366583698999561E-2</v>
      </c>
    </row>
    <row r="2012" spans="7:8" x14ac:dyDescent="0.35">
      <c r="G2012">
        <v>2006</v>
      </c>
      <c r="H2012">
        <f t="shared" ca="1" si="39"/>
        <v>0.11522525015591609</v>
      </c>
    </row>
    <row r="2013" spans="7:8" x14ac:dyDescent="0.35">
      <c r="G2013">
        <v>2007</v>
      </c>
      <c r="H2013">
        <f t="shared" ca="1" si="39"/>
        <v>-4.4227709442200509E-2</v>
      </c>
    </row>
    <row r="2014" spans="7:8" x14ac:dyDescent="0.35">
      <c r="G2014">
        <v>2008</v>
      </c>
      <c r="H2014">
        <f t="shared" ca="1" si="39"/>
        <v>-0.14882618816238549</v>
      </c>
    </row>
    <row r="2015" spans="7:8" x14ac:dyDescent="0.35">
      <c r="G2015">
        <v>2009</v>
      </c>
      <c r="H2015">
        <f t="shared" ca="1" si="39"/>
        <v>-2.9664197496199862E-2</v>
      </c>
    </row>
    <row r="2016" spans="7:8" x14ac:dyDescent="0.35">
      <c r="G2016">
        <v>2010</v>
      </c>
      <c r="H2016">
        <f t="shared" ca="1" si="39"/>
        <v>-0.16474791831701377</v>
      </c>
    </row>
    <row r="2017" spans="7:8" x14ac:dyDescent="0.35">
      <c r="G2017">
        <v>2011</v>
      </c>
      <c r="H2017">
        <f t="shared" ca="1" si="39"/>
        <v>-0.14648112825823303</v>
      </c>
    </row>
    <row r="2018" spans="7:8" x14ac:dyDescent="0.35">
      <c r="G2018">
        <v>2012</v>
      </c>
      <c r="H2018">
        <f t="shared" ca="1" si="39"/>
        <v>-5.2764109967179187E-2</v>
      </c>
    </row>
    <row r="2019" spans="7:8" x14ac:dyDescent="0.35">
      <c r="G2019">
        <v>2013</v>
      </c>
      <c r="H2019">
        <f t="shared" ca="1" si="39"/>
        <v>2.2713774620863679E-2</v>
      </c>
    </row>
    <row r="2020" spans="7:8" x14ac:dyDescent="0.35">
      <c r="G2020">
        <v>2014</v>
      </c>
      <c r="H2020">
        <f t="shared" ca="1" si="39"/>
        <v>-4.5313774645310327E-2</v>
      </c>
    </row>
    <row r="2021" spans="7:8" x14ac:dyDescent="0.35">
      <c r="G2021">
        <v>2015</v>
      </c>
      <c r="H2021">
        <f t="shared" ca="1" si="39"/>
        <v>0.22488221009951331</v>
      </c>
    </row>
    <row r="2022" spans="7:8" x14ac:dyDescent="0.35">
      <c r="G2022">
        <v>2016</v>
      </c>
      <c r="H2022">
        <f t="shared" ca="1" si="39"/>
        <v>-1.1610431951938087E-2</v>
      </c>
    </row>
    <row r="2023" spans="7:8" x14ac:dyDescent="0.35">
      <c r="G2023">
        <v>2017</v>
      </c>
      <c r="H2023">
        <f t="shared" ca="1" si="39"/>
        <v>-3.9008772140797628E-2</v>
      </c>
    </row>
    <row r="2024" spans="7:8" x14ac:dyDescent="0.35">
      <c r="G2024">
        <v>2018</v>
      </c>
      <c r="H2024">
        <f t="shared" ca="1" si="39"/>
        <v>6.635272771880639E-2</v>
      </c>
    </row>
    <row r="2025" spans="7:8" x14ac:dyDescent="0.35">
      <c r="G2025">
        <v>2019</v>
      </c>
      <c r="H2025">
        <f t="shared" ca="1" si="39"/>
        <v>-2.5466812618248388E-2</v>
      </c>
    </row>
    <row r="2026" spans="7:8" x14ac:dyDescent="0.35">
      <c r="G2026">
        <v>2020</v>
      </c>
      <c r="H2026">
        <f t="shared" ca="1" si="39"/>
        <v>0.2541560124687598</v>
      </c>
    </row>
    <row r="2027" spans="7:8" x14ac:dyDescent="0.35">
      <c r="G2027">
        <v>2021</v>
      </c>
      <c r="H2027">
        <f t="shared" ca="1" si="39"/>
        <v>-6.5398511066456957E-2</v>
      </c>
    </row>
    <row r="2028" spans="7:8" x14ac:dyDescent="0.35">
      <c r="G2028">
        <v>2022</v>
      </c>
      <c r="H2028">
        <f t="shared" ca="1" si="39"/>
        <v>-8.6755658921825546E-2</v>
      </c>
    </row>
    <row r="2029" spans="7:8" x14ac:dyDescent="0.35">
      <c r="G2029">
        <v>2023</v>
      </c>
      <c r="H2029">
        <f t="shared" ca="1" si="39"/>
        <v>-0.24809920084899406</v>
      </c>
    </row>
    <row r="2030" spans="7:8" x14ac:dyDescent="0.35">
      <c r="G2030">
        <v>2024</v>
      </c>
      <c r="H2030">
        <f t="shared" ca="1" si="39"/>
        <v>0.17056591113886285</v>
      </c>
    </row>
    <row r="2031" spans="7:8" x14ac:dyDescent="0.35">
      <c r="G2031">
        <v>2025</v>
      </c>
      <c r="H2031">
        <f t="shared" ca="1" si="39"/>
        <v>0.21924316587557224</v>
      </c>
    </row>
    <row r="2032" spans="7:8" x14ac:dyDescent="0.35">
      <c r="G2032">
        <v>2026</v>
      </c>
      <c r="H2032">
        <f t="shared" ca="1" si="39"/>
        <v>5.106796895481526E-3</v>
      </c>
    </row>
    <row r="2033" spans="7:8" x14ac:dyDescent="0.35">
      <c r="G2033">
        <v>2027</v>
      </c>
      <c r="H2033">
        <f t="shared" ca="1" si="39"/>
        <v>-8.3925027644371777E-2</v>
      </c>
    </row>
    <row r="2034" spans="7:8" x14ac:dyDescent="0.35">
      <c r="G2034">
        <v>2028</v>
      </c>
      <c r="H2034">
        <f t="shared" ca="1" si="39"/>
        <v>8.55884258826968E-2</v>
      </c>
    </row>
    <row r="2035" spans="7:8" x14ac:dyDescent="0.35">
      <c r="G2035">
        <v>2029</v>
      </c>
      <c r="H2035">
        <f t="shared" ca="1" si="39"/>
        <v>-1.0119175020274955E-2</v>
      </c>
    </row>
    <row r="2036" spans="7:8" x14ac:dyDescent="0.35">
      <c r="G2036">
        <v>2030</v>
      </c>
      <c r="H2036">
        <f t="shared" ca="1" si="39"/>
        <v>-8.7438006432046366E-3</v>
      </c>
    </row>
    <row r="2037" spans="7:8" x14ac:dyDescent="0.35">
      <c r="G2037">
        <v>2031</v>
      </c>
      <c r="H2037">
        <f t="shared" ca="1" si="39"/>
        <v>2.3611235997104622E-2</v>
      </c>
    </row>
    <row r="2038" spans="7:8" x14ac:dyDescent="0.35">
      <c r="G2038">
        <v>2032</v>
      </c>
      <c r="H2038">
        <f t="shared" ca="1" si="39"/>
        <v>1.9771187575576974E-2</v>
      </c>
    </row>
    <row r="2039" spans="7:8" x14ac:dyDescent="0.35">
      <c r="G2039">
        <v>2033</v>
      </c>
      <c r="H2039">
        <f t="shared" ca="1" si="39"/>
        <v>-0.13342509063864705</v>
      </c>
    </row>
    <row r="2040" spans="7:8" x14ac:dyDescent="0.35">
      <c r="G2040">
        <v>2034</v>
      </c>
      <c r="H2040">
        <f t="shared" ca="1" si="39"/>
        <v>3.8457422246381351E-2</v>
      </c>
    </row>
    <row r="2041" spans="7:8" x14ac:dyDescent="0.35">
      <c r="G2041">
        <v>2035</v>
      </c>
      <c r="H2041">
        <f t="shared" ca="1" si="39"/>
        <v>-0.10862776872043151</v>
      </c>
    </row>
    <row r="2042" spans="7:8" x14ac:dyDescent="0.35">
      <c r="G2042">
        <v>2036</v>
      </c>
      <c r="H2042">
        <f t="shared" ca="1" si="39"/>
        <v>-5.2821919720425145E-3</v>
      </c>
    </row>
    <row r="2043" spans="7:8" x14ac:dyDescent="0.35">
      <c r="G2043">
        <v>2037</v>
      </c>
      <c r="H2043">
        <f t="shared" ca="1" si="39"/>
        <v>-0.10038095327582969</v>
      </c>
    </row>
    <row r="2044" spans="7:8" x14ac:dyDescent="0.35">
      <c r="G2044">
        <v>2038</v>
      </c>
      <c r="H2044">
        <f t="shared" ca="1" si="39"/>
        <v>-2.6335459691420114E-2</v>
      </c>
    </row>
    <row r="2045" spans="7:8" x14ac:dyDescent="0.35">
      <c r="G2045">
        <v>2039</v>
      </c>
      <c r="H2045">
        <f t="shared" ca="1" si="39"/>
        <v>-2.8961142366504336E-2</v>
      </c>
    </row>
    <row r="2046" spans="7:8" x14ac:dyDescent="0.35">
      <c r="G2046">
        <v>2040</v>
      </c>
      <c r="H2046">
        <f t="shared" ca="1" si="39"/>
        <v>-8.0347110245362577E-2</v>
      </c>
    </row>
    <row r="2047" spans="7:8" x14ac:dyDescent="0.35">
      <c r="G2047">
        <v>2041</v>
      </c>
      <c r="H2047">
        <f t="shared" ca="1" si="39"/>
        <v>-9.4643675485203069E-2</v>
      </c>
    </row>
    <row r="2048" spans="7:8" x14ac:dyDescent="0.35">
      <c r="G2048">
        <v>2042</v>
      </c>
      <c r="H2048">
        <f t="shared" ca="1" si="39"/>
        <v>8.4885736040443666E-2</v>
      </c>
    </row>
    <row r="2049" spans="7:8" x14ac:dyDescent="0.35">
      <c r="G2049">
        <v>2043</v>
      </c>
      <c r="H2049">
        <f t="shared" ca="1" si="39"/>
        <v>-5.1999285566333743E-2</v>
      </c>
    </row>
    <row r="2050" spans="7:8" x14ac:dyDescent="0.35">
      <c r="G2050">
        <v>2044</v>
      </c>
      <c r="H2050">
        <f t="shared" ca="1" si="39"/>
        <v>-5.4203017323754016E-2</v>
      </c>
    </row>
    <row r="2051" spans="7:8" x14ac:dyDescent="0.35">
      <c r="G2051">
        <v>2045</v>
      </c>
      <c r="H2051">
        <f t="shared" ca="1" si="39"/>
        <v>5.2781870876176973E-2</v>
      </c>
    </row>
    <row r="2052" spans="7:8" x14ac:dyDescent="0.35">
      <c r="G2052">
        <v>2046</v>
      </c>
      <c r="H2052">
        <f t="shared" ca="1" si="39"/>
        <v>-0.16348350116358293</v>
      </c>
    </row>
    <row r="2053" spans="7:8" x14ac:dyDescent="0.35">
      <c r="G2053">
        <v>2047</v>
      </c>
      <c r="H2053">
        <f t="shared" ca="1" si="39"/>
        <v>-0.13845435657712507</v>
      </c>
    </row>
    <row r="2054" spans="7:8" x14ac:dyDescent="0.35">
      <c r="G2054">
        <v>2048</v>
      </c>
      <c r="H2054">
        <f t="shared" ca="1" si="39"/>
        <v>-0.22227975941385653</v>
      </c>
    </row>
    <row r="2055" spans="7:8" x14ac:dyDescent="0.35">
      <c r="G2055">
        <v>2049</v>
      </c>
      <c r="H2055">
        <f t="shared" ca="1" si="39"/>
        <v>0.10163045626254535</v>
      </c>
    </row>
    <row r="2056" spans="7:8" x14ac:dyDescent="0.35">
      <c r="G2056">
        <v>2050</v>
      </c>
      <c r="H2056">
        <f t="shared" ref="H2056:H2119" ca="1" si="40">_xlfn.NORM.INV(RAND(),N$9,N$10)</f>
        <v>-7.1533731347607182E-2</v>
      </c>
    </row>
    <row r="2057" spans="7:8" x14ac:dyDescent="0.35">
      <c r="G2057">
        <v>2051</v>
      </c>
      <c r="H2057">
        <f t="shared" ca="1" si="40"/>
        <v>0.11257756331934546</v>
      </c>
    </row>
    <row r="2058" spans="7:8" x14ac:dyDescent="0.35">
      <c r="G2058">
        <v>2052</v>
      </c>
      <c r="H2058">
        <f t="shared" ca="1" si="40"/>
        <v>3.670394438047174E-2</v>
      </c>
    </row>
    <row r="2059" spans="7:8" x14ac:dyDescent="0.35">
      <c r="G2059">
        <v>2053</v>
      </c>
      <c r="H2059">
        <f t="shared" ca="1" si="40"/>
        <v>-6.0777745979027742E-2</v>
      </c>
    </row>
    <row r="2060" spans="7:8" x14ac:dyDescent="0.35">
      <c r="G2060">
        <v>2054</v>
      </c>
      <c r="H2060">
        <f t="shared" ca="1" si="40"/>
        <v>0.12590158248863895</v>
      </c>
    </row>
    <row r="2061" spans="7:8" x14ac:dyDescent="0.35">
      <c r="G2061">
        <v>2055</v>
      </c>
      <c r="H2061">
        <f t="shared" ca="1" si="40"/>
        <v>-0.11733240062679989</v>
      </c>
    </row>
    <row r="2062" spans="7:8" x14ac:dyDescent="0.35">
      <c r="G2062">
        <v>2056</v>
      </c>
      <c r="H2062">
        <f t="shared" ca="1" si="40"/>
        <v>-0.10496084207378854</v>
      </c>
    </row>
    <row r="2063" spans="7:8" x14ac:dyDescent="0.35">
      <c r="G2063">
        <v>2057</v>
      </c>
      <c r="H2063">
        <f t="shared" ca="1" si="40"/>
        <v>-0.15438950772985469</v>
      </c>
    </row>
    <row r="2064" spans="7:8" x14ac:dyDescent="0.35">
      <c r="G2064">
        <v>2058</v>
      </c>
      <c r="H2064">
        <f t="shared" ca="1" si="40"/>
        <v>3.3679303714825956E-2</v>
      </c>
    </row>
    <row r="2065" spans="7:8" x14ac:dyDescent="0.35">
      <c r="G2065">
        <v>2059</v>
      </c>
      <c r="H2065">
        <f t="shared" ca="1" si="40"/>
        <v>0.16299739296003821</v>
      </c>
    </row>
    <row r="2066" spans="7:8" x14ac:dyDescent="0.35">
      <c r="G2066">
        <v>2060</v>
      </c>
      <c r="H2066">
        <f t="shared" ca="1" si="40"/>
        <v>-0.11063671895533571</v>
      </c>
    </row>
    <row r="2067" spans="7:8" x14ac:dyDescent="0.35">
      <c r="G2067">
        <v>2061</v>
      </c>
      <c r="H2067">
        <f t="shared" ca="1" si="40"/>
        <v>0.13549585334300329</v>
      </c>
    </row>
    <row r="2068" spans="7:8" x14ac:dyDescent="0.35">
      <c r="G2068">
        <v>2062</v>
      </c>
      <c r="H2068">
        <f t="shared" ca="1" si="40"/>
        <v>0.17095782357682404</v>
      </c>
    </row>
    <row r="2069" spans="7:8" x14ac:dyDescent="0.35">
      <c r="G2069">
        <v>2063</v>
      </c>
      <c r="H2069">
        <f t="shared" ca="1" si="40"/>
        <v>-0.20232413073949196</v>
      </c>
    </row>
    <row r="2070" spans="7:8" x14ac:dyDescent="0.35">
      <c r="G2070">
        <v>2064</v>
      </c>
      <c r="H2070">
        <f t="shared" ca="1" si="40"/>
        <v>-3.8272321251234379E-2</v>
      </c>
    </row>
    <row r="2071" spans="7:8" x14ac:dyDescent="0.35">
      <c r="G2071">
        <v>2065</v>
      </c>
      <c r="H2071">
        <f t="shared" ca="1" si="40"/>
        <v>-3.8109421358430012E-2</v>
      </c>
    </row>
    <row r="2072" spans="7:8" x14ac:dyDescent="0.35">
      <c r="G2072">
        <v>2066</v>
      </c>
      <c r="H2072">
        <f t="shared" ca="1" si="40"/>
        <v>0.12099323075043135</v>
      </c>
    </row>
    <row r="2073" spans="7:8" x14ac:dyDescent="0.35">
      <c r="G2073">
        <v>2067</v>
      </c>
      <c r="H2073">
        <f t="shared" ca="1" si="40"/>
        <v>7.0205994518262094E-2</v>
      </c>
    </row>
    <row r="2074" spans="7:8" x14ac:dyDescent="0.35">
      <c r="G2074">
        <v>2068</v>
      </c>
      <c r="H2074">
        <f t="shared" ca="1" si="40"/>
        <v>1.9830630892835988E-2</v>
      </c>
    </row>
    <row r="2075" spans="7:8" x14ac:dyDescent="0.35">
      <c r="G2075">
        <v>2069</v>
      </c>
      <c r="H2075">
        <f t="shared" ca="1" si="40"/>
        <v>-8.0493995761127691E-3</v>
      </c>
    </row>
    <row r="2076" spans="7:8" x14ac:dyDescent="0.35">
      <c r="G2076">
        <v>2070</v>
      </c>
      <c r="H2076">
        <f t="shared" ca="1" si="40"/>
        <v>-0.1272026539463797</v>
      </c>
    </row>
    <row r="2077" spans="7:8" x14ac:dyDescent="0.35">
      <c r="G2077">
        <v>2071</v>
      </c>
      <c r="H2077">
        <f t="shared" ca="1" si="40"/>
        <v>0.11278504700195882</v>
      </c>
    </row>
    <row r="2078" spans="7:8" x14ac:dyDescent="0.35">
      <c r="G2078">
        <v>2072</v>
      </c>
      <c r="H2078">
        <f t="shared" ca="1" si="40"/>
        <v>-5.9068178212917641E-2</v>
      </c>
    </row>
    <row r="2079" spans="7:8" x14ac:dyDescent="0.35">
      <c r="G2079">
        <v>2073</v>
      </c>
      <c r="H2079">
        <f t="shared" ca="1" si="40"/>
        <v>1.9395108420698144E-2</v>
      </c>
    </row>
    <row r="2080" spans="7:8" x14ac:dyDescent="0.35">
      <c r="G2080">
        <v>2074</v>
      </c>
      <c r="H2080">
        <f t="shared" ca="1" si="40"/>
        <v>0.16688481527556107</v>
      </c>
    </row>
    <row r="2081" spans="7:8" x14ac:dyDescent="0.35">
      <c r="G2081">
        <v>2075</v>
      </c>
      <c r="H2081">
        <f t="shared" ca="1" si="40"/>
        <v>-0.10480318501277569</v>
      </c>
    </row>
    <row r="2082" spans="7:8" x14ac:dyDescent="0.35">
      <c r="G2082">
        <v>2076</v>
      </c>
      <c r="H2082">
        <f t="shared" ca="1" si="40"/>
        <v>-0.15301936314682058</v>
      </c>
    </row>
    <row r="2083" spans="7:8" x14ac:dyDescent="0.35">
      <c r="G2083">
        <v>2077</v>
      </c>
      <c r="H2083">
        <f t="shared" ca="1" si="40"/>
        <v>6.5418001425606706E-2</v>
      </c>
    </row>
    <row r="2084" spans="7:8" x14ac:dyDescent="0.35">
      <c r="G2084">
        <v>2078</v>
      </c>
      <c r="H2084">
        <f t="shared" ca="1" si="40"/>
        <v>8.042572562380286E-2</v>
      </c>
    </row>
    <row r="2085" spans="7:8" x14ac:dyDescent="0.35">
      <c r="G2085">
        <v>2079</v>
      </c>
      <c r="H2085">
        <f t="shared" ca="1" si="40"/>
        <v>-0.20780865018095077</v>
      </c>
    </row>
    <row r="2086" spans="7:8" x14ac:dyDescent="0.35">
      <c r="G2086">
        <v>2080</v>
      </c>
      <c r="H2086">
        <f t="shared" ca="1" si="40"/>
        <v>6.6025333045563461E-2</v>
      </c>
    </row>
    <row r="2087" spans="7:8" x14ac:dyDescent="0.35">
      <c r="G2087">
        <v>2081</v>
      </c>
      <c r="H2087">
        <f t="shared" ca="1" si="40"/>
        <v>-0.13677447001315407</v>
      </c>
    </row>
    <row r="2088" spans="7:8" x14ac:dyDescent="0.35">
      <c r="G2088">
        <v>2082</v>
      </c>
      <c r="H2088">
        <f t="shared" ca="1" si="40"/>
        <v>4.5471698113245966E-2</v>
      </c>
    </row>
    <row r="2089" spans="7:8" x14ac:dyDescent="0.35">
      <c r="G2089">
        <v>2083</v>
      </c>
      <c r="H2089">
        <f t="shared" ca="1" si="40"/>
        <v>-8.3651409674169452E-2</v>
      </c>
    </row>
    <row r="2090" spans="7:8" x14ac:dyDescent="0.35">
      <c r="G2090">
        <v>2084</v>
      </c>
      <c r="H2090">
        <f t="shared" ca="1" si="40"/>
        <v>-8.9740836570248145E-2</v>
      </c>
    </row>
    <row r="2091" spans="7:8" x14ac:dyDescent="0.35">
      <c r="G2091">
        <v>2085</v>
      </c>
      <c r="H2091">
        <f t="shared" ca="1" si="40"/>
        <v>-2.803353577712496E-2</v>
      </c>
    </row>
    <row r="2092" spans="7:8" x14ac:dyDescent="0.35">
      <c r="G2092">
        <v>2086</v>
      </c>
      <c r="H2092">
        <f t="shared" ca="1" si="40"/>
        <v>0.11968865111701128</v>
      </c>
    </row>
    <row r="2093" spans="7:8" x14ac:dyDescent="0.35">
      <c r="G2093">
        <v>2087</v>
      </c>
      <c r="H2093">
        <f t="shared" ca="1" si="40"/>
        <v>-0.11929354887761109</v>
      </c>
    </row>
    <row r="2094" spans="7:8" x14ac:dyDescent="0.35">
      <c r="G2094">
        <v>2088</v>
      </c>
      <c r="H2094">
        <f t="shared" ca="1" si="40"/>
        <v>-8.8632305049224938E-2</v>
      </c>
    </row>
    <row r="2095" spans="7:8" x14ac:dyDescent="0.35">
      <c r="G2095">
        <v>2089</v>
      </c>
      <c r="H2095">
        <f t="shared" ca="1" si="40"/>
        <v>-0.12712068451207334</v>
      </c>
    </row>
    <row r="2096" spans="7:8" x14ac:dyDescent="0.35">
      <c r="G2096">
        <v>2090</v>
      </c>
      <c r="H2096">
        <f t="shared" ca="1" si="40"/>
        <v>0.20715769033506601</v>
      </c>
    </row>
    <row r="2097" spans="7:8" x14ac:dyDescent="0.35">
      <c r="G2097">
        <v>2091</v>
      </c>
      <c r="H2097">
        <f t="shared" ca="1" si="40"/>
        <v>0.13502329696887758</v>
      </c>
    </row>
    <row r="2098" spans="7:8" x14ac:dyDescent="0.35">
      <c r="G2098">
        <v>2092</v>
      </c>
      <c r="H2098">
        <f t="shared" ca="1" si="40"/>
        <v>6.5956685504646312E-2</v>
      </c>
    </row>
    <row r="2099" spans="7:8" x14ac:dyDescent="0.35">
      <c r="G2099">
        <v>2093</v>
      </c>
      <c r="H2099">
        <f t="shared" ca="1" si="40"/>
        <v>-0.30984355718748668</v>
      </c>
    </row>
    <row r="2100" spans="7:8" x14ac:dyDescent="0.35">
      <c r="G2100">
        <v>2094</v>
      </c>
      <c r="H2100">
        <f t="shared" ca="1" si="40"/>
        <v>0.2787137364942362</v>
      </c>
    </row>
    <row r="2101" spans="7:8" x14ac:dyDescent="0.35">
      <c r="G2101">
        <v>2095</v>
      </c>
      <c r="H2101">
        <f t="shared" ca="1" si="40"/>
        <v>0.1295608976552807</v>
      </c>
    </row>
    <row r="2102" spans="7:8" x14ac:dyDescent="0.35">
      <c r="G2102">
        <v>2096</v>
      </c>
      <c r="H2102">
        <f t="shared" ca="1" si="40"/>
        <v>4.0021325856912149E-2</v>
      </c>
    </row>
    <row r="2103" spans="7:8" x14ac:dyDescent="0.35">
      <c r="G2103">
        <v>2097</v>
      </c>
      <c r="H2103">
        <f t="shared" ca="1" si="40"/>
        <v>7.1333293554388694E-2</v>
      </c>
    </row>
    <row r="2104" spans="7:8" x14ac:dyDescent="0.35">
      <c r="G2104">
        <v>2098</v>
      </c>
      <c r="H2104">
        <f t="shared" ca="1" si="40"/>
        <v>-0.22274052857679039</v>
      </c>
    </row>
    <row r="2105" spans="7:8" x14ac:dyDescent="0.35">
      <c r="G2105">
        <v>2099</v>
      </c>
      <c r="H2105">
        <f t="shared" ca="1" si="40"/>
        <v>2.4906716473371429E-3</v>
      </c>
    </row>
    <row r="2106" spans="7:8" x14ac:dyDescent="0.35">
      <c r="G2106">
        <v>2100</v>
      </c>
      <c r="H2106">
        <f t="shared" ca="1" si="40"/>
        <v>0.15944699983020583</v>
      </c>
    </row>
    <row r="2107" spans="7:8" x14ac:dyDescent="0.35">
      <c r="G2107">
        <v>2101</v>
      </c>
      <c r="H2107">
        <f t="shared" ca="1" si="40"/>
        <v>0.21104151292033715</v>
      </c>
    </row>
    <row r="2108" spans="7:8" x14ac:dyDescent="0.35">
      <c r="G2108">
        <v>2102</v>
      </c>
      <c r="H2108">
        <f t="shared" ca="1" si="40"/>
        <v>-0.17957378492939499</v>
      </c>
    </row>
    <row r="2109" spans="7:8" x14ac:dyDescent="0.35">
      <c r="G2109">
        <v>2103</v>
      </c>
      <c r="H2109">
        <f t="shared" ca="1" si="40"/>
        <v>-8.5470035166611183E-2</v>
      </c>
    </row>
    <row r="2110" spans="7:8" x14ac:dyDescent="0.35">
      <c r="G2110">
        <v>2104</v>
      </c>
      <c r="H2110">
        <f t="shared" ca="1" si="40"/>
        <v>1.853155501689658E-2</v>
      </c>
    </row>
    <row r="2111" spans="7:8" x14ac:dyDescent="0.35">
      <c r="G2111">
        <v>2105</v>
      </c>
      <c r="H2111">
        <f t="shared" ca="1" si="40"/>
        <v>-1.9971790016898631E-2</v>
      </c>
    </row>
    <row r="2112" spans="7:8" x14ac:dyDescent="0.35">
      <c r="G2112">
        <v>2106</v>
      </c>
      <c r="H2112">
        <f t="shared" ca="1" si="40"/>
        <v>-0.15604684461477922</v>
      </c>
    </row>
    <row r="2113" spans="7:8" x14ac:dyDescent="0.35">
      <c r="G2113">
        <v>2107</v>
      </c>
      <c r="H2113">
        <f t="shared" ca="1" si="40"/>
        <v>0.11773689243746376</v>
      </c>
    </row>
    <row r="2114" spans="7:8" x14ac:dyDescent="0.35">
      <c r="G2114">
        <v>2108</v>
      </c>
      <c r="H2114">
        <f t="shared" ca="1" si="40"/>
        <v>-0.12178348297211808</v>
      </c>
    </row>
    <row r="2115" spans="7:8" x14ac:dyDescent="0.35">
      <c r="G2115">
        <v>2109</v>
      </c>
      <c r="H2115">
        <f t="shared" ca="1" si="40"/>
        <v>-1.6973136950100571E-3</v>
      </c>
    </row>
    <row r="2116" spans="7:8" x14ac:dyDescent="0.35">
      <c r="G2116">
        <v>2110</v>
      </c>
      <c r="H2116">
        <f t="shared" ca="1" si="40"/>
        <v>-3.0475713329176014E-2</v>
      </c>
    </row>
    <row r="2117" spans="7:8" x14ac:dyDescent="0.35">
      <c r="G2117">
        <v>2111</v>
      </c>
      <c r="H2117">
        <f t="shared" ca="1" si="40"/>
        <v>-6.4167759500330018E-2</v>
      </c>
    </row>
    <row r="2118" spans="7:8" x14ac:dyDescent="0.35">
      <c r="G2118">
        <v>2112</v>
      </c>
      <c r="H2118">
        <f t="shared" ca="1" si="40"/>
        <v>-0.17732057871589432</v>
      </c>
    </row>
    <row r="2119" spans="7:8" x14ac:dyDescent="0.35">
      <c r="G2119">
        <v>2113</v>
      </c>
      <c r="H2119">
        <f t="shared" ca="1" si="40"/>
        <v>-0.12292785689716162</v>
      </c>
    </row>
    <row r="2120" spans="7:8" x14ac:dyDescent="0.35">
      <c r="G2120">
        <v>2114</v>
      </c>
      <c r="H2120">
        <f t="shared" ref="H2120:H2183" ca="1" si="41">_xlfn.NORM.INV(RAND(),N$9,N$10)</f>
        <v>0.25804946775519566</v>
      </c>
    </row>
    <row r="2121" spans="7:8" x14ac:dyDescent="0.35">
      <c r="G2121">
        <v>2115</v>
      </c>
      <c r="H2121">
        <f t="shared" ca="1" si="41"/>
        <v>-0.12683236438428344</v>
      </c>
    </row>
    <row r="2122" spans="7:8" x14ac:dyDescent="0.35">
      <c r="G2122">
        <v>2116</v>
      </c>
      <c r="H2122">
        <f t="shared" ca="1" si="41"/>
        <v>6.1603684988277729E-2</v>
      </c>
    </row>
    <row r="2123" spans="7:8" x14ac:dyDescent="0.35">
      <c r="G2123">
        <v>2117</v>
      </c>
      <c r="H2123">
        <f t="shared" ca="1" si="41"/>
        <v>8.022448409094636E-2</v>
      </c>
    </row>
    <row r="2124" spans="7:8" x14ac:dyDescent="0.35">
      <c r="G2124">
        <v>2118</v>
      </c>
      <c r="H2124">
        <f t="shared" ca="1" si="41"/>
        <v>-2.4960283681053859E-2</v>
      </c>
    </row>
    <row r="2125" spans="7:8" x14ac:dyDescent="0.35">
      <c r="G2125">
        <v>2119</v>
      </c>
      <c r="H2125">
        <f t="shared" ca="1" si="41"/>
        <v>0.15206274797121527</v>
      </c>
    </row>
    <row r="2126" spans="7:8" x14ac:dyDescent="0.35">
      <c r="G2126">
        <v>2120</v>
      </c>
      <c r="H2126">
        <f t="shared" ca="1" si="41"/>
        <v>7.0841415441873098E-2</v>
      </c>
    </row>
    <row r="2127" spans="7:8" x14ac:dyDescent="0.35">
      <c r="G2127">
        <v>2121</v>
      </c>
      <c r="H2127">
        <f t="shared" ca="1" si="41"/>
        <v>0.16071707254019577</v>
      </c>
    </row>
    <row r="2128" spans="7:8" x14ac:dyDescent="0.35">
      <c r="G2128">
        <v>2122</v>
      </c>
      <c r="H2128">
        <f t="shared" ca="1" si="41"/>
        <v>-0.13032762557786301</v>
      </c>
    </row>
    <row r="2129" spans="7:8" x14ac:dyDescent="0.35">
      <c r="G2129">
        <v>2123</v>
      </c>
      <c r="H2129">
        <f t="shared" ca="1" si="41"/>
        <v>-0.29380782983355735</v>
      </c>
    </row>
    <row r="2130" spans="7:8" x14ac:dyDescent="0.35">
      <c r="G2130">
        <v>2124</v>
      </c>
      <c r="H2130">
        <f t="shared" ca="1" si="41"/>
        <v>2.8978267003540954E-2</v>
      </c>
    </row>
    <row r="2131" spans="7:8" x14ac:dyDescent="0.35">
      <c r="G2131">
        <v>2125</v>
      </c>
      <c r="H2131">
        <f t="shared" ca="1" si="41"/>
        <v>0.2783252188942083</v>
      </c>
    </row>
    <row r="2132" spans="7:8" x14ac:dyDescent="0.35">
      <c r="G2132">
        <v>2126</v>
      </c>
      <c r="H2132">
        <f t="shared" ca="1" si="41"/>
        <v>-0.14386109660566537</v>
      </c>
    </row>
    <row r="2133" spans="7:8" x14ac:dyDescent="0.35">
      <c r="G2133">
        <v>2127</v>
      </c>
      <c r="H2133">
        <f t="shared" ca="1" si="41"/>
        <v>-0.11741254833183387</v>
      </c>
    </row>
    <row r="2134" spans="7:8" x14ac:dyDescent="0.35">
      <c r="G2134">
        <v>2128</v>
      </c>
      <c r="H2134">
        <f t="shared" ca="1" si="41"/>
        <v>4.0633074693805504E-2</v>
      </c>
    </row>
    <row r="2135" spans="7:8" x14ac:dyDescent="0.35">
      <c r="G2135">
        <v>2129</v>
      </c>
      <c r="H2135">
        <f t="shared" ca="1" si="41"/>
        <v>3.977449865143444E-3</v>
      </c>
    </row>
    <row r="2136" spans="7:8" x14ac:dyDescent="0.35">
      <c r="G2136">
        <v>2130</v>
      </c>
      <c r="H2136">
        <f t="shared" ca="1" si="41"/>
        <v>6.3801363310632617E-2</v>
      </c>
    </row>
    <row r="2137" spans="7:8" x14ac:dyDescent="0.35">
      <c r="G2137">
        <v>2131</v>
      </c>
      <c r="H2137">
        <f t="shared" ca="1" si="41"/>
        <v>0.18528060857973053</v>
      </c>
    </row>
    <row r="2138" spans="7:8" x14ac:dyDescent="0.35">
      <c r="G2138">
        <v>2132</v>
      </c>
      <c r="H2138">
        <f t="shared" ca="1" si="41"/>
        <v>0.1589787525884826</v>
      </c>
    </row>
    <row r="2139" spans="7:8" x14ac:dyDescent="0.35">
      <c r="G2139">
        <v>2133</v>
      </c>
      <c r="H2139">
        <f t="shared" ca="1" si="41"/>
        <v>-0.30288941822129101</v>
      </c>
    </row>
    <row r="2140" spans="7:8" x14ac:dyDescent="0.35">
      <c r="G2140">
        <v>2134</v>
      </c>
      <c r="H2140">
        <f t="shared" ca="1" si="41"/>
        <v>0.32927601285155106</v>
      </c>
    </row>
    <row r="2141" spans="7:8" x14ac:dyDescent="0.35">
      <c r="G2141">
        <v>2135</v>
      </c>
      <c r="H2141">
        <f t="shared" ca="1" si="41"/>
        <v>-3.4855781045386197E-2</v>
      </c>
    </row>
    <row r="2142" spans="7:8" x14ac:dyDescent="0.35">
      <c r="G2142">
        <v>2136</v>
      </c>
      <c r="H2142">
        <f t="shared" ca="1" si="41"/>
        <v>6.6199348024344448E-2</v>
      </c>
    </row>
    <row r="2143" spans="7:8" x14ac:dyDescent="0.35">
      <c r="G2143">
        <v>2137</v>
      </c>
      <c r="H2143">
        <f t="shared" ca="1" si="41"/>
        <v>7.3096043968784871E-2</v>
      </c>
    </row>
    <row r="2144" spans="7:8" x14ac:dyDescent="0.35">
      <c r="G2144">
        <v>2138</v>
      </c>
      <c r="H2144">
        <f t="shared" ca="1" si="41"/>
        <v>-0.17845445167628302</v>
      </c>
    </row>
    <row r="2145" spans="7:8" x14ac:dyDescent="0.35">
      <c r="G2145">
        <v>2139</v>
      </c>
      <c r="H2145">
        <f t="shared" ca="1" si="41"/>
        <v>0.20758510448182466</v>
      </c>
    </row>
    <row r="2146" spans="7:8" x14ac:dyDescent="0.35">
      <c r="G2146">
        <v>2140</v>
      </c>
      <c r="H2146">
        <f t="shared" ca="1" si="41"/>
        <v>0.14842144328823331</v>
      </c>
    </row>
    <row r="2147" spans="7:8" x14ac:dyDescent="0.35">
      <c r="G2147">
        <v>2141</v>
      </c>
      <c r="H2147">
        <f t="shared" ca="1" si="41"/>
        <v>5.3933340595904884E-2</v>
      </c>
    </row>
    <row r="2148" spans="7:8" x14ac:dyDescent="0.35">
      <c r="G2148">
        <v>2142</v>
      </c>
      <c r="H2148">
        <f t="shared" ca="1" si="41"/>
        <v>0.10795584951504114</v>
      </c>
    </row>
    <row r="2149" spans="7:8" x14ac:dyDescent="0.35">
      <c r="G2149">
        <v>2143</v>
      </c>
      <c r="H2149">
        <f t="shared" ca="1" si="41"/>
        <v>1.2693667789859192E-2</v>
      </c>
    </row>
    <row r="2150" spans="7:8" x14ac:dyDescent="0.35">
      <c r="G2150">
        <v>2144</v>
      </c>
      <c r="H2150">
        <f t="shared" ca="1" si="41"/>
        <v>0.2180187289807029</v>
      </c>
    </row>
    <row r="2151" spans="7:8" x14ac:dyDescent="0.35">
      <c r="G2151">
        <v>2145</v>
      </c>
      <c r="H2151">
        <f t="shared" ca="1" si="41"/>
        <v>0.17875307098541071</v>
      </c>
    </row>
    <row r="2152" spans="7:8" x14ac:dyDescent="0.35">
      <c r="G2152">
        <v>2146</v>
      </c>
      <c r="H2152">
        <f t="shared" ca="1" si="41"/>
        <v>0.12190346038767698</v>
      </c>
    </row>
    <row r="2153" spans="7:8" x14ac:dyDescent="0.35">
      <c r="G2153">
        <v>2147</v>
      </c>
      <c r="H2153">
        <f t="shared" ca="1" si="41"/>
        <v>-0.1132311522316311</v>
      </c>
    </row>
    <row r="2154" spans="7:8" x14ac:dyDescent="0.35">
      <c r="G2154">
        <v>2148</v>
      </c>
      <c r="H2154">
        <f t="shared" ca="1" si="41"/>
        <v>-0.1034407174889372</v>
      </c>
    </row>
    <row r="2155" spans="7:8" x14ac:dyDescent="0.35">
      <c r="G2155">
        <v>2149</v>
      </c>
      <c r="H2155">
        <f t="shared" ca="1" si="41"/>
        <v>-0.20168078596746405</v>
      </c>
    </row>
    <row r="2156" spans="7:8" x14ac:dyDescent="0.35">
      <c r="G2156">
        <v>2150</v>
      </c>
      <c r="H2156">
        <f t="shared" ca="1" si="41"/>
        <v>5.9702711826100728E-2</v>
      </c>
    </row>
    <row r="2157" spans="7:8" x14ac:dyDescent="0.35">
      <c r="G2157">
        <v>2151</v>
      </c>
      <c r="H2157">
        <f t="shared" ca="1" si="41"/>
        <v>-5.0640847099576926E-2</v>
      </c>
    </row>
    <row r="2158" spans="7:8" x14ac:dyDescent="0.35">
      <c r="G2158">
        <v>2152</v>
      </c>
      <c r="H2158">
        <f t="shared" ca="1" si="41"/>
        <v>0.3368223978504572</v>
      </c>
    </row>
    <row r="2159" spans="7:8" x14ac:dyDescent="0.35">
      <c r="G2159">
        <v>2153</v>
      </c>
      <c r="H2159">
        <f t="shared" ca="1" si="41"/>
        <v>7.1462367621904929E-2</v>
      </c>
    </row>
    <row r="2160" spans="7:8" x14ac:dyDescent="0.35">
      <c r="G2160">
        <v>2154</v>
      </c>
      <c r="H2160">
        <f t="shared" ca="1" si="41"/>
        <v>3.4944713893697292E-2</v>
      </c>
    </row>
    <row r="2161" spans="7:8" x14ac:dyDescent="0.35">
      <c r="G2161">
        <v>2155</v>
      </c>
      <c r="H2161">
        <f t="shared" ca="1" si="41"/>
        <v>-9.1111583859965151E-2</v>
      </c>
    </row>
    <row r="2162" spans="7:8" x14ac:dyDescent="0.35">
      <c r="G2162">
        <v>2156</v>
      </c>
      <c r="H2162">
        <f t="shared" ca="1" si="41"/>
        <v>-0.13843619890519004</v>
      </c>
    </row>
    <row r="2163" spans="7:8" x14ac:dyDescent="0.35">
      <c r="G2163">
        <v>2157</v>
      </c>
      <c r="H2163">
        <f t="shared" ca="1" si="41"/>
        <v>-0.22378995144786287</v>
      </c>
    </row>
    <row r="2164" spans="7:8" x14ac:dyDescent="0.35">
      <c r="G2164">
        <v>2158</v>
      </c>
      <c r="H2164">
        <f t="shared" ca="1" si="41"/>
        <v>8.3518593521444539E-3</v>
      </c>
    </row>
    <row r="2165" spans="7:8" x14ac:dyDescent="0.35">
      <c r="G2165">
        <v>2159</v>
      </c>
      <c r="H2165">
        <f t="shared" ca="1" si="41"/>
        <v>-0.1922676624461141</v>
      </c>
    </row>
    <row r="2166" spans="7:8" x14ac:dyDescent="0.35">
      <c r="G2166">
        <v>2160</v>
      </c>
      <c r="H2166">
        <f t="shared" ca="1" si="41"/>
        <v>0.26075240543697403</v>
      </c>
    </row>
    <row r="2167" spans="7:8" x14ac:dyDescent="0.35">
      <c r="G2167">
        <v>2161</v>
      </c>
      <c r="H2167">
        <f t="shared" ca="1" si="41"/>
        <v>0.12279735269226516</v>
      </c>
    </row>
    <row r="2168" spans="7:8" x14ac:dyDescent="0.35">
      <c r="G2168">
        <v>2162</v>
      </c>
      <c r="H2168">
        <f t="shared" ca="1" si="41"/>
        <v>-2.2127324433933448E-2</v>
      </c>
    </row>
    <row r="2169" spans="7:8" x14ac:dyDescent="0.35">
      <c r="G2169">
        <v>2163</v>
      </c>
      <c r="H2169">
        <f t="shared" ca="1" si="41"/>
        <v>2.0001332405675663E-2</v>
      </c>
    </row>
    <row r="2170" spans="7:8" x14ac:dyDescent="0.35">
      <c r="G2170">
        <v>2164</v>
      </c>
      <c r="H2170">
        <f t="shared" ca="1" si="41"/>
        <v>2.9553400409346564E-2</v>
      </c>
    </row>
    <row r="2171" spans="7:8" x14ac:dyDescent="0.35">
      <c r="G2171">
        <v>2165</v>
      </c>
      <c r="H2171">
        <f t="shared" ca="1" si="41"/>
        <v>0.15688229411259658</v>
      </c>
    </row>
    <row r="2172" spans="7:8" x14ac:dyDescent="0.35">
      <c r="G2172">
        <v>2166</v>
      </c>
      <c r="H2172">
        <f t="shared" ca="1" si="41"/>
        <v>-0.22976344510174995</v>
      </c>
    </row>
    <row r="2173" spans="7:8" x14ac:dyDescent="0.35">
      <c r="G2173">
        <v>2167</v>
      </c>
      <c r="H2173">
        <f t="shared" ca="1" si="41"/>
        <v>-3.5095979753798877E-2</v>
      </c>
    </row>
    <row r="2174" spans="7:8" x14ac:dyDescent="0.35">
      <c r="G2174">
        <v>2168</v>
      </c>
      <c r="H2174">
        <f t="shared" ca="1" si="41"/>
        <v>9.2480332577838026E-2</v>
      </c>
    </row>
    <row r="2175" spans="7:8" x14ac:dyDescent="0.35">
      <c r="G2175">
        <v>2169</v>
      </c>
      <c r="H2175">
        <f t="shared" ca="1" si="41"/>
        <v>-8.8073125126431936E-2</v>
      </c>
    </row>
    <row r="2176" spans="7:8" x14ac:dyDescent="0.35">
      <c r="G2176">
        <v>2170</v>
      </c>
      <c r="H2176">
        <f t="shared" ca="1" si="41"/>
        <v>0.12693920788500132</v>
      </c>
    </row>
    <row r="2177" spans="7:8" x14ac:dyDescent="0.35">
      <c r="G2177">
        <v>2171</v>
      </c>
      <c r="H2177">
        <f t="shared" ca="1" si="41"/>
        <v>-5.37077796511711E-2</v>
      </c>
    </row>
    <row r="2178" spans="7:8" x14ac:dyDescent="0.35">
      <c r="G2178">
        <v>2172</v>
      </c>
      <c r="H2178">
        <f t="shared" ca="1" si="41"/>
        <v>-0.27878444873196223</v>
      </c>
    </row>
    <row r="2179" spans="7:8" x14ac:dyDescent="0.35">
      <c r="G2179">
        <v>2173</v>
      </c>
      <c r="H2179">
        <f t="shared" ca="1" si="41"/>
        <v>-6.455760695591066E-2</v>
      </c>
    </row>
    <row r="2180" spans="7:8" x14ac:dyDescent="0.35">
      <c r="G2180">
        <v>2174</v>
      </c>
      <c r="H2180">
        <f t="shared" ca="1" si="41"/>
        <v>6.7291670368216552E-2</v>
      </c>
    </row>
    <row r="2181" spans="7:8" x14ac:dyDescent="0.35">
      <c r="G2181">
        <v>2175</v>
      </c>
      <c r="H2181">
        <f t="shared" ca="1" si="41"/>
        <v>3.408644781937413E-2</v>
      </c>
    </row>
    <row r="2182" spans="7:8" x14ac:dyDescent="0.35">
      <c r="G2182">
        <v>2176</v>
      </c>
      <c r="H2182">
        <f t="shared" ca="1" si="41"/>
        <v>-0.22549768706291975</v>
      </c>
    </row>
    <row r="2183" spans="7:8" x14ac:dyDescent="0.35">
      <c r="G2183">
        <v>2177</v>
      </c>
      <c r="H2183">
        <f t="shared" ca="1" si="41"/>
        <v>-6.4562697513249653E-2</v>
      </c>
    </row>
    <row r="2184" spans="7:8" x14ac:dyDescent="0.35">
      <c r="G2184">
        <v>2178</v>
      </c>
      <c r="H2184">
        <f t="shared" ref="H2184:H2247" ca="1" si="42">_xlfn.NORM.INV(RAND(),N$9,N$10)</f>
        <v>-0.12576066087370499</v>
      </c>
    </row>
    <row r="2185" spans="7:8" x14ac:dyDescent="0.35">
      <c r="G2185">
        <v>2179</v>
      </c>
      <c r="H2185">
        <f t="shared" ca="1" si="42"/>
        <v>8.9257453027977648E-2</v>
      </c>
    </row>
    <row r="2186" spans="7:8" x14ac:dyDescent="0.35">
      <c r="G2186">
        <v>2180</v>
      </c>
      <c r="H2186">
        <f t="shared" ca="1" si="42"/>
        <v>5.3138953255361256E-2</v>
      </c>
    </row>
    <row r="2187" spans="7:8" x14ac:dyDescent="0.35">
      <c r="G2187">
        <v>2181</v>
      </c>
      <c r="H2187">
        <f t="shared" ca="1" si="42"/>
        <v>-7.6423741266295989E-2</v>
      </c>
    </row>
    <row r="2188" spans="7:8" x14ac:dyDescent="0.35">
      <c r="G2188">
        <v>2182</v>
      </c>
      <c r="H2188">
        <f t="shared" ca="1" si="42"/>
        <v>-2.9882827355477953E-2</v>
      </c>
    </row>
    <row r="2189" spans="7:8" x14ac:dyDescent="0.35">
      <c r="G2189">
        <v>2183</v>
      </c>
      <c r="H2189">
        <f t="shared" ca="1" si="42"/>
        <v>-2.1475252461002937E-3</v>
      </c>
    </row>
    <row r="2190" spans="7:8" x14ac:dyDescent="0.35">
      <c r="G2190">
        <v>2184</v>
      </c>
      <c r="H2190">
        <f t="shared" ca="1" si="42"/>
        <v>-0.25969823149482613</v>
      </c>
    </row>
    <row r="2191" spans="7:8" x14ac:dyDescent="0.35">
      <c r="G2191">
        <v>2185</v>
      </c>
      <c r="H2191">
        <f t="shared" ca="1" si="42"/>
        <v>-0.1997102608381634</v>
      </c>
    </row>
    <row r="2192" spans="7:8" x14ac:dyDescent="0.35">
      <c r="G2192">
        <v>2186</v>
      </c>
      <c r="H2192">
        <f t="shared" ca="1" si="42"/>
        <v>-6.7968521565539869E-2</v>
      </c>
    </row>
    <row r="2193" spans="7:8" x14ac:dyDescent="0.35">
      <c r="G2193">
        <v>2187</v>
      </c>
      <c r="H2193">
        <f t="shared" ca="1" si="42"/>
        <v>0.17915650252553803</v>
      </c>
    </row>
    <row r="2194" spans="7:8" x14ac:dyDescent="0.35">
      <c r="G2194">
        <v>2188</v>
      </c>
      <c r="H2194">
        <f t="shared" ca="1" si="42"/>
        <v>-8.9273462984773663E-2</v>
      </c>
    </row>
    <row r="2195" spans="7:8" x14ac:dyDescent="0.35">
      <c r="G2195">
        <v>2189</v>
      </c>
      <c r="H2195">
        <f t="shared" ca="1" si="42"/>
        <v>-0.22938573967136455</v>
      </c>
    </row>
    <row r="2196" spans="7:8" x14ac:dyDescent="0.35">
      <c r="G2196">
        <v>2190</v>
      </c>
      <c r="H2196">
        <f t="shared" ca="1" si="42"/>
        <v>9.9650873224756895E-3</v>
      </c>
    </row>
    <row r="2197" spans="7:8" x14ac:dyDescent="0.35">
      <c r="G2197">
        <v>2191</v>
      </c>
      <c r="H2197">
        <f t="shared" ca="1" si="42"/>
        <v>0.14662471376025293</v>
      </c>
    </row>
    <row r="2198" spans="7:8" x14ac:dyDescent="0.35">
      <c r="G2198">
        <v>2192</v>
      </c>
      <c r="H2198">
        <f t="shared" ca="1" si="42"/>
        <v>0.25256961080148327</v>
      </c>
    </row>
    <row r="2199" spans="7:8" x14ac:dyDescent="0.35">
      <c r="G2199">
        <v>2193</v>
      </c>
      <c r="H2199">
        <f t="shared" ca="1" si="42"/>
        <v>-7.4063940691091568E-2</v>
      </c>
    </row>
    <row r="2200" spans="7:8" x14ac:dyDescent="0.35">
      <c r="G2200">
        <v>2194</v>
      </c>
      <c r="H2200">
        <f t="shared" ca="1" si="42"/>
        <v>4.1929435570780077E-2</v>
      </c>
    </row>
    <row r="2201" spans="7:8" x14ac:dyDescent="0.35">
      <c r="G2201">
        <v>2195</v>
      </c>
      <c r="H2201">
        <f t="shared" ca="1" si="42"/>
        <v>9.5947884032264147E-2</v>
      </c>
    </row>
    <row r="2202" spans="7:8" x14ac:dyDescent="0.35">
      <c r="G2202">
        <v>2196</v>
      </c>
      <c r="H2202">
        <f t="shared" ca="1" si="42"/>
        <v>1.5387776764916915E-2</v>
      </c>
    </row>
    <row r="2203" spans="7:8" x14ac:dyDescent="0.35">
      <c r="G2203">
        <v>2197</v>
      </c>
      <c r="H2203">
        <f t="shared" ca="1" si="42"/>
        <v>0.36820412643294803</v>
      </c>
    </row>
    <row r="2204" spans="7:8" x14ac:dyDescent="0.35">
      <c r="G2204">
        <v>2198</v>
      </c>
      <c r="H2204">
        <f t="shared" ca="1" si="42"/>
        <v>-0.12318923052598105</v>
      </c>
    </row>
    <row r="2205" spans="7:8" x14ac:dyDescent="0.35">
      <c r="G2205">
        <v>2199</v>
      </c>
      <c r="H2205">
        <f t="shared" ca="1" si="42"/>
        <v>-0.17929370974018957</v>
      </c>
    </row>
    <row r="2206" spans="7:8" x14ac:dyDescent="0.35">
      <c r="G2206">
        <v>2200</v>
      </c>
      <c r="H2206">
        <f t="shared" ca="1" si="42"/>
        <v>9.8270523913142997E-3</v>
      </c>
    </row>
    <row r="2207" spans="7:8" x14ac:dyDescent="0.35">
      <c r="G2207">
        <v>2201</v>
      </c>
      <c r="H2207">
        <f t="shared" ca="1" si="42"/>
        <v>1.1973136230965648E-2</v>
      </c>
    </row>
    <row r="2208" spans="7:8" x14ac:dyDescent="0.35">
      <c r="G2208">
        <v>2202</v>
      </c>
      <c r="H2208">
        <f t="shared" ca="1" si="42"/>
        <v>-6.0006165562403971E-2</v>
      </c>
    </row>
    <row r="2209" spans="7:8" x14ac:dyDescent="0.35">
      <c r="G2209">
        <v>2203</v>
      </c>
      <c r="H2209">
        <f t="shared" ca="1" si="42"/>
        <v>-9.4865763826974175E-2</v>
      </c>
    </row>
    <row r="2210" spans="7:8" x14ac:dyDescent="0.35">
      <c r="G2210">
        <v>2204</v>
      </c>
      <c r="H2210">
        <f t="shared" ca="1" si="42"/>
        <v>7.3329998221972406E-2</v>
      </c>
    </row>
    <row r="2211" spans="7:8" x14ac:dyDescent="0.35">
      <c r="G2211">
        <v>2205</v>
      </c>
      <c r="H2211">
        <f t="shared" ca="1" si="42"/>
        <v>8.2062383433681968E-2</v>
      </c>
    </row>
    <row r="2212" spans="7:8" x14ac:dyDescent="0.35">
      <c r="G2212">
        <v>2206</v>
      </c>
      <c r="H2212">
        <f t="shared" ca="1" si="42"/>
        <v>-3.650325899159864E-2</v>
      </c>
    </row>
    <row r="2213" spans="7:8" x14ac:dyDescent="0.35">
      <c r="G2213">
        <v>2207</v>
      </c>
      <c r="H2213">
        <f t="shared" ca="1" si="42"/>
        <v>-0.12891504270076462</v>
      </c>
    </row>
    <row r="2214" spans="7:8" x14ac:dyDescent="0.35">
      <c r="G2214">
        <v>2208</v>
      </c>
      <c r="H2214">
        <f t="shared" ca="1" si="42"/>
        <v>0.14300327151597411</v>
      </c>
    </row>
    <row r="2215" spans="7:8" x14ac:dyDescent="0.35">
      <c r="G2215">
        <v>2209</v>
      </c>
      <c r="H2215">
        <f t="shared" ca="1" si="42"/>
        <v>1.000633015623021E-3</v>
      </c>
    </row>
    <row r="2216" spans="7:8" x14ac:dyDescent="0.35">
      <c r="G2216">
        <v>2210</v>
      </c>
      <c r="H2216">
        <f t="shared" ca="1" si="42"/>
        <v>-7.0304973247638805E-2</v>
      </c>
    </row>
    <row r="2217" spans="7:8" x14ac:dyDescent="0.35">
      <c r="G2217">
        <v>2211</v>
      </c>
      <c r="H2217">
        <f t="shared" ca="1" si="42"/>
        <v>7.4480015993955553E-2</v>
      </c>
    </row>
    <row r="2218" spans="7:8" x14ac:dyDescent="0.35">
      <c r="G2218">
        <v>2212</v>
      </c>
      <c r="H2218">
        <f t="shared" ca="1" si="42"/>
        <v>-3.2994199993040811E-2</v>
      </c>
    </row>
    <row r="2219" spans="7:8" x14ac:dyDescent="0.35">
      <c r="G2219">
        <v>2213</v>
      </c>
      <c r="H2219">
        <f t="shared" ca="1" si="42"/>
        <v>-6.9157681735244683E-2</v>
      </c>
    </row>
    <row r="2220" spans="7:8" x14ac:dyDescent="0.35">
      <c r="G2220">
        <v>2214</v>
      </c>
      <c r="H2220">
        <f t="shared" ca="1" si="42"/>
        <v>-6.3869652589788176E-2</v>
      </c>
    </row>
    <row r="2221" spans="7:8" x14ac:dyDescent="0.35">
      <c r="G2221">
        <v>2215</v>
      </c>
      <c r="H2221">
        <f t="shared" ca="1" si="42"/>
        <v>-9.5680204733813459E-2</v>
      </c>
    </row>
    <row r="2222" spans="7:8" x14ac:dyDescent="0.35">
      <c r="G2222">
        <v>2216</v>
      </c>
      <c r="H2222">
        <f t="shared" ca="1" si="42"/>
        <v>-0.18040277348719819</v>
      </c>
    </row>
    <row r="2223" spans="7:8" x14ac:dyDescent="0.35">
      <c r="G2223">
        <v>2217</v>
      </c>
      <c r="H2223">
        <f t="shared" ca="1" si="42"/>
        <v>4.4552008121568142E-2</v>
      </c>
    </row>
    <row r="2224" spans="7:8" x14ac:dyDescent="0.35">
      <c r="G2224">
        <v>2218</v>
      </c>
      <c r="H2224">
        <f t="shared" ca="1" si="42"/>
        <v>-0.12479121908845589</v>
      </c>
    </row>
    <row r="2225" spans="7:8" x14ac:dyDescent="0.35">
      <c r="G2225">
        <v>2219</v>
      </c>
      <c r="H2225">
        <f t="shared" ca="1" si="42"/>
        <v>-3.6031359087134278E-2</v>
      </c>
    </row>
    <row r="2226" spans="7:8" x14ac:dyDescent="0.35">
      <c r="G2226">
        <v>2220</v>
      </c>
      <c r="H2226">
        <f t="shared" ca="1" si="42"/>
        <v>7.2583983770958246E-2</v>
      </c>
    </row>
    <row r="2227" spans="7:8" x14ac:dyDescent="0.35">
      <c r="G2227">
        <v>2221</v>
      </c>
      <c r="H2227">
        <f t="shared" ca="1" si="42"/>
        <v>0.14277445538430972</v>
      </c>
    </row>
    <row r="2228" spans="7:8" x14ac:dyDescent="0.35">
      <c r="G2228">
        <v>2222</v>
      </c>
      <c r="H2228">
        <f t="shared" ca="1" si="42"/>
        <v>0.12077587034165342</v>
      </c>
    </row>
    <row r="2229" spans="7:8" x14ac:dyDescent="0.35">
      <c r="G2229">
        <v>2223</v>
      </c>
      <c r="H2229">
        <f t="shared" ca="1" si="42"/>
        <v>-6.6534327721519806E-2</v>
      </c>
    </row>
    <row r="2230" spans="7:8" x14ac:dyDescent="0.35">
      <c r="G2230">
        <v>2224</v>
      </c>
      <c r="H2230">
        <f t="shared" ca="1" si="42"/>
        <v>-0.15646338975154325</v>
      </c>
    </row>
    <row r="2231" spans="7:8" x14ac:dyDescent="0.35">
      <c r="G2231">
        <v>2225</v>
      </c>
      <c r="H2231">
        <f t="shared" ca="1" si="42"/>
        <v>9.3430107115886774E-3</v>
      </c>
    </row>
    <row r="2232" spans="7:8" x14ac:dyDescent="0.35">
      <c r="G2232">
        <v>2226</v>
      </c>
      <c r="H2232">
        <f t="shared" ca="1" si="42"/>
        <v>-0.12299148883579883</v>
      </c>
    </row>
    <row r="2233" spans="7:8" x14ac:dyDescent="0.35">
      <c r="G2233">
        <v>2227</v>
      </c>
      <c r="H2233">
        <f t="shared" ca="1" si="42"/>
        <v>5.4680177076606343E-2</v>
      </c>
    </row>
    <row r="2234" spans="7:8" x14ac:dyDescent="0.35">
      <c r="G2234">
        <v>2228</v>
      </c>
      <c r="H2234">
        <f t="shared" ca="1" si="42"/>
        <v>8.5522389363617501E-2</v>
      </c>
    </row>
    <row r="2235" spans="7:8" x14ac:dyDescent="0.35">
      <c r="G2235">
        <v>2229</v>
      </c>
      <c r="H2235">
        <f t="shared" ca="1" si="42"/>
        <v>9.6804631742443401E-2</v>
      </c>
    </row>
    <row r="2236" spans="7:8" x14ac:dyDescent="0.35">
      <c r="G2236">
        <v>2230</v>
      </c>
      <c r="H2236">
        <f t="shared" ca="1" si="42"/>
        <v>8.8426806094845004E-2</v>
      </c>
    </row>
    <row r="2237" spans="7:8" x14ac:dyDescent="0.35">
      <c r="G2237">
        <v>2231</v>
      </c>
      <c r="H2237">
        <f t="shared" ca="1" si="42"/>
        <v>6.1597498307668259E-2</v>
      </c>
    </row>
    <row r="2238" spans="7:8" x14ac:dyDescent="0.35">
      <c r="G2238">
        <v>2232</v>
      </c>
      <c r="H2238">
        <f t="shared" ca="1" si="42"/>
        <v>-1.6661065797109402E-2</v>
      </c>
    </row>
    <row r="2239" spans="7:8" x14ac:dyDescent="0.35">
      <c r="G2239">
        <v>2233</v>
      </c>
      <c r="H2239">
        <f t="shared" ca="1" si="42"/>
        <v>6.1017228383712437E-2</v>
      </c>
    </row>
    <row r="2240" spans="7:8" x14ac:dyDescent="0.35">
      <c r="G2240">
        <v>2234</v>
      </c>
      <c r="H2240">
        <f t="shared" ca="1" si="42"/>
        <v>0.17514636053632623</v>
      </c>
    </row>
    <row r="2241" spans="7:8" x14ac:dyDescent="0.35">
      <c r="G2241">
        <v>2235</v>
      </c>
      <c r="H2241">
        <f t="shared" ca="1" si="42"/>
        <v>7.1797800155260896E-2</v>
      </c>
    </row>
    <row r="2242" spans="7:8" x14ac:dyDescent="0.35">
      <c r="G2242">
        <v>2236</v>
      </c>
      <c r="H2242">
        <f t="shared" ca="1" si="42"/>
        <v>3.4228276074751325E-3</v>
      </c>
    </row>
    <row r="2243" spans="7:8" x14ac:dyDescent="0.35">
      <c r="G2243">
        <v>2237</v>
      </c>
      <c r="H2243">
        <f t="shared" ca="1" si="42"/>
        <v>0.22730595488321662</v>
      </c>
    </row>
    <row r="2244" spans="7:8" x14ac:dyDescent="0.35">
      <c r="G2244">
        <v>2238</v>
      </c>
      <c r="H2244">
        <f t="shared" ca="1" si="42"/>
        <v>-9.5598797985190456E-2</v>
      </c>
    </row>
    <row r="2245" spans="7:8" x14ac:dyDescent="0.35">
      <c r="G2245">
        <v>2239</v>
      </c>
      <c r="H2245">
        <f t="shared" ca="1" si="42"/>
        <v>0.37841989302069973</v>
      </c>
    </row>
    <row r="2246" spans="7:8" x14ac:dyDescent="0.35">
      <c r="G2246">
        <v>2240</v>
      </c>
      <c r="H2246">
        <f t="shared" ca="1" si="42"/>
        <v>-3.213954903570862E-2</v>
      </c>
    </row>
    <row r="2247" spans="7:8" x14ac:dyDescent="0.35">
      <c r="G2247">
        <v>2241</v>
      </c>
      <c r="H2247">
        <f t="shared" ca="1" si="42"/>
        <v>7.7733238032638138E-2</v>
      </c>
    </row>
    <row r="2248" spans="7:8" x14ac:dyDescent="0.35">
      <c r="G2248">
        <v>2242</v>
      </c>
      <c r="H2248">
        <f t="shared" ref="H2248:H2311" ca="1" si="43">_xlfn.NORM.INV(RAND(),N$9,N$10)</f>
        <v>1.3657833153531952E-2</v>
      </c>
    </row>
    <row r="2249" spans="7:8" x14ac:dyDescent="0.35">
      <c r="G2249">
        <v>2243</v>
      </c>
      <c r="H2249">
        <f t="shared" ca="1" si="43"/>
        <v>-0.19593226283253098</v>
      </c>
    </row>
    <row r="2250" spans="7:8" x14ac:dyDescent="0.35">
      <c r="G2250">
        <v>2244</v>
      </c>
      <c r="H2250">
        <f t="shared" ca="1" si="43"/>
        <v>1.019728830505778E-3</v>
      </c>
    </row>
    <row r="2251" spans="7:8" x14ac:dyDescent="0.35">
      <c r="G2251">
        <v>2245</v>
      </c>
      <c r="H2251">
        <f t="shared" ca="1" si="43"/>
        <v>0.30383039459610156</v>
      </c>
    </row>
    <row r="2252" spans="7:8" x14ac:dyDescent="0.35">
      <c r="G2252">
        <v>2246</v>
      </c>
      <c r="H2252">
        <f t="shared" ca="1" si="43"/>
        <v>0.18511148867136287</v>
      </c>
    </row>
    <row r="2253" spans="7:8" x14ac:dyDescent="0.35">
      <c r="G2253">
        <v>2247</v>
      </c>
      <c r="H2253">
        <f t="shared" ca="1" si="43"/>
        <v>7.7757052864167679E-3</v>
      </c>
    </row>
    <row r="2254" spans="7:8" x14ac:dyDescent="0.35">
      <c r="G2254">
        <v>2248</v>
      </c>
      <c r="H2254">
        <f t="shared" ca="1" si="43"/>
        <v>-0.13932220656743657</v>
      </c>
    </row>
    <row r="2255" spans="7:8" x14ac:dyDescent="0.35">
      <c r="G2255">
        <v>2249</v>
      </c>
      <c r="H2255">
        <f t="shared" ca="1" si="43"/>
        <v>7.9395811315582418E-2</v>
      </c>
    </row>
    <row r="2256" spans="7:8" x14ac:dyDescent="0.35">
      <c r="G2256">
        <v>2250</v>
      </c>
      <c r="H2256">
        <f t="shared" ca="1" si="43"/>
        <v>-6.4580453632555782E-2</v>
      </c>
    </row>
    <row r="2257" spans="7:8" x14ac:dyDescent="0.35">
      <c r="G2257">
        <v>2251</v>
      </c>
      <c r="H2257">
        <f t="shared" ca="1" si="43"/>
        <v>-4.6443933055955698E-2</v>
      </c>
    </row>
    <row r="2258" spans="7:8" x14ac:dyDescent="0.35">
      <c r="G2258">
        <v>2252</v>
      </c>
      <c r="H2258">
        <f t="shared" ca="1" si="43"/>
        <v>-9.8628742005448383E-2</v>
      </c>
    </row>
    <row r="2259" spans="7:8" x14ac:dyDescent="0.35">
      <c r="G2259">
        <v>2253</v>
      </c>
      <c r="H2259">
        <f t="shared" ca="1" si="43"/>
        <v>4.7900124829169E-2</v>
      </c>
    </row>
    <row r="2260" spans="7:8" x14ac:dyDescent="0.35">
      <c r="G2260">
        <v>2254</v>
      </c>
      <c r="H2260">
        <f t="shared" ca="1" si="43"/>
        <v>-0.15970687311653298</v>
      </c>
    </row>
    <row r="2261" spans="7:8" x14ac:dyDescent="0.35">
      <c r="G2261">
        <v>2255</v>
      </c>
      <c r="H2261">
        <f t="shared" ca="1" si="43"/>
        <v>-2.5115955131015326E-2</v>
      </c>
    </row>
    <row r="2262" spans="7:8" x14ac:dyDescent="0.35">
      <c r="G2262">
        <v>2256</v>
      </c>
      <c r="H2262">
        <f t="shared" ca="1" si="43"/>
        <v>-0.30717680607329745</v>
      </c>
    </row>
    <row r="2263" spans="7:8" x14ac:dyDescent="0.35">
      <c r="G2263">
        <v>2257</v>
      </c>
      <c r="H2263">
        <f t="shared" ca="1" si="43"/>
        <v>2.4655308774087795E-2</v>
      </c>
    </row>
    <row r="2264" spans="7:8" x14ac:dyDescent="0.35">
      <c r="G2264">
        <v>2258</v>
      </c>
      <c r="H2264">
        <f t="shared" ca="1" si="43"/>
        <v>2.5201280179570726E-2</v>
      </c>
    </row>
    <row r="2265" spans="7:8" x14ac:dyDescent="0.35">
      <c r="G2265">
        <v>2259</v>
      </c>
      <c r="H2265">
        <f t="shared" ca="1" si="43"/>
        <v>-6.6088633339798822E-2</v>
      </c>
    </row>
    <row r="2266" spans="7:8" x14ac:dyDescent="0.35">
      <c r="G2266">
        <v>2260</v>
      </c>
      <c r="H2266">
        <f t="shared" ca="1" si="43"/>
        <v>0.14850065949618718</v>
      </c>
    </row>
    <row r="2267" spans="7:8" x14ac:dyDescent="0.35">
      <c r="G2267">
        <v>2261</v>
      </c>
      <c r="H2267">
        <f t="shared" ca="1" si="43"/>
        <v>2.0839756336792435E-2</v>
      </c>
    </row>
    <row r="2268" spans="7:8" x14ac:dyDescent="0.35">
      <c r="G2268">
        <v>2262</v>
      </c>
      <c r="H2268">
        <f t="shared" ca="1" si="43"/>
        <v>-0.22445833689948441</v>
      </c>
    </row>
    <row r="2269" spans="7:8" x14ac:dyDescent="0.35">
      <c r="G2269">
        <v>2263</v>
      </c>
      <c r="H2269">
        <f t="shared" ca="1" si="43"/>
        <v>4.1809394375318366E-2</v>
      </c>
    </row>
    <row r="2270" spans="7:8" x14ac:dyDescent="0.35">
      <c r="G2270">
        <v>2264</v>
      </c>
      <c r="H2270">
        <f t="shared" ca="1" si="43"/>
        <v>0.26790547328789177</v>
      </c>
    </row>
    <row r="2271" spans="7:8" x14ac:dyDescent="0.35">
      <c r="G2271">
        <v>2265</v>
      </c>
      <c r="H2271">
        <f t="shared" ca="1" si="43"/>
        <v>0.21204836369067565</v>
      </c>
    </row>
    <row r="2272" spans="7:8" x14ac:dyDescent="0.35">
      <c r="G2272">
        <v>2266</v>
      </c>
      <c r="H2272">
        <f t="shared" ca="1" si="43"/>
        <v>-0.18623050465861471</v>
      </c>
    </row>
    <row r="2273" spans="7:8" x14ac:dyDescent="0.35">
      <c r="G2273">
        <v>2267</v>
      </c>
      <c r="H2273">
        <f t="shared" ca="1" si="43"/>
        <v>-3.4618130515429883E-2</v>
      </c>
    </row>
    <row r="2274" spans="7:8" x14ac:dyDescent="0.35">
      <c r="G2274">
        <v>2268</v>
      </c>
      <c r="H2274">
        <f t="shared" ca="1" si="43"/>
        <v>-0.1183636571251778</v>
      </c>
    </row>
    <row r="2275" spans="7:8" x14ac:dyDescent="0.35">
      <c r="G2275">
        <v>2269</v>
      </c>
      <c r="H2275">
        <f t="shared" ca="1" si="43"/>
        <v>-0.29663240342536734</v>
      </c>
    </row>
    <row r="2276" spans="7:8" x14ac:dyDescent="0.35">
      <c r="G2276">
        <v>2270</v>
      </c>
      <c r="H2276">
        <f t="shared" ca="1" si="43"/>
        <v>-6.8537907607290824E-2</v>
      </c>
    </row>
    <row r="2277" spans="7:8" x14ac:dyDescent="0.35">
      <c r="G2277">
        <v>2271</v>
      </c>
      <c r="H2277">
        <f t="shared" ca="1" si="43"/>
        <v>0.26550105623850856</v>
      </c>
    </row>
    <row r="2278" spans="7:8" x14ac:dyDescent="0.35">
      <c r="G2278">
        <v>2272</v>
      </c>
      <c r="H2278">
        <f t="shared" ca="1" si="43"/>
        <v>9.0750974479447289E-3</v>
      </c>
    </row>
    <row r="2279" spans="7:8" x14ac:dyDescent="0.35">
      <c r="G2279">
        <v>2273</v>
      </c>
      <c r="H2279">
        <f t="shared" ca="1" si="43"/>
        <v>2.9028019817230855E-2</v>
      </c>
    </row>
    <row r="2280" spans="7:8" x14ac:dyDescent="0.35">
      <c r="G2280">
        <v>2274</v>
      </c>
      <c r="H2280">
        <f t="shared" ca="1" si="43"/>
        <v>4.515033449682955E-2</v>
      </c>
    </row>
    <row r="2281" spans="7:8" x14ac:dyDescent="0.35">
      <c r="G2281">
        <v>2275</v>
      </c>
      <c r="H2281">
        <f t="shared" ca="1" si="43"/>
        <v>-5.9242498820891595E-2</v>
      </c>
    </row>
    <row r="2282" spans="7:8" x14ac:dyDescent="0.35">
      <c r="G2282">
        <v>2276</v>
      </c>
      <c r="H2282">
        <f t="shared" ca="1" si="43"/>
        <v>0.24142668041391702</v>
      </c>
    </row>
    <row r="2283" spans="7:8" x14ac:dyDescent="0.35">
      <c r="G2283">
        <v>2277</v>
      </c>
      <c r="H2283">
        <f t="shared" ca="1" si="43"/>
        <v>3.4546961492485914E-2</v>
      </c>
    </row>
    <row r="2284" spans="7:8" x14ac:dyDescent="0.35">
      <c r="G2284">
        <v>2278</v>
      </c>
      <c r="H2284">
        <f t="shared" ca="1" si="43"/>
        <v>2.8509651398926042E-2</v>
      </c>
    </row>
    <row r="2285" spans="7:8" x14ac:dyDescent="0.35">
      <c r="G2285">
        <v>2279</v>
      </c>
      <c r="H2285">
        <f t="shared" ca="1" si="43"/>
        <v>-7.4203257661906857E-4</v>
      </c>
    </row>
    <row r="2286" spans="7:8" x14ac:dyDescent="0.35">
      <c r="G2286">
        <v>2280</v>
      </c>
      <c r="H2286">
        <f t="shared" ca="1" si="43"/>
        <v>0.21393571546160628</v>
      </c>
    </row>
    <row r="2287" spans="7:8" x14ac:dyDescent="0.35">
      <c r="G2287">
        <v>2281</v>
      </c>
      <c r="H2287">
        <f t="shared" ca="1" si="43"/>
        <v>-0.13401157681647172</v>
      </c>
    </row>
    <row r="2288" spans="7:8" x14ac:dyDescent="0.35">
      <c r="G2288">
        <v>2282</v>
      </c>
      <c r="H2288">
        <f t="shared" ca="1" si="43"/>
        <v>-4.2527140664277034E-2</v>
      </c>
    </row>
    <row r="2289" spans="7:8" x14ac:dyDescent="0.35">
      <c r="G2289">
        <v>2283</v>
      </c>
      <c r="H2289">
        <f t="shared" ca="1" si="43"/>
        <v>-3.8548475500407089E-2</v>
      </c>
    </row>
    <row r="2290" spans="7:8" x14ac:dyDescent="0.35">
      <c r="G2290">
        <v>2284</v>
      </c>
      <c r="H2290">
        <f t="shared" ca="1" si="43"/>
        <v>0.13927074190803515</v>
      </c>
    </row>
    <row r="2291" spans="7:8" x14ac:dyDescent="0.35">
      <c r="G2291">
        <v>2285</v>
      </c>
      <c r="H2291">
        <f t="shared" ca="1" si="43"/>
        <v>-0.13291954587417182</v>
      </c>
    </row>
    <row r="2292" spans="7:8" x14ac:dyDescent="0.35">
      <c r="G2292">
        <v>2286</v>
      </c>
      <c r="H2292">
        <f t="shared" ca="1" si="43"/>
        <v>0.15921053018879969</v>
      </c>
    </row>
    <row r="2293" spans="7:8" x14ac:dyDescent="0.35">
      <c r="G2293">
        <v>2287</v>
      </c>
      <c r="H2293">
        <f t="shared" ca="1" si="43"/>
        <v>-0.11944335162102843</v>
      </c>
    </row>
    <row r="2294" spans="7:8" x14ac:dyDescent="0.35">
      <c r="G2294">
        <v>2288</v>
      </c>
      <c r="H2294">
        <f t="shared" ca="1" si="43"/>
        <v>-0.12121568009572173</v>
      </c>
    </row>
    <row r="2295" spans="7:8" x14ac:dyDescent="0.35">
      <c r="G2295">
        <v>2289</v>
      </c>
      <c r="H2295">
        <f t="shared" ca="1" si="43"/>
        <v>4.4947879925001245E-2</v>
      </c>
    </row>
    <row r="2296" spans="7:8" x14ac:dyDescent="0.35">
      <c r="G2296">
        <v>2290</v>
      </c>
      <c r="H2296">
        <f t="shared" ca="1" si="43"/>
        <v>-0.23449191398066069</v>
      </c>
    </row>
    <row r="2297" spans="7:8" x14ac:dyDescent="0.35">
      <c r="G2297">
        <v>2291</v>
      </c>
      <c r="H2297">
        <f t="shared" ca="1" si="43"/>
        <v>-3.6275623874931037E-2</v>
      </c>
    </row>
    <row r="2298" spans="7:8" x14ac:dyDescent="0.35">
      <c r="G2298">
        <v>2292</v>
      </c>
      <c r="H2298">
        <f t="shared" ca="1" si="43"/>
        <v>0.13893318516650233</v>
      </c>
    </row>
    <row r="2299" spans="7:8" x14ac:dyDescent="0.35">
      <c r="G2299">
        <v>2293</v>
      </c>
      <c r="H2299">
        <f t="shared" ca="1" si="43"/>
        <v>6.9070271043926892E-2</v>
      </c>
    </row>
    <row r="2300" spans="7:8" x14ac:dyDescent="0.35">
      <c r="G2300">
        <v>2294</v>
      </c>
      <c r="H2300">
        <f t="shared" ca="1" si="43"/>
        <v>-7.2083711906004308E-2</v>
      </c>
    </row>
    <row r="2301" spans="7:8" x14ac:dyDescent="0.35">
      <c r="G2301">
        <v>2295</v>
      </c>
      <c r="H2301">
        <f t="shared" ca="1" si="43"/>
        <v>0.24758140808001416</v>
      </c>
    </row>
    <row r="2302" spans="7:8" x14ac:dyDescent="0.35">
      <c r="G2302">
        <v>2296</v>
      </c>
      <c r="H2302">
        <f t="shared" ca="1" si="43"/>
        <v>-1.630076019547267E-2</v>
      </c>
    </row>
    <row r="2303" spans="7:8" x14ac:dyDescent="0.35">
      <c r="G2303">
        <v>2297</v>
      </c>
      <c r="H2303">
        <f t="shared" ca="1" si="43"/>
        <v>0.10547245094496889</v>
      </c>
    </row>
    <row r="2304" spans="7:8" x14ac:dyDescent="0.35">
      <c r="G2304">
        <v>2298</v>
      </c>
      <c r="H2304">
        <f t="shared" ca="1" si="43"/>
        <v>1.33544611217904E-3</v>
      </c>
    </row>
    <row r="2305" spans="7:8" x14ac:dyDescent="0.35">
      <c r="G2305">
        <v>2299</v>
      </c>
      <c r="H2305">
        <f t="shared" ca="1" si="43"/>
        <v>0.12354884482566621</v>
      </c>
    </row>
    <row r="2306" spans="7:8" x14ac:dyDescent="0.35">
      <c r="G2306">
        <v>2300</v>
      </c>
      <c r="H2306">
        <f t="shared" ca="1" si="43"/>
        <v>5.4498228409219911E-2</v>
      </c>
    </row>
    <row r="2307" spans="7:8" x14ac:dyDescent="0.35">
      <c r="G2307">
        <v>2301</v>
      </c>
      <c r="H2307">
        <f t="shared" ca="1" si="43"/>
        <v>0.32016377225075254</v>
      </c>
    </row>
    <row r="2308" spans="7:8" x14ac:dyDescent="0.35">
      <c r="G2308">
        <v>2302</v>
      </c>
      <c r="H2308">
        <f t="shared" ca="1" si="43"/>
        <v>0.22707488175271504</v>
      </c>
    </row>
    <row r="2309" spans="7:8" x14ac:dyDescent="0.35">
      <c r="G2309">
        <v>2303</v>
      </c>
      <c r="H2309">
        <f t="shared" ca="1" si="43"/>
        <v>0.24033208868847145</v>
      </c>
    </row>
    <row r="2310" spans="7:8" x14ac:dyDescent="0.35">
      <c r="G2310">
        <v>2304</v>
      </c>
      <c r="H2310">
        <f t="shared" ca="1" si="43"/>
        <v>0.13043867080686242</v>
      </c>
    </row>
    <row r="2311" spans="7:8" x14ac:dyDescent="0.35">
      <c r="G2311">
        <v>2305</v>
      </c>
      <c r="H2311">
        <f t="shared" ca="1" si="43"/>
        <v>-0.16615999011142069</v>
      </c>
    </row>
    <row r="2312" spans="7:8" x14ac:dyDescent="0.35">
      <c r="G2312">
        <v>2306</v>
      </c>
      <c r="H2312">
        <f t="shared" ref="H2312:H2375" ca="1" si="44">_xlfn.NORM.INV(RAND(),N$9,N$10)</f>
        <v>1.0422281785475999E-2</v>
      </c>
    </row>
    <row r="2313" spans="7:8" x14ac:dyDescent="0.35">
      <c r="G2313">
        <v>2307</v>
      </c>
      <c r="H2313">
        <f t="shared" ca="1" si="44"/>
        <v>-2.0417129364581031E-2</v>
      </c>
    </row>
    <row r="2314" spans="7:8" x14ac:dyDescent="0.35">
      <c r="G2314">
        <v>2308</v>
      </c>
      <c r="H2314">
        <f t="shared" ca="1" si="44"/>
        <v>8.3241688279154305E-2</v>
      </c>
    </row>
    <row r="2315" spans="7:8" x14ac:dyDescent="0.35">
      <c r="G2315">
        <v>2309</v>
      </c>
      <c r="H2315">
        <f t="shared" ca="1" si="44"/>
        <v>-0.15516850082356293</v>
      </c>
    </row>
    <row r="2316" spans="7:8" x14ac:dyDescent="0.35">
      <c r="G2316">
        <v>2310</v>
      </c>
      <c r="H2316">
        <f t="shared" ca="1" si="44"/>
        <v>-9.7636173284278829E-2</v>
      </c>
    </row>
    <row r="2317" spans="7:8" x14ac:dyDescent="0.35">
      <c r="G2317">
        <v>2311</v>
      </c>
      <c r="H2317">
        <f t="shared" ca="1" si="44"/>
        <v>-5.5874021986493855E-2</v>
      </c>
    </row>
    <row r="2318" spans="7:8" x14ac:dyDescent="0.35">
      <c r="G2318">
        <v>2312</v>
      </c>
      <c r="H2318">
        <f t="shared" ca="1" si="44"/>
        <v>4.3947069964044736E-3</v>
      </c>
    </row>
    <row r="2319" spans="7:8" x14ac:dyDescent="0.35">
      <c r="G2319">
        <v>2313</v>
      </c>
      <c r="H2319">
        <f t="shared" ca="1" si="44"/>
        <v>4.0230930597192703E-2</v>
      </c>
    </row>
    <row r="2320" spans="7:8" x14ac:dyDescent="0.35">
      <c r="G2320">
        <v>2314</v>
      </c>
      <c r="H2320">
        <f t="shared" ca="1" si="44"/>
        <v>-2.0477716622807042E-2</v>
      </c>
    </row>
    <row r="2321" spans="7:8" x14ac:dyDescent="0.35">
      <c r="G2321">
        <v>2315</v>
      </c>
      <c r="H2321">
        <f t="shared" ca="1" si="44"/>
        <v>-9.5344353700806503E-2</v>
      </c>
    </row>
    <row r="2322" spans="7:8" x14ac:dyDescent="0.35">
      <c r="G2322">
        <v>2316</v>
      </c>
      <c r="H2322">
        <f t="shared" ca="1" si="44"/>
        <v>0.10012329978107409</v>
      </c>
    </row>
    <row r="2323" spans="7:8" x14ac:dyDescent="0.35">
      <c r="G2323">
        <v>2317</v>
      </c>
      <c r="H2323">
        <f t="shared" ca="1" si="44"/>
        <v>-7.2478754293932343E-2</v>
      </c>
    </row>
    <row r="2324" spans="7:8" x14ac:dyDescent="0.35">
      <c r="G2324">
        <v>2318</v>
      </c>
      <c r="H2324">
        <f t="shared" ca="1" si="44"/>
        <v>-0.24040856287222687</v>
      </c>
    </row>
    <row r="2325" spans="7:8" x14ac:dyDescent="0.35">
      <c r="G2325">
        <v>2319</v>
      </c>
      <c r="H2325">
        <f t="shared" ca="1" si="44"/>
        <v>-3.4394840284031822E-3</v>
      </c>
    </row>
    <row r="2326" spans="7:8" x14ac:dyDescent="0.35">
      <c r="G2326">
        <v>2320</v>
      </c>
      <c r="H2326">
        <f t="shared" ca="1" si="44"/>
        <v>0.1661733419983614</v>
      </c>
    </row>
    <row r="2327" spans="7:8" x14ac:dyDescent="0.35">
      <c r="G2327">
        <v>2321</v>
      </c>
      <c r="H2327">
        <f t="shared" ca="1" si="44"/>
        <v>0.12159216742980106</v>
      </c>
    </row>
    <row r="2328" spans="7:8" x14ac:dyDescent="0.35">
      <c r="G2328">
        <v>2322</v>
      </c>
      <c r="H2328">
        <f t="shared" ca="1" si="44"/>
        <v>5.7780252501094392E-3</v>
      </c>
    </row>
    <row r="2329" spans="7:8" x14ac:dyDescent="0.35">
      <c r="G2329">
        <v>2323</v>
      </c>
      <c r="H2329">
        <f t="shared" ca="1" si="44"/>
        <v>0.31881071371890879</v>
      </c>
    </row>
    <row r="2330" spans="7:8" x14ac:dyDescent="0.35">
      <c r="G2330">
        <v>2324</v>
      </c>
      <c r="H2330">
        <f t="shared" ca="1" si="44"/>
        <v>0.14977590854747697</v>
      </c>
    </row>
    <row r="2331" spans="7:8" x14ac:dyDescent="0.35">
      <c r="G2331">
        <v>2325</v>
      </c>
      <c r="H2331">
        <f t="shared" ca="1" si="44"/>
        <v>9.1587589521528123E-2</v>
      </c>
    </row>
    <row r="2332" spans="7:8" x14ac:dyDescent="0.35">
      <c r="G2332">
        <v>2326</v>
      </c>
      <c r="H2332">
        <f t="shared" ca="1" si="44"/>
        <v>3.2220152808972662E-2</v>
      </c>
    </row>
    <row r="2333" spans="7:8" x14ac:dyDescent="0.35">
      <c r="G2333">
        <v>2327</v>
      </c>
      <c r="H2333">
        <f t="shared" ca="1" si="44"/>
        <v>0.10912677895882819</v>
      </c>
    </row>
    <row r="2334" spans="7:8" x14ac:dyDescent="0.35">
      <c r="G2334">
        <v>2328</v>
      </c>
      <c r="H2334">
        <f t="shared" ca="1" si="44"/>
        <v>-3.3913538262517307E-2</v>
      </c>
    </row>
    <row r="2335" spans="7:8" x14ac:dyDescent="0.35">
      <c r="G2335">
        <v>2329</v>
      </c>
      <c r="H2335">
        <f t="shared" ca="1" si="44"/>
        <v>2.2951040724387965E-2</v>
      </c>
    </row>
    <row r="2336" spans="7:8" x14ac:dyDescent="0.35">
      <c r="G2336">
        <v>2330</v>
      </c>
      <c r="H2336">
        <f t="shared" ca="1" si="44"/>
        <v>0.24259529719071066</v>
      </c>
    </row>
    <row r="2337" spans="7:8" x14ac:dyDescent="0.35">
      <c r="G2337">
        <v>2331</v>
      </c>
      <c r="H2337">
        <f t="shared" ca="1" si="44"/>
        <v>3.9084616966533002E-2</v>
      </c>
    </row>
    <row r="2338" spans="7:8" x14ac:dyDescent="0.35">
      <c r="G2338">
        <v>2332</v>
      </c>
      <c r="H2338">
        <f t="shared" ca="1" si="44"/>
        <v>-9.2130820201304253E-2</v>
      </c>
    </row>
    <row r="2339" spans="7:8" x14ac:dyDescent="0.35">
      <c r="G2339">
        <v>2333</v>
      </c>
      <c r="H2339">
        <f t="shared" ca="1" si="44"/>
        <v>-0.18135814595007643</v>
      </c>
    </row>
    <row r="2340" spans="7:8" x14ac:dyDescent="0.35">
      <c r="G2340">
        <v>2334</v>
      </c>
      <c r="H2340">
        <f t="shared" ca="1" si="44"/>
        <v>0.33629043189000912</v>
      </c>
    </row>
    <row r="2341" spans="7:8" x14ac:dyDescent="0.35">
      <c r="G2341">
        <v>2335</v>
      </c>
      <c r="H2341">
        <f t="shared" ca="1" si="44"/>
        <v>2.9176999196341077E-2</v>
      </c>
    </row>
    <row r="2342" spans="7:8" x14ac:dyDescent="0.35">
      <c r="G2342">
        <v>2336</v>
      </c>
      <c r="H2342">
        <f t="shared" ca="1" si="44"/>
        <v>0.10430075908574979</v>
      </c>
    </row>
    <row r="2343" spans="7:8" x14ac:dyDescent="0.35">
      <c r="G2343">
        <v>2337</v>
      </c>
      <c r="H2343">
        <f t="shared" ca="1" si="44"/>
        <v>-2.9663992753577201E-2</v>
      </c>
    </row>
    <row r="2344" spans="7:8" x14ac:dyDescent="0.35">
      <c r="G2344">
        <v>2338</v>
      </c>
      <c r="H2344">
        <f t="shared" ca="1" si="44"/>
        <v>0.22314122664096331</v>
      </c>
    </row>
    <row r="2345" spans="7:8" x14ac:dyDescent="0.35">
      <c r="G2345">
        <v>2339</v>
      </c>
      <c r="H2345">
        <f t="shared" ca="1" si="44"/>
        <v>6.8379005023228814E-2</v>
      </c>
    </row>
    <row r="2346" spans="7:8" x14ac:dyDescent="0.35">
      <c r="G2346">
        <v>2340</v>
      </c>
      <c r="H2346">
        <f t="shared" ca="1" si="44"/>
        <v>0.15256553285650831</v>
      </c>
    </row>
    <row r="2347" spans="7:8" x14ac:dyDescent="0.35">
      <c r="G2347">
        <v>2341</v>
      </c>
      <c r="H2347">
        <f t="shared" ca="1" si="44"/>
        <v>-0.24282800564213697</v>
      </c>
    </row>
    <row r="2348" spans="7:8" x14ac:dyDescent="0.35">
      <c r="G2348">
        <v>2342</v>
      </c>
      <c r="H2348">
        <f t="shared" ca="1" si="44"/>
        <v>1.5587055763519961E-2</v>
      </c>
    </row>
    <row r="2349" spans="7:8" x14ac:dyDescent="0.35">
      <c r="G2349">
        <v>2343</v>
      </c>
      <c r="H2349">
        <f t="shared" ca="1" si="44"/>
        <v>-0.19966433255848345</v>
      </c>
    </row>
    <row r="2350" spans="7:8" x14ac:dyDescent="0.35">
      <c r="G2350">
        <v>2344</v>
      </c>
      <c r="H2350">
        <f t="shared" ca="1" si="44"/>
        <v>-0.22054097404162082</v>
      </c>
    </row>
    <row r="2351" spans="7:8" x14ac:dyDescent="0.35">
      <c r="G2351">
        <v>2345</v>
      </c>
      <c r="H2351">
        <f t="shared" ca="1" si="44"/>
        <v>-5.2658330161854061E-2</v>
      </c>
    </row>
    <row r="2352" spans="7:8" x14ac:dyDescent="0.35">
      <c r="G2352">
        <v>2346</v>
      </c>
      <c r="H2352">
        <f t="shared" ca="1" si="44"/>
        <v>-0.18796835800375311</v>
      </c>
    </row>
    <row r="2353" spans="7:8" x14ac:dyDescent="0.35">
      <c r="G2353">
        <v>2347</v>
      </c>
      <c r="H2353">
        <f t="shared" ca="1" si="44"/>
        <v>-1.2010302437111238E-2</v>
      </c>
    </row>
    <row r="2354" spans="7:8" x14ac:dyDescent="0.35">
      <c r="G2354">
        <v>2348</v>
      </c>
      <c r="H2354">
        <f t="shared" ca="1" si="44"/>
        <v>-0.25711637325524034</v>
      </c>
    </row>
    <row r="2355" spans="7:8" x14ac:dyDescent="0.35">
      <c r="G2355">
        <v>2349</v>
      </c>
      <c r="H2355">
        <f t="shared" ca="1" si="44"/>
        <v>5.6342708818079269E-2</v>
      </c>
    </row>
    <row r="2356" spans="7:8" x14ac:dyDescent="0.35">
      <c r="G2356">
        <v>2350</v>
      </c>
      <c r="H2356">
        <f t="shared" ca="1" si="44"/>
        <v>-0.17817785586578741</v>
      </c>
    </row>
    <row r="2357" spans="7:8" x14ac:dyDescent="0.35">
      <c r="G2357">
        <v>2351</v>
      </c>
      <c r="H2357">
        <f t="shared" ca="1" si="44"/>
        <v>-7.4919903661867002E-2</v>
      </c>
    </row>
    <row r="2358" spans="7:8" x14ac:dyDescent="0.35">
      <c r="G2358">
        <v>2352</v>
      </c>
      <c r="H2358">
        <f t="shared" ca="1" si="44"/>
        <v>0.11289025425229401</v>
      </c>
    </row>
    <row r="2359" spans="7:8" x14ac:dyDescent="0.35">
      <c r="G2359">
        <v>2353</v>
      </c>
      <c r="H2359">
        <f t="shared" ca="1" si="44"/>
        <v>3.1491482902027926E-2</v>
      </c>
    </row>
    <row r="2360" spans="7:8" x14ac:dyDescent="0.35">
      <c r="G2360">
        <v>2354</v>
      </c>
      <c r="H2360">
        <f t="shared" ca="1" si="44"/>
        <v>-2.7297600451689746E-2</v>
      </c>
    </row>
    <row r="2361" spans="7:8" x14ac:dyDescent="0.35">
      <c r="G2361">
        <v>2355</v>
      </c>
      <c r="H2361">
        <f t="shared" ca="1" si="44"/>
        <v>0.22489041424638281</v>
      </c>
    </row>
    <row r="2362" spans="7:8" x14ac:dyDescent="0.35">
      <c r="G2362">
        <v>2356</v>
      </c>
      <c r="H2362">
        <f t="shared" ca="1" si="44"/>
        <v>0.12855442520303612</v>
      </c>
    </row>
    <row r="2363" spans="7:8" x14ac:dyDescent="0.35">
      <c r="G2363">
        <v>2357</v>
      </c>
      <c r="H2363">
        <f t="shared" ca="1" si="44"/>
        <v>-5.2279552714139754E-2</v>
      </c>
    </row>
    <row r="2364" spans="7:8" x14ac:dyDescent="0.35">
      <c r="G2364">
        <v>2358</v>
      </c>
      <c r="H2364">
        <f t="shared" ca="1" si="44"/>
        <v>3.7411883229707309E-2</v>
      </c>
    </row>
    <row r="2365" spans="7:8" x14ac:dyDescent="0.35">
      <c r="G2365">
        <v>2359</v>
      </c>
      <c r="H2365">
        <f t="shared" ca="1" si="44"/>
        <v>8.072781977595718E-2</v>
      </c>
    </row>
    <row r="2366" spans="7:8" x14ac:dyDescent="0.35">
      <c r="G2366">
        <v>2360</v>
      </c>
      <c r="H2366">
        <f t="shared" ca="1" si="44"/>
        <v>-0.27948153765111988</v>
      </c>
    </row>
    <row r="2367" spans="7:8" x14ac:dyDescent="0.35">
      <c r="G2367">
        <v>2361</v>
      </c>
      <c r="H2367">
        <f t="shared" ca="1" si="44"/>
        <v>3.8281917299058756E-2</v>
      </c>
    </row>
    <row r="2368" spans="7:8" x14ac:dyDescent="0.35">
      <c r="G2368">
        <v>2362</v>
      </c>
      <c r="H2368">
        <f t="shared" ca="1" si="44"/>
        <v>0.11546858715342856</v>
      </c>
    </row>
    <row r="2369" spans="7:8" x14ac:dyDescent="0.35">
      <c r="G2369">
        <v>2363</v>
      </c>
      <c r="H2369">
        <f t="shared" ca="1" si="44"/>
        <v>6.2707507460382159E-2</v>
      </c>
    </row>
    <row r="2370" spans="7:8" x14ac:dyDescent="0.35">
      <c r="G2370">
        <v>2364</v>
      </c>
      <c r="H2370">
        <f t="shared" ca="1" si="44"/>
        <v>-0.24654711182968814</v>
      </c>
    </row>
    <row r="2371" spans="7:8" x14ac:dyDescent="0.35">
      <c r="G2371">
        <v>2365</v>
      </c>
      <c r="H2371">
        <f t="shared" ca="1" si="44"/>
        <v>2.3768124897580095E-2</v>
      </c>
    </row>
    <row r="2372" spans="7:8" x14ac:dyDescent="0.35">
      <c r="G2372">
        <v>2366</v>
      </c>
      <c r="H2372">
        <f t="shared" ca="1" si="44"/>
        <v>0.1639640559041394</v>
      </c>
    </row>
    <row r="2373" spans="7:8" x14ac:dyDescent="0.35">
      <c r="G2373">
        <v>2367</v>
      </c>
      <c r="H2373">
        <f t="shared" ca="1" si="44"/>
        <v>-0.12816218579999678</v>
      </c>
    </row>
    <row r="2374" spans="7:8" x14ac:dyDescent="0.35">
      <c r="G2374">
        <v>2368</v>
      </c>
      <c r="H2374">
        <f t="shared" ca="1" si="44"/>
        <v>2.133713376729727E-3</v>
      </c>
    </row>
    <row r="2375" spans="7:8" x14ac:dyDescent="0.35">
      <c r="G2375">
        <v>2369</v>
      </c>
      <c r="H2375">
        <f t="shared" ca="1" si="44"/>
        <v>-0.1956287477142451</v>
      </c>
    </row>
    <row r="2376" spans="7:8" x14ac:dyDescent="0.35">
      <c r="G2376">
        <v>2370</v>
      </c>
      <c r="H2376">
        <f t="shared" ref="H2376:H2439" ca="1" si="45">_xlfn.NORM.INV(RAND(),N$9,N$10)</f>
        <v>0.15251617739104376</v>
      </c>
    </row>
    <row r="2377" spans="7:8" x14ac:dyDescent="0.35">
      <c r="G2377">
        <v>2371</v>
      </c>
      <c r="H2377">
        <f t="shared" ca="1" si="45"/>
        <v>2.7152556381306113E-2</v>
      </c>
    </row>
    <row r="2378" spans="7:8" x14ac:dyDescent="0.35">
      <c r="G2378">
        <v>2372</v>
      </c>
      <c r="H2378">
        <f t="shared" ca="1" si="45"/>
        <v>5.5607686477793572E-2</v>
      </c>
    </row>
    <row r="2379" spans="7:8" x14ac:dyDescent="0.35">
      <c r="G2379">
        <v>2373</v>
      </c>
      <c r="H2379">
        <f t="shared" ca="1" si="45"/>
        <v>-8.8912378096011102E-2</v>
      </c>
    </row>
    <row r="2380" spans="7:8" x14ac:dyDescent="0.35">
      <c r="G2380">
        <v>2374</v>
      </c>
      <c r="H2380">
        <f t="shared" ca="1" si="45"/>
        <v>8.5011682599796093E-2</v>
      </c>
    </row>
    <row r="2381" spans="7:8" x14ac:dyDescent="0.35">
      <c r="G2381">
        <v>2375</v>
      </c>
      <c r="H2381">
        <f t="shared" ca="1" si="45"/>
        <v>7.7178643260941468E-2</v>
      </c>
    </row>
    <row r="2382" spans="7:8" x14ac:dyDescent="0.35">
      <c r="G2382">
        <v>2376</v>
      </c>
      <c r="H2382">
        <f t="shared" ca="1" si="45"/>
        <v>0.1163839486146179</v>
      </c>
    </row>
    <row r="2383" spans="7:8" x14ac:dyDescent="0.35">
      <c r="G2383">
        <v>2377</v>
      </c>
      <c r="H2383">
        <f t="shared" ca="1" si="45"/>
        <v>-9.9947106987550438E-2</v>
      </c>
    </row>
    <row r="2384" spans="7:8" x14ac:dyDescent="0.35">
      <c r="G2384">
        <v>2378</v>
      </c>
      <c r="H2384">
        <f t="shared" ca="1" si="45"/>
        <v>-2.3386385492235637E-2</v>
      </c>
    </row>
    <row r="2385" spans="7:8" x14ac:dyDescent="0.35">
      <c r="G2385">
        <v>2379</v>
      </c>
      <c r="H2385">
        <f t="shared" ca="1" si="45"/>
        <v>1.6971080612645337E-2</v>
      </c>
    </row>
    <row r="2386" spans="7:8" x14ac:dyDescent="0.35">
      <c r="G2386">
        <v>2380</v>
      </c>
      <c r="H2386">
        <f t="shared" ca="1" si="45"/>
        <v>-3.0330642800331854E-2</v>
      </c>
    </row>
    <row r="2387" spans="7:8" x14ac:dyDescent="0.35">
      <c r="G2387">
        <v>2381</v>
      </c>
      <c r="H2387">
        <f t="shared" ca="1" si="45"/>
        <v>0.1109512236522998</v>
      </c>
    </row>
    <row r="2388" spans="7:8" x14ac:dyDescent="0.35">
      <c r="G2388">
        <v>2382</v>
      </c>
      <c r="H2388">
        <f t="shared" ca="1" si="45"/>
        <v>9.4516110325622085E-2</v>
      </c>
    </row>
    <row r="2389" spans="7:8" x14ac:dyDescent="0.35">
      <c r="G2389">
        <v>2383</v>
      </c>
      <c r="H2389">
        <f t="shared" ca="1" si="45"/>
        <v>0.19066882364427892</v>
      </c>
    </row>
    <row r="2390" spans="7:8" x14ac:dyDescent="0.35">
      <c r="G2390">
        <v>2384</v>
      </c>
      <c r="H2390">
        <f t="shared" ca="1" si="45"/>
        <v>3.7908032759317915E-2</v>
      </c>
    </row>
    <row r="2391" spans="7:8" x14ac:dyDescent="0.35">
      <c r="G2391">
        <v>2385</v>
      </c>
      <c r="H2391">
        <f t="shared" ca="1" si="45"/>
        <v>0.3317342499045246</v>
      </c>
    </row>
    <row r="2392" spans="7:8" x14ac:dyDescent="0.35">
      <c r="G2392">
        <v>2386</v>
      </c>
      <c r="H2392">
        <f t="shared" ca="1" si="45"/>
        <v>-6.3614107813372997E-2</v>
      </c>
    </row>
    <row r="2393" spans="7:8" x14ac:dyDescent="0.35">
      <c r="G2393">
        <v>2387</v>
      </c>
      <c r="H2393">
        <f t="shared" ca="1" si="45"/>
        <v>-0.13078333663442818</v>
      </c>
    </row>
    <row r="2394" spans="7:8" x14ac:dyDescent="0.35">
      <c r="G2394">
        <v>2388</v>
      </c>
      <c r="H2394">
        <f t="shared" ca="1" si="45"/>
        <v>-3.1032605670886525E-2</v>
      </c>
    </row>
    <row r="2395" spans="7:8" x14ac:dyDescent="0.35">
      <c r="G2395">
        <v>2389</v>
      </c>
      <c r="H2395">
        <f t="shared" ca="1" si="45"/>
        <v>0.22738630491592077</v>
      </c>
    </row>
    <row r="2396" spans="7:8" x14ac:dyDescent="0.35">
      <c r="G2396">
        <v>2390</v>
      </c>
      <c r="H2396">
        <f t="shared" ca="1" si="45"/>
        <v>0.15156564888306095</v>
      </c>
    </row>
    <row r="2397" spans="7:8" x14ac:dyDescent="0.35">
      <c r="G2397">
        <v>2391</v>
      </c>
      <c r="H2397">
        <f t="shared" ca="1" si="45"/>
        <v>4.026724902978724E-2</v>
      </c>
    </row>
    <row r="2398" spans="7:8" x14ac:dyDescent="0.35">
      <c r="G2398">
        <v>2392</v>
      </c>
      <c r="H2398">
        <f t="shared" ca="1" si="45"/>
        <v>-3.5528742268160968E-2</v>
      </c>
    </row>
    <row r="2399" spans="7:8" x14ac:dyDescent="0.35">
      <c r="G2399">
        <v>2393</v>
      </c>
      <c r="H2399">
        <f t="shared" ca="1" si="45"/>
        <v>-6.4055768581775321E-3</v>
      </c>
    </row>
    <row r="2400" spans="7:8" x14ac:dyDescent="0.35">
      <c r="G2400">
        <v>2394</v>
      </c>
      <c r="H2400">
        <f t="shared" ca="1" si="45"/>
        <v>1.5592493735673795E-2</v>
      </c>
    </row>
    <row r="2401" spans="7:8" x14ac:dyDescent="0.35">
      <c r="G2401">
        <v>2395</v>
      </c>
      <c r="H2401">
        <f t="shared" ca="1" si="45"/>
        <v>-3.9187672504373973E-2</v>
      </c>
    </row>
    <row r="2402" spans="7:8" x14ac:dyDescent="0.35">
      <c r="G2402">
        <v>2396</v>
      </c>
      <c r="H2402">
        <f t="shared" ca="1" si="45"/>
        <v>5.4911810942259026E-2</v>
      </c>
    </row>
    <row r="2403" spans="7:8" x14ac:dyDescent="0.35">
      <c r="G2403">
        <v>2397</v>
      </c>
      <c r="H2403">
        <f t="shared" ca="1" si="45"/>
        <v>0.16653900021699486</v>
      </c>
    </row>
    <row r="2404" spans="7:8" x14ac:dyDescent="0.35">
      <c r="G2404">
        <v>2398</v>
      </c>
      <c r="H2404">
        <f t="shared" ca="1" si="45"/>
        <v>0.29780128028659147</v>
      </c>
    </row>
    <row r="2405" spans="7:8" x14ac:dyDescent="0.35">
      <c r="G2405">
        <v>2399</v>
      </c>
      <c r="H2405">
        <f t="shared" ca="1" si="45"/>
        <v>-6.7554584115282798E-2</v>
      </c>
    </row>
    <row r="2406" spans="7:8" x14ac:dyDescent="0.35">
      <c r="G2406">
        <v>2400</v>
      </c>
      <c r="H2406">
        <f t="shared" ca="1" si="45"/>
        <v>-0.19516951161099536</v>
      </c>
    </row>
    <row r="2407" spans="7:8" x14ac:dyDescent="0.35">
      <c r="G2407">
        <v>2401</v>
      </c>
      <c r="H2407">
        <f t="shared" ca="1" si="45"/>
        <v>0.1131331335445164</v>
      </c>
    </row>
    <row r="2408" spans="7:8" x14ac:dyDescent="0.35">
      <c r="G2408">
        <v>2402</v>
      </c>
      <c r="H2408">
        <f t="shared" ca="1" si="45"/>
        <v>0.19131986693185607</v>
      </c>
    </row>
    <row r="2409" spans="7:8" x14ac:dyDescent="0.35">
      <c r="G2409">
        <v>2403</v>
      </c>
      <c r="H2409">
        <f t="shared" ca="1" si="45"/>
        <v>0.18298492560059576</v>
      </c>
    </row>
    <row r="2410" spans="7:8" x14ac:dyDescent="0.35">
      <c r="G2410">
        <v>2404</v>
      </c>
      <c r="H2410">
        <f t="shared" ca="1" si="45"/>
        <v>0.13380401689583832</v>
      </c>
    </row>
    <row r="2411" spans="7:8" x14ac:dyDescent="0.35">
      <c r="G2411">
        <v>2405</v>
      </c>
      <c r="H2411">
        <f t="shared" ca="1" si="45"/>
        <v>0.19803460239338591</v>
      </c>
    </row>
    <row r="2412" spans="7:8" x14ac:dyDescent="0.35">
      <c r="G2412">
        <v>2406</v>
      </c>
      <c r="H2412">
        <f t="shared" ca="1" si="45"/>
        <v>2.6037963126566144E-2</v>
      </c>
    </row>
    <row r="2413" spans="7:8" x14ac:dyDescent="0.35">
      <c r="G2413">
        <v>2407</v>
      </c>
      <c r="H2413">
        <f t="shared" ca="1" si="45"/>
        <v>0.10564960130410768</v>
      </c>
    </row>
    <row r="2414" spans="7:8" x14ac:dyDescent="0.35">
      <c r="G2414">
        <v>2408</v>
      </c>
      <c r="H2414">
        <f t="shared" ca="1" si="45"/>
        <v>-0.13735466737326998</v>
      </c>
    </row>
    <row r="2415" spans="7:8" x14ac:dyDescent="0.35">
      <c r="G2415">
        <v>2409</v>
      </c>
      <c r="H2415">
        <f t="shared" ca="1" si="45"/>
        <v>-0.18198712634981695</v>
      </c>
    </row>
    <row r="2416" spans="7:8" x14ac:dyDescent="0.35">
      <c r="G2416">
        <v>2410</v>
      </c>
      <c r="H2416">
        <f t="shared" ca="1" si="45"/>
        <v>0.16167749339802756</v>
      </c>
    </row>
    <row r="2417" spans="7:8" x14ac:dyDescent="0.35">
      <c r="G2417">
        <v>2411</v>
      </c>
      <c r="H2417">
        <f t="shared" ca="1" si="45"/>
        <v>-0.15735576569802059</v>
      </c>
    </row>
    <row r="2418" spans="7:8" x14ac:dyDescent="0.35">
      <c r="G2418">
        <v>2412</v>
      </c>
      <c r="H2418">
        <f t="shared" ca="1" si="45"/>
        <v>-0.33573996667272521</v>
      </c>
    </row>
    <row r="2419" spans="7:8" x14ac:dyDescent="0.35">
      <c r="G2419">
        <v>2413</v>
      </c>
      <c r="H2419">
        <f t="shared" ca="1" si="45"/>
        <v>-2.6810836169758295E-2</v>
      </c>
    </row>
    <row r="2420" spans="7:8" x14ac:dyDescent="0.35">
      <c r="G2420">
        <v>2414</v>
      </c>
      <c r="H2420">
        <f t="shared" ca="1" si="45"/>
        <v>4.0466737663952465E-2</v>
      </c>
    </row>
    <row r="2421" spans="7:8" x14ac:dyDescent="0.35">
      <c r="G2421">
        <v>2415</v>
      </c>
      <c r="H2421">
        <f t="shared" ca="1" si="45"/>
        <v>8.8314860120526795E-3</v>
      </c>
    </row>
    <row r="2422" spans="7:8" x14ac:dyDescent="0.35">
      <c r="G2422">
        <v>2416</v>
      </c>
      <c r="H2422">
        <f t="shared" ca="1" si="45"/>
        <v>0.12246017728049889</v>
      </c>
    </row>
    <row r="2423" spans="7:8" x14ac:dyDescent="0.35">
      <c r="G2423">
        <v>2417</v>
      </c>
      <c r="H2423">
        <f t="shared" ca="1" si="45"/>
        <v>-9.6822147932283803E-2</v>
      </c>
    </row>
    <row r="2424" spans="7:8" x14ac:dyDescent="0.35">
      <c r="G2424">
        <v>2418</v>
      </c>
      <c r="H2424">
        <f t="shared" ca="1" si="45"/>
        <v>-0.14366024542328451</v>
      </c>
    </row>
    <row r="2425" spans="7:8" x14ac:dyDescent="0.35">
      <c r="G2425">
        <v>2419</v>
      </c>
      <c r="H2425">
        <f t="shared" ca="1" si="45"/>
        <v>0.11302841129638977</v>
      </c>
    </row>
    <row r="2426" spans="7:8" x14ac:dyDescent="0.35">
      <c r="G2426">
        <v>2420</v>
      </c>
      <c r="H2426">
        <f t="shared" ca="1" si="45"/>
        <v>-9.2523647241251186E-2</v>
      </c>
    </row>
    <row r="2427" spans="7:8" x14ac:dyDescent="0.35">
      <c r="G2427">
        <v>2421</v>
      </c>
      <c r="H2427">
        <f t="shared" ca="1" si="45"/>
        <v>-6.8980360856301659E-2</v>
      </c>
    </row>
    <row r="2428" spans="7:8" x14ac:dyDescent="0.35">
      <c r="G2428">
        <v>2422</v>
      </c>
      <c r="H2428">
        <f t="shared" ca="1" si="45"/>
        <v>-7.4863048817275079E-3</v>
      </c>
    </row>
    <row r="2429" spans="7:8" x14ac:dyDescent="0.35">
      <c r="G2429">
        <v>2423</v>
      </c>
      <c r="H2429">
        <f t="shared" ca="1" si="45"/>
        <v>0.16066401895302573</v>
      </c>
    </row>
    <row r="2430" spans="7:8" x14ac:dyDescent="0.35">
      <c r="G2430">
        <v>2424</v>
      </c>
      <c r="H2430">
        <f t="shared" ca="1" si="45"/>
        <v>0.11201945871130099</v>
      </c>
    </row>
    <row r="2431" spans="7:8" x14ac:dyDescent="0.35">
      <c r="G2431">
        <v>2425</v>
      </c>
      <c r="H2431">
        <f t="shared" ca="1" si="45"/>
        <v>3.2653303055764221E-2</v>
      </c>
    </row>
    <row r="2432" spans="7:8" x14ac:dyDescent="0.35">
      <c r="G2432">
        <v>2426</v>
      </c>
      <c r="H2432">
        <f t="shared" ca="1" si="45"/>
        <v>9.6847716578509595E-3</v>
      </c>
    </row>
    <row r="2433" spans="7:8" x14ac:dyDescent="0.35">
      <c r="G2433">
        <v>2427</v>
      </c>
      <c r="H2433">
        <f t="shared" ca="1" si="45"/>
        <v>3.6640025295889736E-2</v>
      </c>
    </row>
    <row r="2434" spans="7:8" x14ac:dyDescent="0.35">
      <c r="G2434">
        <v>2428</v>
      </c>
      <c r="H2434">
        <f t="shared" ca="1" si="45"/>
        <v>-7.2873013952556145E-2</v>
      </c>
    </row>
    <row r="2435" spans="7:8" x14ac:dyDescent="0.35">
      <c r="G2435">
        <v>2429</v>
      </c>
      <c r="H2435">
        <f t="shared" ca="1" si="45"/>
        <v>0.12476801740969973</v>
      </c>
    </row>
    <row r="2436" spans="7:8" x14ac:dyDescent="0.35">
      <c r="G2436">
        <v>2430</v>
      </c>
      <c r="H2436">
        <f t="shared" ca="1" si="45"/>
        <v>-6.6495495599728463E-2</v>
      </c>
    </row>
    <row r="2437" spans="7:8" x14ac:dyDescent="0.35">
      <c r="G2437">
        <v>2431</v>
      </c>
      <c r="H2437">
        <f t="shared" ca="1" si="45"/>
        <v>5.7299503720635699E-2</v>
      </c>
    </row>
    <row r="2438" spans="7:8" x14ac:dyDescent="0.35">
      <c r="G2438">
        <v>2432</v>
      </c>
      <c r="H2438">
        <f t="shared" ca="1" si="45"/>
        <v>-0.11153592962407964</v>
      </c>
    </row>
    <row r="2439" spans="7:8" x14ac:dyDescent="0.35">
      <c r="G2439">
        <v>2433</v>
      </c>
      <c r="H2439">
        <f t="shared" ca="1" si="45"/>
        <v>-2.4104921258002669E-2</v>
      </c>
    </row>
    <row r="2440" spans="7:8" x14ac:dyDescent="0.35">
      <c r="G2440">
        <v>2434</v>
      </c>
      <c r="H2440">
        <f t="shared" ref="H2440:H2503" ca="1" si="46">_xlfn.NORM.INV(RAND(),N$9,N$10)</f>
        <v>-0.24182759494237255</v>
      </c>
    </row>
    <row r="2441" spans="7:8" x14ac:dyDescent="0.35">
      <c r="G2441">
        <v>2435</v>
      </c>
      <c r="H2441">
        <f t="shared" ca="1" si="46"/>
        <v>-1.6338247490542315E-2</v>
      </c>
    </row>
    <row r="2442" spans="7:8" x14ac:dyDescent="0.35">
      <c r="G2442">
        <v>2436</v>
      </c>
      <c r="H2442">
        <f t="shared" ca="1" si="46"/>
        <v>-6.0129655996948347E-2</v>
      </c>
    </row>
    <row r="2443" spans="7:8" x14ac:dyDescent="0.35">
      <c r="G2443">
        <v>2437</v>
      </c>
      <c r="H2443">
        <f t="shared" ca="1" si="46"/>
        <v>7.5954830707838372E-2</v>
      </c>
    </row>
    <row r="2444" spans="7:8" x14ac:dyDescent="0.35">
      <c r="G2444">
        <v>2438</v>
      </c>
      <c r="H2444">
        <f t="shared" ca="1" si="46"/>
        <v>0.20893686791073221</v>
      </c>
    </row>
    <row r="2445" spans="7:8" x14ac:dyDescent="0.35">
      <c r="G2445">
        <v>2439</v>
      </c>
      <c r="H2445">
        <f t="shared" ca="1" si="46"/>
        <v>-0.23628664713121036</v>
      </c>
    </row>
    <row r="2446" spans="7:8" x14ac:dyDescent="0.35">
      <c r="G2446">
        <v>2440</v>
      </c>
      <c r="H2446">
        <f t="shared" ca="1" si="46"/>
        <v>0.16577772468738905</v>
      </c>
    </row>
    <row r="2447" spans="7:8" x14ac:dyDescent="0.35">
      <c r="G2447">
        <v>2441</v>
      </c>
      <c r="H2447">
        <f t="shared" ca="1" si="46"/>
        <v>-1.2608574221275393E-2</v>
      </c>
    </row>
    <row r="2448" spans="7:8" x14ac:dyDescent="0.35">
      <c r="G2448">
        <v>2442</v>
      </c>
      <c r="H2448">
        <f t="shared" ca="1" si="46"/>
        <v>0.15778391091707339</v>
      </c>
    </row>
    <row r="2449" spans="7:8" x14ac:dyDescent="0.35">
      <c r="G2449">
        <v>2443</v>
      </c>
      <c r="H2449">
        <f t="shared" ca="1" si="46"/>
        <v>1.0301031155802373E-2</v>
      </c>
    </row>
    <row r="2450" spans="7:8" x14ac:dyDescent="0.35">
      <c r="G2450">
        <v>2444</v>
      </c>
      <c r="H2450">
        <f t="shared" ca="1" si="46"/>
        <v>2.9998164835294647E-2</v>
      </c>
    </row>
    <row r="2451" spans="7:8" x14ac:dyDescent="0.35">
      <c r="G2451">
        <v>2445</v>
      </c>
      <c r="H2451">
        <f t="shared" ca="1" si="46"/>
        <v>0.18763166779301979</v>
      </c>
    </row>
    <row r="2452" spans="7:8" x14ac:dyDescent="0.35">
      <c r="G2452">
        <v>2446</v>
      </c>
      <c r="H2452">
        <f t="shared" ca="1" si="46"/>
        <v>-1.3501108580580975E-2</v>
      </c>
    </row>
    <row r="2453" spans="7:8" x14ac:dyDescent="0.35">
      <c r="G2453">
        <v>2447</v>
      </c>
      <c r="H2453">
        <f t="shared" ca="1" si="46"/>
        <v>-0.10456672103480202</v>
      </c>
    </row>
    <row r="2454" spans="7:8" x14ac:dyDescent="0.35">
      <c r="G2454">
        <v>2448</v>
      </c>
      <c r="H2454">
        <f t="shared" ca="1" si="46"/>
        <v>0.2223827722763059</v>
      </c>
    </row>
    <row r="2455" spans="7:8" x14ac:dyDescent="0.35">
      <c r="G2455">
        <v>2449</v>
      </c>
      <c r="H2455">
        <f t="shared" ca="1" si="46"/>
        <v>-4.3538467409745263E-2</v>
      </c>
    </row>
    <row r="2456" spans="7:8" x14ac:dyDescent="0.35">
      <c r="G2456">
        <v>2450</v>
      </c>
      <c r="H2456">
        <f t="shared" ca="1" si="46"/>
        <v>-8.533437265338846E-2</v>
      </c>
    </row>
    <row r="2457" spans="7:8" x14ac:dyDescent="0.35">
      <c r="G2457">
        <v>2451</v>
      </c>
      <c r="H2457">
        <f t="shared" ca="1" si="46"/>
        <v>4.8682982235745839E-2</v>
      </c>
    </row>
    <row r="2458" spans="7:8" x14ac:dyDescent="0.35">
      <c r="G2458">
        <v>2452</v>
      </c>
      <c r="H2458">
        <f t="shared" ca="1" si="46"/>
        <v>6.2725604167448865E-2</v>
      </c>
    </row>
    <row r="2459" spans="7:8" x14ac:dyDescent="0.35">
      <c r="G2459">
        <v>2453</v>
      </c>
      <c r="H2459">
        <f t="shared" ca="1" si="46"/>
        <v>0.1866571127596332</v>
      </c>
    </row>
    <row r="2460" spans="7:8" x14ac:dyDescent="0.35">
      <c r="G2460">
        <v>2454</v>
      </c>
      <c r="H2460">
        <f t="shared" ca="1" si="46"/>
        <v>0.16211259725159902</v>
      </c>
    </row>
    <row r="2461" spans="7:8" x14ac:dyDescent="0.35">
      <c r="G2461">
        <v>2455</v>
      </c>
      <c r="H2461">
        <f t="shared" ca="1" si="46"/>
        <v>0.23537710864073422</v>
      </c>
    </row>
    <row r="2462" spans="7:8" x14ac:dyDescent="0.35">
      <c r="G2462">
        <v>2456</v>
      </c>
      <c r="H2462">
        <f t="shared" ca="1" si="46"/>
        <v>-9.0479199165303045E-2</v>
      </c>
    </row>
    <row r="2463" spans="7:8" x14ac:dyDescent="0.35">
      <c r="G2463">
        <v>2457</v>
      </c>
      <c r="H2463">
        <f t="shared" ca="1" si="46"/>
        <v>0.12135832998189158</v>
      </c>
    </row>
    <row r="2464" spans="7:8" x14ac:dyDescent="0.35">
      <c r="G2464">
        <v>2458</v>
      </c>
      <c r="H2464">
        <f t="shared" ca="1" si="46"/>
        <v>-2.2217415887280496E-2</v>
      </c>
    </row>
    <row r="2465" spans="7:8" x14ac:dyDescent="0.35">
      <c r="G2465">
        <v>2459</v>
      </c>
      <c r="H2465">
        <f t="shared" ca="1" si="46"/>
        <v>3.6261052783949199E-2</v>
      </c>
    </row>
    <row r="2466" spans="7:8" x14ac:dyDescent="0.35">
      <c r="G2466">
        <v>2460</v>
      </c>
      <c r="H2466">
        <f t="shared" ca="1" si="46"/>
        <v>5.4399334413499902E-2</v>
      </c>
    </row>
    <row r="2467" spans="7:8" x14ac:dyDescent="0.35">
      <c r="G2467">
        <v>2461</v>
      </c>
      <c r="H2467">
        <f t="shared" ca="1" si="46"/>
        <v>-4.8922917006804692E-2</v>
      </c>
    </row>
    <row r="2468" spans="7:8" x14ac:dyDescent="0.35">
      <c r="G2468">
        <v>2462</v>
      </c>
      <c r="H2468">
        <f t="shared" ca="1" si="46"/>
        <v>-1.569621183172297E-2</v>
      </c>
    </row>
    <row r="2469" spans="7:8" x14ac:dyDescent="0.35">
      <c r="G2469">
        <v>2463</v>
      </c>
      <c r="H2469">
        <f t="shared" ca="1" si="46"/>
        <v>-8.8390003527637609E-2</v>
      </c>
    </row>
    <row r="2470" spans="7:8" x14ac:dyDescent="0.35">
      <c r="G2470">
        <v>2464</v>
      </c>
      <c r="H2470">
        <f t="shared" ca="1" si="46"/>
        <v>-0.25487683797139021</v>
      </c>
    </row>
    <row r="2471" spans="7:8" x14ac:dyDescent="0.35">
      <c r="G2471">
        <v>2465</v>
      </c>
      <c r="H2471">
        <f t="shared" ca="1" si="46"/>
        <v>-0.17500799831002439</v>
      </c>
    </row>
    <row r="2472" spans="7:8" x14ac:dyDescent="0.35">
      <c r="G2472">
        <v>2466</v>
      </c>
      <c r="H2472">
        <f t="shared" ca="1" si="46"/>
        <v>7.7282727041559196E-2</v>
      </c>
    </row>
    <row r="2473" spans="7:8" x14ac:dyDescent="0.35">
      <c r="G2473">
        <v>2467</v>
      </c>
      <c r="H2473">
        <f t="shared" ca="1" si="46"/>
        <v>-0.10913936774832593</v>
      </c>
    </row>
    <row r="2474" spans="7:8" x14ac:dyDescent="0.35">
      <c r="G2474">
        <v>2468</v>
      </c>
      <c r="H2474">
        <f t="shared" ca="1" si="46"/>
        <v>-0.43365681162406122</v>
      </c>
    </row>
    <row r="2475" spans="7:8" x14ac:dyDescent="0.35">
      <c r="G2475">
        <v>2469</v>
      </c>
      <c r="H2475">
        <f t="shared" ca="1" si="46"/>
        <v>0.27115705588834194</v>
      </c>
    </row>
    <row r="2476" spans="7:8" x14ac:dyDescent="0.35">
      <c r="G2476">
        <v>2470</v>
      </c>
      <c r="H2476">
        <f t="shared" ca="1" si="46"/>
        <v>-2.216215043849485E-2</v>
      </c>
    </row>
    <row r="2477" spans="7:8" x14ac:dyDescent="0.35">
      <c r="G2477">
        <v>2471</v>
      </c>
      <c r="H2477">
        <f t="shared" ca="1" si="46"/>
        <v>-2.609706804611537E-4</v>
      </c>
    </row>
    <row r="2478" spans="7:8" x14ac:dyDescent="0.35">
      <c r="G2478">
        <v>2472</v>
      </c>
      <c r="H2478">
        <f t="shared" ca="1" si="46"/>
        <v>-6.7925425578105436E-2</v>
      </c>
    </row>
    <row r="2479" spans="7:8" x14ac:dyDescent="0.35">
      <c r="G2479">
        <v>2473</v>
      </c>
      <c r="H2479">
        <f t="shared" ca="1" si="46"/>
        <v>0.17038558727950123</v>
      </c>
    </row>
    <row r="2480" spans="7:8" x14ac:dyDescent="0.35">
      <c r="G2480">
        <v>2474</v>
      </c>
      <c r="H2480">
        <f t="shared" ca="1" si="46"/>
        <v>-0.26267892003979582</v>
      </c>
    </row>
    <row r="2481" spans="7:8" x14ac:dyDescent="0.35">
      <c r="G2481">
        <v>2475</v>
      </c>
      <c r="H2481">
        <f t="shared" ca="1" si="46"/>
        <v>-2.7117565174758149E-2</v>
      </c>
    </row>
    <row r="2482" spans="7:8" x14ac:dyDescent="0.35">
      <c r="G2482">
        <v>2476</v>
      </c>
      <c r="H2482">
        <f t="shared" ca="1" si="46"/>
        <v>0.18909211096282341</v>
      </c>
    </row>
    <row r="2483" spans="7:8" x14ac:dyDescent="0.35">
      <c r="G2483">
        <v>2477</v>
      </c>
      <c r="H2483">
        <f t="shared" ca="1" si="46"/>
        <v>0.17434749573655609</v>
      </c>
    </row>
    <row r="2484" spans="7:8" x14ac:dyDescent="0.35">
      <c r="G2484">
        <v>2478</v>
      </c>
      <c r="H2484">
        <f t="shared" ca="1" si="46"/>
        <v>-2.7121091920298077E-3</v>
      </c>
    </row>
    <row r="2485" spans="7:8" x14ac:dyDescent="0.35">
      <c r="G2485">
        <v>2479</v>
      </c>
      <c r="H2485">
        <f t="shared" ca="1" si="46"/>
        <v>0.39236070323043937</v>
      </c>
    </row>
    <row r="2486" spans="7:8" x14ac:dyDescent="0.35">
      <c r="G2486">
        <v>2480</v>
      </c>
      <c r="H2486">
        <f t="shared" ca="1" si="46"/>
        <v>-4.6957474866322388E-2</v>
      </c>
    </row>
    <row r="2487" spans="7:8" x14ac:dyDescent="0.35">
      <c r="G2487">
        <v>2481</v>
      </c>
      <c r="H2487">
        <f t="shared" ca="1" si="46"/>
        <v>0.13179017267406914</v>
      </c>
    </row>
    <row r="2488" spans="7:8" x14ac:dyDescent="0.35">
      <c r="G2488">
        <v>2482</v>
      </c>
      <c r="H2488">
        <f t="shared" ca="1" si="46"/>
        <v>0.16499320596231601</v>
      </c>
    </row>
    <row r="2489" spans="7:8" x14ac:dyDescent="0.35">
      <c r="G2489">
        <v>2483</v>
      </c>
      <c r="H2489">
        <f t="shared" ca="1" si="46"/>
        <v>8.079543377384367E-2</v>
      </c>
    </row>
    <row r="2490" spans="7:8" x14ac:dyDescent="0.35">
      <c r="G2490">
        <v>2484</v>
      </c>
      <c r="H2490">
        <f t="shared" ca="1" si="46"/>
        <v>4.3038920239269723E-2</v>
      </c>
    </row>
    <row r="2491" spans="7:8" x14ac:dyDescent="0.35">
      <c r="G2491">
        <v>2485</v>
      </c>
      <c r="H2491">
        <f t="shared" ca="1" si="46"/>
        <v>-0.12549671775799412</v>
      </c>
    </row>
    <row r="2492" spans="7:8" x14ac:dyDescent="0.35">
      <c r="G2492">
        <v>2486</v>
      </c>
      <c r="H2492">
        <f t="shared" ca="1" si="46"/>
        <v>-1.6980524950086458E-2</v>
      </c>
    </row>
    <row r="2493" spans="7:8" x14ac:dyDescent="0.35">
      <c r="G2493">
        <v>2487</v>
      </c>
      <c r="H2493">
        <f t="shared" ca="1" si="46"/>
        <v>-1.322873418525382E-2</v>
      </c>
    </row>
    <row r="2494" spans="7:8" x14ac:dyDescent="0.35">
      <c r="G2494">
        <v>2488</v>
      </c>
      <c r="H2494">
        <f t="shared" ca="1" si="46"/>
        <v>0.22892599799633806</v>
      </c>
    </row>
    <row r="2495" spans="7:8" x14ac:dyDescent="0.35">
      <c r="G2495">
        <v>2489</v>
      </c>
      <c r="H2495">
        <f t="shared" ca="1" si="46"/>
        <v>-4.9846248533092261E-2</v>
      </c>
    </row>
    <row r="2496" spans="7:8" x14ac:dyDescent="0.35">
      <c r="G2496">
        <v>2490</v>
      </c>
      <c r="H2496">
        <f t="shared" ca="1" si="46"/>
        <v>0.11068661085498917</v>
      </c>
    </row>
    <row r="2497" spans="7:8" x14ac:dyDescent="0.35">
      <c r="G2497">
        <v>2491</v>
      </c>
      <c r="H2497">
        <f t="shared" ca="1" si="46"/>
        <v>0.15060371186983509</v>
      </c>
    </row>
    <row r="2498" spans="7:8" x14ac:dyDescent="0.35">
      <c r="G2498">
        <v>2492</v>
      </c>
      <c r="H2498">
        <f t="shared" ca="1" si="46"/>
        <v>-0.1917156493214755</v>
      </c>
    </row>
    <row r="2499" spans="7:8" x14ac:dyDescent="0.35">
      <c r="G2499">
        <v>2493</v>
      </c>
      <c r="H2499">
        <f t="shared" ca="1" si="46"/>
        <v>-0.17428854356628018</v>
      </c>
    </row>
    <row r="2500" spans="7:8" x14ac:dyDescent="0.35">
      <c r="G2500">
        <v>2494</v>
      </c>
      <c r="H2500">
        <f t="shared" ca="1" si="46"/>
        <v>0.18473569035397031</v>
      </c>
    </row>
    <row r="2501" spans="7:8" x14ac:dyDescent="0.35">
      <c r="G2501">
        <v>2495</v>
      </c>
      <c r="H2501">
        <f t="shared" ca="1" si="46"/>
        <v>-0.10175845829319254</v>
      </c>
    </row>
    <row r="2502" spans="7:8" x14ac:dyDescent="0.35">
      <c r="G2502">
        <v>2496</v>
      </c>
      <c r="H2502">
        <f t="shared" ca="1" si="46"/>
        <v>0.13322208145164469</v>
      </c>
    </row>
    <row r="2503" spans="7:8" x14ac:dyDescent="0.35">
      <c r="G2503">
        <v>2497</v>
      </c>
      <c r="H2503">
        <f t="shared" ca="1" si="46"/>
        <v>-0.24187142586147464</v>
      </c>
    </row>
    <row r="2504" spans="7:8" x14ac:dyDescent="0.35">
      <c r="G2504">
        <v>2498</v>
      </c>
      <c r="H2504">
        <f t="shared" ref="H2504:H2567" ca="1" si="47">_xlfn.NORM.INV(RAND(),N$9,N$10)</f>
        <v>-5.9843381862965783E-2</v>
      </c>
    </row>
    <row r="2505" spans="7:8" x14ac:dyDescent="0.35">
      <c r="G2505">
        <v>2499</v>
      </c>
      <c r="H2505">
        <f t="shared" ca="1" si="47"/>
        <v>-0.14855241224841179</v>
      </c>
    </row>
    <row r="2506" spans="7:8" x14ac:dyDescent="0.35">
      <c r="G2506">
        <v>2500</v>
      </c>
      <c r="H2506">
        <f t="shared" ca="1" si="47"/>
        <v>-7.6081427179690256E-2</v>
      </c>
    </row>
    <row r="2507" spans="7:8" x14ac:dyDescent="0.35">
      <c r="G2507">
        <v>2501</v>
      </c>
      <c r="H2507">
        <f t="shared" ca="1" si="47"/>
        <v>4.6651884554943034E-2</v>
      </c>
    </row>
    <row r="2508" spans="7:8" x14ac:dyDescent="0.35">
      <c r="G2508">
        <v>2502</v>
      </c>
      <c r="H2508">
        <f t="shared" ca="1" si="47"/>
        <v>1.0744538047367141E-2</v>
      </c>
    </row>
    <row r="2509" spans="7:8" x14ac:dyDescent="0.35">
      <c r="G2509">
        <v>2503</v>
      </c>
      <c r="H2509">
        <f t="shared" ca="1" si="47"/>
        <v>6.6781400701448834E-2</v>
      </c>
    </row>
    <row r="2510" spans="7:8" x14ac:dyDescent="0.35">
      <c r="G2510">
        <v>2504</v>
      </c>
      <c r="H2510">
        <f t="shared" ca="1" si="47"/>
        <v>0.10545487968303528</v>
      </c>
    </row>
    <row r="2511" spans="7:8" x14ac:dyDescent="0.35">
      <c r="G2511">
        <v>2505</v>
      </c>
      <c r="H2511">
        <f t="shared" ca="1" si="47"/>
        <v>-0.19826507521725018</v>
      </c>
    </row>
    <row r="2512" spans="7:8" x14ac:dyDescent="0.35">
      <c r="G2512">
        <v>2506</v>
      </c>
      <c r="H2512">
        <f t="shared" ca="1" si="47"/>
        <v>1.2456108189840585E-2</v>
      </c>
    </row>
    <row r="2513" spans="7:8" x14ac:dyDescent="0.35">
      <c r="G2513">
        <v>2507</v>
      </c>
      <c r="H2513">
        <f t="shared" ca="1" si="47"/>
        <v>0.10810780092298873</v>
      </c>
    </row>
    <row r="2514" spans="7:8" x14ac:dyDescent="0.35">
      <c r="G2514">
        <v>2508</v>
      </c>
      <c r="H2514">
        <f t="shared" ca="1" si="47"/>
        <v>4.6851452623152538E-2</v>
      </c>
    </row>
    <row r="2515" spans="7:8" x14ac:dyDescent="0.35">
      <c r="G2515">
        <v>2509</v>
      </c>
      <c r="H2515">
        <f t="shared" ca="1" si="47"/>
        <v>0.35137524334924231</v>
      </c>
    </row>
    <row r="2516" spans="7:8" x14ac:dyDescent="0.35">
      <c r="G2516">
        <v>2510</v>
      </c>
      <c r="H2516">
        <f t="shared" ca="1" si="47"/>
        <v>5.0176901218191718E-2</v>
      </c>
    </row>
    <row r="2517" spans="7:8" x14ac:dyDescent="0.35">
      <c r="G2517">
        <v>2511</v>
      </c>
      <c r="H2517">
        <f t="shared" ca="1" si="47"/>
        <v>0.15659409333161828</v>
      </c>
    </row>
    <row r="2518" spans="7:8" x14ac:dyDescent="0.35">
      <c r="G2518">
        <v>2512</v>
      </c>
      <c r="H2518">
        <f t="shared" ca="1" si="47"/>
        <v>-1.1464031893633994E-2</v>
      </c>
    </row>
    <row r="2519" spans="7:8" x14ac:dyDescent="0.35">
      <c r="G2519">
        <v>2513</v>
      </c>
      <c r="H2519">
        <f t="shared" ca="1" si="47"/>
        <v>5.4740976627683534E-2</v>
      </c>
    </row>
    <row r="2520" spans="7:8" x14ac:dyDescent="0.35">
      <c r="G2520">
        <v>2514</v>
      </c>
      <c r="H2520">
        <f t="shared" ca="1" si="47"/>
        <v>0.16486582975721864</v>
      </c>
    </row>
    <row r="2521" spans="7:8" x14ac:dyDescent="0.35">
      <c r="G2521">
        <v>2515</v>
      </c>
      <c r="H2521">
        <f t="shared" ca="1" si="47"/>
        <v>0.21559043632401489</v>
      </c>
    </row>
    <row r="2522" spans="7:8" x14ac:dyDescent="0.35">
      <c r="G2522">
        <v>2516</v>
      </c>
      <c r="H2522">
        <f t="shared" ca="1" si="47"/>
        <v>-0.31405424889969652</v>
      </c>
    </row>
    <row r="2523" spans="7:8" x14ac:dyDescent="0.35">
      <c r="G2523">
        <v>2517</v>
      </c>
      <c r="H2523">
        <f t="shared" ca="1" si="47"/>
        <v>0.16077935394385326</v>
      </c>
    </row>
    <row r="2524" spans="7:8" x14ac:dyDescent="0.35">
      <c r="G2524">
        <v>2518</v>
      </c>
      <c r="H2524">
        <f t="shared" ca="1" si="47"/>
        <v>8.029464313543469E-2</v>
      </c>
    </row>
    <row r="2525" spans="7:8" x14ac:dyDescent="0.35">
      <c r="G2525">
        <v>2519</v>
      </c>
      <c r="H2525">
        <f t="shared" ca="1" si="47"/>
        <v>7.2813159433608318E-2</v>
      </c>
    </row>
    <row r="2526" spans="7:8" x14ac:dyDescent="0.35">
      <c r="G2526">
        <v>2520</v>
      </c>
      <c r="H2526">
        <f t="shared" ca="1" si="47"/>
        <v>-4.82415235182833E-2</v>
      </c>
    </row>
    <row r="2527" spans="7:8" x14ac:dyDescent="0.35">
      <c r="G2527">
        <v>2521</v>
      </c>
      <c r="H2527">
        <f t="shared" ca="1" si="47"/>
        <v>-4.8044294681773771E-2</v>
      </c>
    </row>
    <row r="2528" spans="7:8" x14ac:dyDescent="0.35">
      <c r="G2528">
        <v>2522</v>
      </c>
      <c r="H2528">
        <f t="shared" ca="1" si="47"/>
        <v>2.0572123175178602E-2</v>
      </c>
    </row>
    <row r="2529" spans="7:8" x14ac:dyDescent="0.35">
      <c r="G2529">
        <v>2523</v>
      </c>
      <c r="H2529">
        <f t="shared" ca="1" si="47"/>
        <v>4.3831446254133877E-2</v>
      </c>
    </row>
    <row r="2530" spans="7:8" x14ac:dyDescent="0.35">
      <c r="G2530">
        <v>2524</v>
      </c>
      <c r="H2530">
        <f t="shared" ca="1" si="47"/>
        <v>-6.2594516585175911E-2</v>
      </c>
    </row>
    <row r="2531" spans="7:8" x14ac:dyDescent="0.35">
      <c r="G2531">
        <v>2525</v>
      </c>
      <c r="H2531">
        <f t="shared" ca="1" si="47"/>
        <v>1.9144189371613621E-2</v>
      </c>
    </row>
    <row r="2532" spans="7:8" x14ac:dyDescent="0.35">
      <c r="G2532">
        <v>2526</v>
      </c>
      <c r="H2532">
        <f t="shared" ca="1" si="47"/>
        <v>-7.9369168712682861E-2</v>
      </c>
    </row>
    <row r="2533" spans="7:8" x14ac:dyDescent="0.35">
      <c r="G2533">
        <v>2527</v>
      </c>
      <c r="H2533">
        <f t="shared" ca="1" si="47"/>
        <v>-0.13431453493647022</v>
      </c>
    </row>
    <row r="2534" spans="7:8" x14ac:dyDescent="0.35">
      <c r="G2534">
        <v>2528</v>
      </c>
      <c r="H2534">
        <f t="shared" ca="1" si="47"/>
        <v>-8.7610165589673966E-2</v>
      </c>
    </row>
    <row r="2535" spans="7:8" x14ac:dyDescent="0.35">
      <c r="G2535">
        <v>2529</v>
      </c>
      <c r="H2535">
        <f t="shared" ca="1" si="47"/>
        <v>6.5642738047528473E-2</v>
      </c>
    </row>
    <row r="2536" spans="7:8" x14ac:dyDescent="0.35">
      <c r="G2536">
        <v>2530</v>
      </c>
      <c r="H2536">
        <f t="shared" ca="1" si="47"/>
        <v>0.18379588064478714</v>
      </c>
    </row>
    <row r="2537" spans="7:8" x14ac:dyDescent="0.35">
      <c r="G2537">
        <v>2531</v>
      </c>
      <c r="H2537">
        <f t="shared" ca="1" si="47"/>
        <v>-0.13556679073670183</v>
      </c>
    </row>
    <row r="2538" spans="7:8" x14ac:dyDescent="0.35">
      <c r="G2538">
        <v>2532</v>
      </c>
      <c r="H2538">
        <f t="shared" ca="1" si="47"/>
        <v>-0.13362110021263809</v>
      </c>
    </row>
    <row r="2539" spans="7:8" x14ac:dyDescent="0.35">
      <c r="G2539">
        <v>2533</v>
      </c>
      <c r="H2539">
        <f t="shared" ca="1" si="47"/>
        <v>-0.15070596114949453</v>
      </c>
    </row>
    <row r="2540" spans="7:8" x14ac:dyDescent="0.35">
      <c r="G2540">
        <v>2534</v>
      </c>
      <c r="H2540">
        <f t="shared" ca="1" si="47"/>
        <v>4.5754958202786036E-2</v>
      </c>
    </row>
    <row r="2541" spans="7:8" x14ac:dyDescent="0.35">
      <c r="G2541">
        <v>2535</v>
      </c>
      <c r="H2541">
        <f t="shared" ca="1" si="47"/>
        <v>0.34130850667056273</v>
      </c>
    </row>
    <row r="2542" spans="7:8" x14ac:dyDescent="0.35">
      <c r="G2542">
        <v>2536</v>
      </c>
      <c r="H2542">
        <f t="shared" ca="1" si="47"/>
        <v>9.9327850923248542E-2</v>
      </c>
    </row>
    <row r="2543" spans="7:8" x14ac:dyDescent="0.35">
      <c r="G2543">
        <v>2537</v>
      </c>
      <c r="H2543">
        <f t="shared" ca="1" si="47"/>
        <v>-2.1544405996795253E-2</v>
      </c>
    </row>
    <row r="2544" spans="7:8" x14ac:dyDescent="0.35">
      <c r="G2544">
        <v>2538</v>
      </c>
      <c r="H2544">
        <f t="shared" ca="1" si="47"/>
        <v>8.1470108128409949E-2</v>
      </c>
    </row>
    <row r="2545" spans="7:8" x14ac:dyDescent="0.35">
      <c r="G2545">
        <v>2539</v>
      </c>
      <c r="H2545">
        <f t="shared" ca="1" si="47"/>
        <v>0.19515998090229958</v>
      </c>
    </row>
    <row r="2546" spans="7:8" x14ac:dyDescent="0.35">
      <c r="G2546">
        <v>2540</v>
      </c>
      <c r="H2546">
        <f t="shared" ca="1" si="47"/>
        <v>4.8113406088012581E-2</v>
      </c>
    </row>
    <row r="2547" spans="7:8" x14ac:dyDescent="0.35">
      <c r="G2547">
        <v>2541</v>
      </c>
      <c r="H2547">
        <f t="shared" ca="1" si="47"/>
        <v>0.14441607133057313</v>
      </c>
    </row>
    <row r="2548" spans="7:8" x14ac:dyDescent="0.35">
      <c r="G2548">
        <v>2542</v>
      </c>
      <c r="H2548">
        <f t="shared" ca="1" si="47"/>
        <v>0.10897549666043957</v>
      </c>
    </row>
    <row r="2549" spans="7:8" x14ac:dyDescent="0.35">
      <c r="G2549">
        <v>2543</v>
      </c>
      <c r="H2549">
        <f t="shared" ca="1" si="47"/>
        <v>0.15362053253191726</v>
      </c>
    </row>
    <row r="2550" spans="7:8" x14ac:dyDescent="0.35">
      <c r="G2550">
        <v>2544</v>
      </c>
      <c r="H2550">
        <f t="shared" ca="1" si="47"/>
        <v>3.7821205791593246E-2</v>
      </c>
    </row>
    <row r="2551" spans="7:8" x14ac:dyDescent="0.35">
      <c r="G2551">
        <v>2545</v>
      </c>
      <c r="H2551">
        <f t="shared" ca="1" si="47"/>
        <v>-6.0387079585452266E-3</v>
      </c>
    </row>
    <row r="2552" spans="7:8" x14ac:dyDescent="0.35">
      <c r="G2552">
        <v>2546</v>
      </c>
      <c r="H2552">
        <f t="shared" ca="1" si="47"/>
        <v>4.4760302435643433E-2</v>
      </c>
    </row>
    <row r="2553" spans="7:8" x14ac:dyDescent="0.35">
      <c r="G2553">
        <v>2547</v>
      </c>
      <c r="H2553">
        <f t="shared" ca="1" si="47"/>
        <v>-6.3474685937512862E-2</v>
      </c>
    </row>
    <row r="2554" spans="7:8" x14ac:dyDescent="0.35">
      <c r="G2554">
        <v>2548</v>
      </c>
      <c r="H2554">
        <f t="shared" ca="1" si="47"/>
        <v>0.11119813055973043</v>
      </c>
    </row>
    <row r="2555" spans="7:8" x14ac:dyDescent="0.35">
      <c r="G2555">
        <v>2549</v>
      </c>
      <c r="H2555">
        <f t="shared" ca="1" si="47"/>
        <v>-1.3003552721564575E-2</v>
      </c>
    </row>
    <row r="2556" spans="7:8" x14ac:dyDescent="0.35">
      <c r="G2556">
        <v>2550</v>
      </c>
      <c r="H2556">
        <f t="shared" ca="1" si="47"/>
        <v>-3.3657141854642837E-2</v>
      </c>
    </row>
    <row r="2557" spans="7:8" x14ac:dyDescent="0.35">
      <c r="G2557">
        <v>2551</v>
      </c>
      <c r="H2557">
        <f t="shared" ca="1" si="47"/>
        <v>0.26653820621024749</v>
      </c>
    </row>
    <row r="2558" spans="7:8" x14ac:dyDescent="0.35">
      <c r="G2558">
        <v>2552</v>
      </c>
      <c r="H2558">
        <f t="shared" ca="1" si="47"/>
        <v>-0.12544241858636584</v>
      </c>
    </row>
    <row r="2559" spans="7:8" x14ac:dyDescent="0.35">
      <c r="G2559">
        <v>2553</v>
      </c>
      <c r="H2559">
        <f t="shared" ca="1" si="47"/>
        <v>0.15401598356052076</v>
      </c>
    </row>
    <row r="2560" spans="7:8" x14ac:dyDescent="0.35">
      <c r="G2560">
        <v>2554</v>
      </c>
      <c r="H2560">
        <f t="shared" ca="1" si="47"/>
        <v>0.105388613131204</v>
      </c>
    </row>
    <row r="2561" spans="7:8" x14ac:dyDescent="0.35">
      <c r="G2561">
        <v>2555</v>
      </c>
      <c r="H2561">
        <f t="shared" ca="1" si="47"/>
        <v>-0.26704485803788452</v>
      </c>
    </row>
    <row r="2562" spans="7:8" x14ac:dyDescent="0.35">
      <c r="G2562">
        <v>2556</v>
      </c>
      <c r="H2562">
        <f t="shared" ca="1" si="47"/>
        <v>-8.0589364248339651E-2</v>
      </c>
    </row>
    <row r="2563" spans="7:8" x14ac:dyDescent="0.35">
      <c r="G2563">
        <v>2557</v>
      </c>
      <c r="H2563">
        <f t="shared" ca="1" si="47"/>
        <v>-0.24179650927989194</v>
      </c>
    </row>
    <row r="2564" spans="7:8" x14ac:dyDescent="0.35">
      <c r="G2564">
        <v>2558</v>
      </c>
      <c r="H2564">
        <f t="shared" ca="1" si="47"/>
        <v>0.34753083138885849</v>
      </c>
    </row>
    <row r="2565" spans="7:8" x14ac:dyDescent="0.35">
      <c r="G2565">
        <v>2559</v>
      </c>
      <c r="H2565">
        <f t="shared" ca="1" si="47"/>
        <v>0.15594107881054747</v>
      </c>
    </row>
    <row r="2566" spans="7:8" x14ac:dyDescent="0.35">
      <c r="G2566">
        <v>2560</v>
      </c>
      <c r="H2566">
        <f t="shared" ca="1" si="47"/>
        <v>-4.0819956762970906E-2</v>
      </c>
    </row>
    <row r="2567" spans="7:8" x14ac:dyDescent="0.35">
      <c r="G2567">
        <v>2561</v>
      </c>
      <c r="H2567">
        <f t="shared" ca="1" si="47"/>
        <v>8.6447865453485137E-2</v>
      </c>
    </row>
    <row r="2568" spans="7:8" x14ac:dyDescent="0.35">
      <c r="G2568">
        <v>2562</v>
      </c>
      <c r="H2568">
        <f t="shared" ref="H2568:H2631" ca="1" si="48">_xlfn.NORM.INV(RAND(),N$9,N$10)</f>
        <v>0.10447360898633783</v>
      </c>
    </row>
    <row r="2569" spans="7:8" x14ac:dyDescent="0.35">
      <c r="G2569">
        <v>2563</v>
      </c>
      <c r="H2569">
        <f t="shared" ca="1" si="48"/>
        <v>-9.3819967849007702E-2</v>
      </c>
    </row>
    <row r="2570" spans="7:8" x14ac:dyDescent="0.35">
      <c r="G2570">
        <v>2564</v>
      </c>
      <c r="H2570">
        <f t="shared" ca="1" si="48"/>
        <v>0.14154176268554042</v>
      </c>
    </row>
    <row r="2571" spans="7:8" x14ac:dyDescent="0.35">
      <c r="G2571">
        <v>2565</v>
      </c>
      <c r="H2571">
        <f t="shared" ca="1" si="48"/>
        <v>-8.6929463457680489E-2</v>
      </c>
    </row>
    <row r="2572" spans="7:8" x14ac:dyDescent="0.35">
      <c r="G2572">
        <v>2566</v>
      </c>
      <c r="H2572">
        <f t="shared" ca="1" si="48"/>
        <v>2.5121771137901301E-3</v>
      </c>
    </row>
    <row r="2573" spans="7:8" x14ac:dyDescent="0.35">
      <c r="G2573">
        <v>2567</v>
      </c>
      <c r="H2573">
        <f t="shared" ca="1" si="48"/>
        <v>0.35859756887400662</v>
      </c>
    </row>
    <row r="2574" spans="7:8" x14ac:dyDescent="0.35">
      <c r="G2574">
        <v>2568</v>
      </c>
      <c r="H2574">
        <f t="shared" ca="1" si="48"/>
        <v>-9.9612121777399934E-2</v>
      </c>
    </row>
    <row r="2575" spans="7:8" x14ac:dyDescent="0.35">
      <c r="G2575">
        <v>2569</v>
      </c>
      <c r="H2575">
        <f t="shared" ca="1" si="48"/>
        <v>0.28011603763134524</v>
      </c>
    </row>
    <row r="2576" spans="7:8" x14ac:dyDescent="0.35">
      <c r="G2576">
        <v>2570</v>
      </c>
      <c r="H2576">
        <f t="shared" ca="1" si="48"/>
        <v>-5.4336836463228719E-2</v>
      </c>
    </row>
    <row r="2577" spans="7:8" x14ac:dyDescent="0.35">
      <c r="G2577">
        <v>2571</v>
      </c>
      <c r="H2577">
        <f t="shared" ca="1" si="48"/>
        <v>6.6977573868998275E-2</v>
      </c>
    </row>
    <row r="2578" spans="7:8" x14ac:dyDescent="0.35">
      <c r="G2578">
        <v>2572</v>
      </c>
      <c r="H2578">
        <f t="shared" ca="1" si="48"/>
        <v>-0.10188931870309867</v>
      </c>
    </row>
    <row r="2579" spans="7:8" x14ac:dyDescent="0.35">
      <c r="G2579">
        <v>2573</v>
      </c>
      <c r="H2579">
        <f t="shared" ca="1" si="48"/>
        <v>0.32496477224389675</v>
      </c>
    </row>
    <row r="2580" spans="7:8" x14ac:dyDescent="0.35">
      <c r="G2580">
        <v>2574</v>
      </c>
      <c r="H2580">
        <f t="shared" ca="1" si="48"/>
        <v>-0.10194459563714622</v>
      </c>
    </row>
    <row r="2581" spans="7:8" x14ac:dyDescent="0.35">
      <c r="G2581">
        <v>2575</v>
      </c>
      <c r="H2581">
        <f t="shared" ca="1" si="48"/>
        <v>0.18646734385843911</v>
      </c>
    </row>
    <row r="2582" spans="7:8" x14ac:dyDescent="0.35">
      <c r="G2582">
        <v>2576</v>
      </c>
      <c r="H2582">
        <f t="shared" ca="1" si="48"/>
        <v>8.9154856641337391E-2</v>
      </c>
    </row>
    <row r="2583" spans="7:8" x14ac:dyDescent="0.35">
      <c r="G2583">
        <v>2577</v>
      </c>
      <c r="H2583">
        <f t="shared" ca="1" si="48"/>
        <v>0.35046534387224648</v>
      </c>
    </row>
    <row r="2584" spans="7:8" x14ac:dyDescent="0.35">
      <c r="G2584">
        <v>2578</v>
      </c>
      <c r="H2584">
        <f t="shared" ca="1" si="48"/>
        <v>0.16577771090464319</v>
      </c>
    </row>
    <row r="2585" spans="7:8" x14ac:dyDescent="0.35">
      <c r="G2585">
        <v>2579</v>
      </c>
      <c r="H2585">
        <f t="shared" ca="1" si="48"/>
        <v>-5.5229918880493143E-3</v>
      </c>
    </row>
    <row r="2586" spans="7:8" x14ac:dyDescent="0.35">
      <c r="G2586">
        <v>2580</v>
      </c>
      <c r="H2586">
        <f t="shared" ca="1" si="48"/>
        <v>-0.33291846609880194</v>
      </c>
    </row>
    <row r="2587" spans="7:8" x14ac:dyDescent="0.35">
      <c r="G2587">
        <v>2581</v>
      </c>
      <c r="H2587">
        <f t="shared" ca="1" si="48"/>
        <v>7.0674084192505413E-2</v>
      </c>
    </row>
    <row r="2588" spans="7:8" x14ac:dyDescent="0.35">
      <c r="G2588">
        <v>2582</v>
      </c>
      <c r="H2588">
        <f t="shared" ca="1" si="48"/>
        <v>3.2305715709692255E-2</v>
      </c>
    </row>
    <row r="2589" spans="7:8" x14ac:dyDescent="0.35">
      <c r="G2589">
        <v>2583</v>
      </c>
      <c r="H2589">
        <f t="shared" ca="1" si="48"/>
        <v>-4.4004660898207121E-3</v>
      </c>
    </row>
    <row r="2590" spans="7:8" x14ac:dyDescent="0.35">
      <c r="G2590">
        <v>2584</v>
      </c>
      <c r="H2590">
        <f t="shared" ca="1" si="48"/>
        <v>0.29950921696139343</v>
      </c>
    </row>
    <row r="2591" spans="7:8" x14ac:dyDescent="0.35">
      <c r="G2591">
        <v>2585</v>
      </c>
      <c r="H2591">
        <f t="shared" ca="1" si="48"/>
        <v>-0.1597201281129258</v>
      </c>
    </row>
    <row r="2592" spans="7:8" x14ac:dyDescent="0.35">
      <c r="G2592">
        <v>2586</v>
      </c>
      <c r="H2592">
        <f t="shared" ca="1" si="48"/>
        <v>0.11387429938200667</v>
      </c>
    </row>
    <row r="2593" spans="7:8" x14ac:dyDescent="0.35">
      <c r="G2593">
        <v>2587</v>
      </c>
      <c r="H2593">
        <f t="shared" ca="1" si="48"/>
        <v>1.3984095095978376E-2</v>
      </c>
    </row>
    <row r="2594" spans="7:8" x14ac:dyDescent="0.35">
      <c r="G2594">
        <v>2588</v>
      </c>
      <c r="H2594">
        <f t="shared" ca="1" si="48"/>
        <v>-6.4720014619838742E-2</v>
      </c>
    </row>
    <row r="2595" spans="7:8" x14ac:dyDescent="0.35">
      <c r="G2595">
        <v>2589</v>
      </c>
      <c r="H2595">
        <f t="shared" ca="1" si="48"/>
        <v>6.7044624168227124E-2</v>
      </c>
    </row>
    <row r="2596" spans="7:8" x14ac:dyDescent="0.35">
      <c r="G2596">
        <v>2590</v>
      </c>
      <c r="H2596">
        <f t="shared" ca="1" si="48"/>
        <v>0.27302137911195484</v>
      </c>
    </row>
    <row r="2597" spans="7:8" x14ac:dyDescent="0.35">
      <c r="G2597">
        <v>2591</v>
      </c>
      <c r="H2597">
        <f t="shared" ca="1" si="48"/>
        <v>0.12094749994495711</v>
      </c>
    </row>
    <row r="2598" spans="7:8" x14ac:dyDescent="0.35">
      <c r="G2598">
        <v>2592</v>
      </c>
      <c r="H2598">
        <f t="shared" ca="1" si="48"/>
        <v>-0.19074304259480407</v>
      </c>
    </row>
    <row r="2599" spans="7:8" x14ac:dyDescent="0.35">
      <c r="G2599">
        <v>2593</v>
      </c>
      <c r="H2599">
        <f t="shared" ca="1" si="48"/>
        <v>0.2375435078873169</v>
      </c>
    </row>
    <row r="2600" spans="7:8" x14ac:dyDescent="0.35">
      <c r="G2600">
        <v>2594</v>
      </c>
      <c r="H2600">
        <f t="shared" ca="1" si="48"/>
        <v>0.27140420120068093</v>
      </c>
    </row>
    <row r="2601" spans="7:8" x14ac:dyDescent="0.35">
      <c r="G2601">
        <v>2595</v>
      </c>
      <c r="H2601">
        <f t="shared" ca="1" si="48"/>
        <v>-9.6176981955180804E-2</v>
      </c>
    </row>
    <row r="2602" spans="7:8" x14ac:dyDescent="0.35">
      <c r="G2602">
        <v>2596</v>
      </c>
      <c r="H2602">
        <f t="shared" ca="1" si="48"/>
        <v>-0.22739708843809556</v>
      </c>
    </row>
    <row r="2603" spans="7:8" x14ac:dyDescent="0.35">
      <c r="G2603">
        <v>2597</v>
      </c>
      <c r="H2603">
        <f t="shared" ca="1" si="48"/>
        <v>-0.27979529895682781</v>
      </c>
    </row>
    <row r="2604" spans="7:8" x14ac:dyDescent="0.35">
      <c r="G2604">
        <v>2598</v>
      </c>
      <c r="H2604">
        <f t="shared" ca="1" si="48"/>
        <v>9.5436725289063037E-2</v>
      </c>
    </row>
    <row r="2605" spans="7:8" x14ac:dyDescent="0.35">
      <c r="G2605">
        <v>2599</v>
      </c>
      <c r="H2605">
        <f t="shared" ca="1" si="48"/>
        <v>-5.7296250760411699E-2</v>
      </c>
    </row>
    <row r="2606" spans="7:8" x14ac:dyDescent="0.35">
      <c r="G2606">
        <v>2600</v>
      </c>
      <c r="H2606">
        <f t="shared" ca="1" si="48"/>
        <v>2.0159122311176801E-2</v>
      </c>
    </row>
    <row r="2607" spans="7:8" x14ac:dyDescent="0.35">
      <c r="G2607">
        <v>2601</v>
      </c>
      <c r="H2607">
        <f t="shared" ca="1" si="48"/>
        <v>2.1447938695023046E-2</v>
      </c>
    </row>
    <row r="2608" spans="7:8" x14ac:dyDescent="0.35">
      <c r="G2608">
        <v>2602</v>
      </c>
      <c r="H2608">
        <f t="shared" ca="1" si="48"/>
        <v>-1.474453904781939E-2</v>
      </c>
    </row>
    <row r="2609" spans="7:8" x14ac:dyDescent="0.35">
      <c r="G2609">
        <v>2603</v>
      </c>
      <c r="H2609">
        <f t="shared" ca="1" si="48"/>
        <v>-0.40444712899729701</v>
      </c>
    </row>
    <row r="2610" spans="7:8" x14ac:dyDescent="0.35">
      <c r="G2610">
        <v>2604</v>
      </c>
      <c r="H2610">
        <f t="shared" ca="1" si="48"/>
        <v>-8.6049722334490999E-2</v>
      </c>
    </row>
    <row r="2611" spans="7:8" x14ac:dyDescent="0.35">
      <c r="G2611">
        <v>2605</v>
      </c>
      <c r="H2611">
        <f t="shared" ca="1" si="48"/>
        <v>0.10157389072147421</v>
      </c>
    </row>
    <row r="2612" spans="7:8" x14ac:dyDescent="0.35">
      <c r="G2612">
        <v>2606</v>
      </c>
      <c r="H2612">
        <f t="shared" ca="1" si="48"/>
        <v>0.19651402797929068</v>
      </c>
    </row>
    <row r="2613" spans="7:8" x14ac:dyDescent="0.35">
      <c r="G2613">
        <v>2607</v>
      </c>
      <c r="H2613">
        <f t="shared" ca="1" si="48"/>
        <v>0.16422303684594883</v>
      </c>
    </row>
    <row r="2614" spans="7:8" x14ac:dyDescent="0.35">
      <c r="G2614">
        <v>2608</v>
      </c>
      <c r="H2614">
        <f t="shared" ca="1" si="48"/>
        <v>-0.12284837299744819</v>
      </c>
    </row>
    <row r="2615" spans="7:8" x14ac:dyDescent="0.35">
      <c r="G2615">
        <v>2609</v>
      </c>
      <c r="H2615">
        <f t="shared" ca="1" si="48"/>
        <v>8.3033952086825329E-4</v>
      </c>
    </row>
    <row r="2616" spans="7:8" x14ac:dyDescent="0.35">
      <c r="G2616">
        <v>2610</v>
      </c>
      <c r="H2616">
        <f t="shared" ca="1" si="48"/>
        <v>-6.8889374808257256E-2</v>
      </c>
    </row>
    <row r="2617" spans="7:8" x14ac:dyDescent="0.35">
      <c r="G2617">
        <v>2611</v>
      </c>
      <c r="H2617">
        <f t="shared" ca="1" si="48"/>
        <v>-6.3317270510872325E-2</v>
      </c>
    </row>
    <row r="2618" spans="7:8" x14ac:dyDescent="0.35">
      <c r="G2618">
        <v>2612</v>
      </c>
      <c r="H2618">
        <f t="shared" ca="1" si="48"/>
        <v>0.24184549405812791</v>
      </c>
    </row>
    <row r="2619" spans="7:8" x14ac:dyDescent="0.35">
      <c r="G2619">
        <v>2613</v>
      </c>
      <c r="H2619">
        <f t="shared" ca="1" si="48"/>
        <v>0.1677179699875477</v>
      </c>
    </row>
    <row r="2620" spans="7:8" x14ac:dyDescent="0.35">
      <c r="G2620">
        <v>2614</v>
      </c>
      <c r="H2620">
        <f t="shared" ca="1" si="48"/>
        <v>0.23698464003141392</v>
      </c>
    </row>
    <row r="2621" spans="7:8" x14ac:dyDescent="0.35">
      <c r="G2621">
        <v>2615</v>
      </c>
      <c r="H2621">
        <f t="shared" ca="1" si="48"/>
        <v>-0.30202701064071324</v>
      </c>
    </row>
    <row r="2622" spans="7:8" x14ac:dyDescent="0.35">
      <c r="G2622">
        <v>2616</v>
      </c>
      <c r="H2622">
        <f t="shared" ca="1" si="48"/>
        <v>5.5583805427655848E-2</v>
      </c>
    </row>
    <row r="2623" spans="7:8" x14ac:dyDescent="0.35">
      <c r="G2623">
        <v>2617</v>
      </c>
      <c r="H2623">
        <f t="shared" ca="1" si="48"/>
        <v>0.20956025823561961</v>
      </c>
    </row>
    <row r="2624" spans="7:8" x14ac:dyDescent="0.35">
      <c r="G2624">
        <v>2618</v>
      </c>
      <c r="H2624">
        <f t="shared" ca="1" si="48"/>
        <v>-6.5137599453610251E-2</v>
      </c>
    </row>
    <row r="2625" spans="7:8" x14ac:dyDescent="0.35">
      <c r="G2625">
        <v>2619</v>
      </c>
      <c r="H2625">
        <f t="shared" ca="1" si="48"/>
        <v>-4.8005432078207025E-2</v>
      </c>
    </row>
    <row r="2626" spans="7:8" x14ac:dyDescent="0.35">
      <c r="G2626">
        <v>2620</v>
      </c>
      <c r="H2626">
        <f t="shared" ca="1" si="48"/>
        <v>0.1177506117392562</v>
      </c>
    </row>
    <row r="2627" spans="7:8" x14ac:dyDescent="0.35">
      <c r="G2627">
        <v>2621</v>
      </c>
      <c r="H2627">
        <f t="shared" ca="1" si="48"/>
        <v>7.4290189866954598E-2</v>
      </c>
    </row>
    <row r="2628" spans="7:8" x14ac:dyDescent="0.35">
      <c r="G2628">
        <v>2622</v>
      </c>
      <c r="H2628">
        <f t="shared" ca="1" si="48"/>
        <v>-2.7769949538549818E-2</v>
      </c>
    </row>
    <row r="2629" spans="7:8" x14ac:dyDescent="0.35">
      <c r="G2629">
        <v>2623</v>
      </c>
      <c r="H2629">
        <f t="shared" ca="1" si="48"/>
        <v>-0.17909966172545713</v>
      </c>
    </row>
    <row r="2630" spans="7:8" x14ac:dyDescent="0.35">
      <c r="G2630">
        <v>2624</v>
      </c>
      <c r="H2630">
        <f t="shared" ca="1" si="48"/>
        <v>-2.201985713091624E-2</v>
      </c>
    </row>
    <row r="2631" spans="7:8" x14ac:dyDescent="0.35">
      <c r="G2631">
        <v>2625</v>
      </c>
      <c r="H2631">
        <f t="shared" ca="1" si="48"/>
        <v>0.11375261943754919</v>
      </c>
    </row>
    <row r="2632" spans="7:8" x14ac:dyDescent="0.35">
      <c r="G2632">
        <v>2626</v>
      </c>
      <c r="H2632">
        <f t="shared" ref="H2632:H2695" ca="1" si="49">_xlfn.NORM.INV(RAND(),N$9,N$10)</f>
        <v>0.11735322251132298</v>
      </c>
    </row>
    <row r="2633" spans="7:8" x14ac:dyDescent="0.35">
      <c r="G2633">
        <v>2627</v>
      </c>
      <c r="H2633">
        <f t="shared" ca="1" si="49"/>
        <v>0.18901801429477236</v>
      </c>
    </row>
    <row r="2634" spans="7:8" x14ac:dyDescent="0.35">
      <c r="G2634">
        <v>2628</v>
      </c>
      <c r="H2634">
        <f t="shared" ca="1" si="49"/>
        <v>0.40530551297855805</v>
      </c>
    </row>
    <row r="2635" spans="7:8" x14ac:dyDescent="0.35">
      <c r="G2635">
        <v>2629</v>
      </c>
      <c r="H2635">
        <f t="shared" ca="1" si="49"/>
        <v>0.25665877782366997</v>
      </c>
    </row>
    <row r="2636" spans="7:8" x14ac:dyDescent="0.35">
      <c r="G2636">
        <v>2630</v>
      </c>
      <c r="H2636">
        <f t="shared" ca="1" si="49"/>
        <v>-0.14100220395065208</v>
      </c>
    </row>
    <row r="2637" spans="7:8" x14ac:dyDescent="0.35">
      <c r="G2637">
        <v>2631</v>
      </c>
      <c r="H2637">
        <f t="shared" ca="1" si="49"/>
        <v>6.0802615002668751E-2</v>
      </c>
    </row>
    <row r="2638" spans="7:8" x14ac:dyDescent="0.35">
      <c r="G2638">
        <v>2632</v>
      </c>
      <c r="H2638">
        <f t="shared" ca="1" si="49"/>
        <v>-2.1712863353311705E-2</v>
      </c>
    </row>
    <row r="2639" spans="7:8" x14ac:dyDescent="0.35">
      <c r="G2639">
        <v>2633</v>
      </c>
      <c r="H2639">
        <f t="shared" ca="1" si="49"/>
        <v>0.10887458732295609</v>
      </c>
    </row>
    <row r="2640" spans="7:8" x14ac:dyDescent="0.35">
      <c r="G2640">
        <v>2634</v>
      </c>
      <c r="H2640">
        <f t="shared" ca="1" si="49"/>
        <v>4.0851140588761471E-2</v>
      </c>
    </row>
    <row r="2641" spans="7:8" x14ac:dyDescent="0.35">
      <c r="G2641">
        <v>2635</v>
      </c>
      <c r="H2641">
        <f t="shared" ca="1" si="49"/>
        <v>0.16241516134440309</v>
      </c>
    </row>
    <row r="2642" spans="7:8" x14ac:dyDescent="0.35">
      <c r="G2642">
        <v>2636</v>
      </c>
      <c r="H2642">
        <f t="shared" ca="1" si="49"/>
        <v>0.21650058867037619</v>
      </c>
    </row>
    <row r="2643" spans="7:8" x14ac:dyDescent="0.35">
      <c r="G2643">
        <v>2637</v>
      </c>
      <c r="H2643">
        <f t="shared" ca="1" si="49"/>
        <v>1.7539464184651778E-2</v>
      </c>
    </row>
    <row r="2644" spans="7:8" x14ac:dyDescent="0.35">
      <c r="G2644">
        <v>2638</v>
      </c>
      <c r="H2644">
        <f t="shared" ca="1" si="49"/>
        <v>-0.13338831944187066</v>
      </c>
    </row>
    <row r="2645" spans="7:8" x14ac:dyDescent="0.35">
      <c r="G2645">
        <v>2639</v>
      </c>
      <c r="H2645">
        <f t="shared" ca="1" si="49"/>
        <v>0.20006813343258792</v>
      </c>
    </row>
    <row r="2646" spans="7:8" x14ac:dyDescent="0.35">
      <c r="G2646">
        <v>2640</v>
      </c>
      <c r="H2646">
        <f t="shared" ca="1" si="49"/>
        <v>0.28153799617656305</v>
      </c>
    </row>
    <row r="2647" spans="7:8" x14ac:dyDescent="0.35">
      <c r="G2647">
        <v>2641</v>
      </c>
      <c r="H2647">
        <f t="shared" ca="1" si="49"/>
        <v>-6.8681163877794132E-2</v>
      </c>
    </row>
    <row r="2648" spans="7:8" x14ac:dyDescent="0.35">
      <c r="G2648">
        <v>2642</v>
      </c>
      <c r="H2648">
        <f t="shared" ca="1" si="49"/>
        <v>9.5087151125103395E-2</v>
      </c>
    </row>
    <row r="2649" spans="7:8" x14ac:dyDescent="0.35">
      <c r="G2649">
        <v>2643</v>
      </c>
      <c r="H2649">
        <f t="shared" ca="1" si="49"/>
        <v>-9.6779728255642294E-2</v>
      </c>
    </row>
    <row r="2650" spans="7:8" x14ac:dyDescent="0.35">
      <c r="G2650">
        <v>2644</v>
      </c>
      <c r="H2650">
        <f t="shared" ca="1" si="49"/>
        <v>0.25245401267455031</v>
      </c>
    </row>
    <row r="2651" spans="7:8" x14ac:dyDescent="0.35">
      <c r="G2651">
        <v>2645</v>
      </c>
      <c r="H2651">
        <f t="shared" ca="1" si="49"/>
        <v>0.11618924696195181</v>
      </c>
    </row>
    <row r="2652" spans="7:8" x14ac:dyDescent="0.35">
      <c r="G2652">
        <v>2646</v>
      </c>
      <c r="H2652">
        <f t="shared" ca="1" si="49"/>
        <v>0.10921666997612142</v>
      </c>
    </row>
    <row r="2653" spans="7:8" x14ac:dyDescent="0.35">
      <c r="G2653">
        <v>2647</v>
      </c>
      <c r="H2653">
        <f t="shared" ca="1" si="49"/>
        <v>-6.7034534353106329E-2</v>
      </c>
    </row>
    <row r="2654" spans="7:8" x14ac:dyDescent="0.35">
      <c r="G2654">
        <v>2648</v>
      </c>
      <c r="H2654">
        <f t="shared" ca="1" si="49"/>
        <v>-0.1591877296357635</v>
      </c>
    </row>
    <row r="2655" spans="7:8" x14ac:dyDescent="0.35">
      <c r="G2655">
        <v>2649</v>
      </c>
      <c r="H2655">
        <f t="shared" ca="1" si="49"/>
        <v>-0.23423332003589686</v>
      </c>
    </row>
    <row r="2656" spans="7:8" x14ac:dyDescent="0.35">
      <c r="G2656">
        <v>2650</v>
      </c>
      <c r="H2656">
        <f t="shared" ca="1" si="49"/>
        <v>-1.8693181744757273E-2</v>
      </c>
    </row>
    <row r="2657" spans="7:8" x14ac:dyDescent="0.35">
      <c r="G2657">
        <v>2651</v>
      </c>
      <c r="H2657">
        <f t="shared" ca="1" si="49"/>
        <v>0.11705642384311082</v>
      </c>
    </row>
    <row r="2658" spans="7:8" x14ac:dyDescent="0.35">
      <c r="G2658">
        <v>2652</v>
      </c>
      <c r="H2658">
        <f t="shared" ca="1" si="49"/>
        <v>-0.11773672513604411</v>
      </c>
    </row>
    <row r="2659" spans="7:8" x14ac:dyDescent="0.35">
      <c r="G2659">
        <v>2653</v>
      </c>
      <c r="H2659">
        <f t="shared" ca="1" si="49"/>
        <v>-0.15618814048916627</v>
      </c>
    </row>
    <row r="2660" spans="7:8" x14ac:dyDescent="0.35">
      <c r="G2660">
        <v>2654</v>
      </c>
      <c r="H2660">
        <f t="shared" ca="1" si="49"/>
        <v>5.5261524118417494E-3</v>
      </c>
    </row>
    <row r="2661" spans="7:8" x14ac:dyDescent="0.35">
      <c r="G2661">
        <v>2655</v>
      </c>
      <c r="H2661">
        <f t="shared" ca="1" si="49"/>
        <v>0.14415406924673968</v>
      </c>
    </row>
    <row r="2662" spans="7:8" x14ac:dyDescent="0.35">
      <c r="G2662">
        <v>2656</v>
      </c>
      <c r="H2662">
        <f t="shared" ca="1" si="49"/>
        <v>-0.217397296864968</v>
      </c>
    </row>
    <row r="2663" spans="7:8" x14ac:dyDescent="0.35">
      <c r="G2663">
        <v>2657</v>
      </c>
      <c r="H2663">
        <f t="shared" ca="1" si="49"/>
        <v>0.11212454693670953</v>
      </c>
    </row>
    <row r="2664" spans="7:8" x14ac:dyDescent="0.35">
      <c r="G2664">
        <v>2658</v>
      </c>
      <c r="H2664">
        <f t="shared" ca="1" si="49"/>
        <v>-9.1979432363095429E-2</v>
      </c>
    </row>
    <row r="2665" spans="7:8" x14ac:dyDescent="0.35">
      <c r="G2665">
        <v>2659</v>
      </c>
      <c r="H2665">
        <f t="shared" ca="1" si="49"/>
        <v>-8.1290132475891119E-2</v>
      </c>
    </row>
    <row r="2666" spans="7:8" x14ac:dyDescent="0.35">
      <c r="G2666">
        <v>2660</v>
      </c>
      <c r="H2666">
        <f t="shared" ca="1" si="49"/>
        <v>-0.16141514329674206</v>
      </c>
    </row>
    <row r="2667" spans="7:8" x14ac:dyDescent="0.35">
      <c r="G2667">
        <v>2661</v>
      </c>
      <c r="H2667">
        <f t="shared" ca="1" si="49"/>
        <v>0.14945037930889418</v>
      </c>
    </row>
    <row r="2668" spans="7:8" x14ac:dyDescent="0.35">
      <c r="G2668">
        <v>2662</v>
      </c>
      <c r="H2668">
        <f t="shared" ca="1" si="49"/>
        <v>5.490605476381384E-3</v>
      </c>
    </row>
    <row r="2669" spans="7:8" x14ac:dyDescent="0.35">
      <c r="G2669">
        <v>2663</v>
      </c>
      <c r="H2669">
        <f t="shared" ca="1" si="49"/>
        <v>-4.9188260398130415E-2</v>
      </c>
    </row>
    <row r="2670" spans="7:8" x14ac:dyDescent="0.35">
      <c r="G2670">
        <v>2664</v>
      </c>
      <c r="H2670">
        <f t="shared" ca="1" si="49"/>
        <v>5.0669816375301831E-2</v>
      </c>
    </row>
    <row r="2671" spans="7:8" x14ac:dyDescent="0.35">
      <c r="G2671">
        <v>2665</v>
      </c>
      <c r="H2671">
        <f t="shared" ca="1" si="49"/>
        <v>-8.6125109629436675E-2</v>
      </c>
    </row>
    <row r="2672" spans="7:8" x14ac:dyDescent="0.35">
      <c r="G2672">
        <v>2666</v>
      </c>
      <c r="H2672">
        <f t="shared" ca="1" si="49"/>
        <v>6.7021808887918789E-3</v>
      </c>
    </row>
    <row r="2673" spans="7:8" x14ac:dyDescent="0.35">
      <c r="G2673">
        <v>2667</v>
      </c>
      <c r="H2673">
        <f t="shared" ca="1" si="49"/>
        <v>-9.5934737961797203E-2</v>
      </c>
    </row>
    <row r="2674" spans="7:8" x14ac:dyDescent="0.35">
      <c r="G2674">
        <v>2668</v>
      </c>
      <c r="H2674">
        <f t="shared" ca="1" si="49"/>
        <v>7.0958209442125173E-3</v>
      </c>
    </row>
    <row r="2675" spans="7:8" x14ac:dyDescent="0.35">
      <c r="G2675">
        <v>2669</v>
      </c>
      <c r="H2675">
        <f t="shared" ca="1" si="49"/>
        <v>-0.20882065307840458</v>
      </c>
    </row>
    <row r="2676" spans="7:8" x14ac:dyDescent="0.35">
      <c r="G2676">
        <v>2670</v>
      </c>
      <c r="H2676">
        <f t="shared" ca="1" si="49"/>
        <v>3.9024947294129725E-2</v>
      </c>
    </row>
    <row r="2677" spans="7:8" x14ac:dyDescent="0.35">
      <c r="G2677">
        <v>2671</v>
      </c>
      <c r="H2677">
        <f t="shared" ca="1" si="49"/>
        <v>2.858006829685597E-2</v>
      </c>
    </row>
    <row r="2678" spans="7:8" x14ac:dyDescent="0.35">
      <c r="G2678">
        <v>2672</v>
      </c>
      <c r="H2678">
        <f t="shared" ca="1" si="49"/>
        <v>-0.15000050471484416</v>
      </c>
    </row>
    <row r="2679" spans="7:8" x14ac:dyDescent="0.35">
      <c r="G2679">
        <v>2673</v>
      </c>
      <c r="H2679">
        <f t="shared" ca="1" si="49"/>
        <v>0.18883947155168004</v>
      </c>
    </row>
    <row r="2680" spans="7:8" x14ac:dyDescent="0.35">
      <c r="G2680">
        <v>2674</v>
      </c>
      <c r="H2680">
        <f t="shared" ca="1" si="49"/>
        <v>-4.3593237439361894E-2</v>
      </c>
    </row>
    <row r="2681" spans="7:8" x14ac:dyDescent="0.35">
      <c r="G2681">
        <v>2675</v>
      </c>
      <c r="H2681">
        <f t="shared" ca="1" si="49"/>
        <v>9.4680585680025575E-2</v>
      </c>
    </row>
    <row r="2682" spans="7:8" x14ac:dyDescent="0.35">
      <c r="G2682">
        <v>2676</v>
      </c>
      <c r="H2682">
        <f t="shared" ca="1" si="49"/>
        <v>-0.14753050805969528</v>
      </c>
    </row>
    <row r="2683" spans="7:8" x14ac:dyDescent="0.35">
      <c r="G2683">
        <v>2677</v>
      </c>
      <c r="H2683">
        <f t="shared" ca="1" si="49"/>
        <v>-0.12236443810565054</v>
      </c>
    </row>
    <row r="2684" spans="7:8" x14ac:dyDescent="0.35">
      <c r="G2684">
        <v>2678</v>
      </c>
      <c r="H2684">
        <f t="shared" ca="1" si="49"/>
        <v>-1.5865058533952127E-2</v>
      </c>
    </row>
    <row r="2685" spans="7:8" x14ac:dyDescent="0.35">
      <c r="G2685">
        <v>2679</v>
      </c>
      <c r="H2685">
        <f t="shared" ca="1" si="49"/>
        <v>1.6065252893637649E-3</v>
      </c>
    </row>
    <row r="2686" spans="7:8" x14ac:dyDescent="0.35">
      <c r="G2686">
        <v>2680</v>
      </c>
      <c r="H2686">
        <f t="shared" ca="1" si="49"/>
        <v>0.14762867274057051</v>
      </c>
    </row>
    <row r="2687" spans="7:8" x14ac:dyDescent="0.35">
      <c r="G2687">
        <v>2681</v>
      </c>
      <c r="H2687">
        <f t="shared" ca="1" si="49"/>
        <v>9.0418534762068722E-2</v>
      </c>
    </row>
    <row r="2688" spans="7:8" x14ac:dyDescent="0.35">
      <c r="G2688">
        <v>2682</v>
      </c>
      <c r="H2688">
        <f t="shared" ca="1" si="49"/>
        <v>3.3500531792460889E-2</v>
      </c>
    </row>
    <row r="2689" spans="7:8" x14ac:dyDescent="0.35">
      <c r="G2689">
        <v>2683</v>
      </c>
      <c r="H2689">
        <f t="shared" ca="1" si="49"/>
        <v>5.9526100732677105E-2</v>
      </c>
    </row>
    <row r="2690" spans="7:8" x14ac:dyDescent="0.35">
      <c r="G2690">
        <v>2684</v>
      </c>
      <c r="H2690">
        <f t="shared" ca="1" si="49"/>
        <v>9.4056951690649787E-2</v>
      </c>
    </row>
    <row r="2691" spans="7:8" x14ac:dyDescent="0.35">
      <c r="G2691">
        <v>2685</v>
      </c>
      <c r="H2691">
        <f t="shared" ca="1" si="49"/>
        <v>6.5270160889949844E-2</v>
      </c>
    </row>
    <row r="2692" spans="7:8" x14ac:dyDescent="0.35">
      <c r="G2692">
        <v>2686</v>
      </c>
      <c r="H2692">
        <f t="shared" ca="1" si="49"/>
        <v>-0.18296074159760145</v>
      </c>
    </row>
    <row r="2693" spans="7:8" x14ac:dyDescent="0.35">
      <c r="G2693">
        <v>2687</v>
      </c>
      <c r="H2693">
        <f t="shared" ca="1" si="49"/>
        <v>-5.2868710464193946E-2</v>
      </c>
    </row>
    <row r="2694" spans="7:8" x14ac:dyDescent="0.35">
      <c r="G2694">
        <v>2688</v>
      </c>
      <c r="H2694">
        <f t="shared" ca="1" si="49"/>
        <v>0.25684922364741297</v>
      </c>
    </row>
    <row r="2695" spans="7:8" x14ac:dyDescent="0.35">
      <c r="G2695">
        <v>2689</v>
      </c>
      <c r="H2695">
        <f t="shared" ca="1" si="49"/>
        <v>-7.0988484476460834E-2</v>
      </c>
    </row>
    <row r="2696" spans="7:8" x14ac:dyDescent="0.35">
      <c r="G2696">
        <v>2690</v>
      </c>
      <c r="H2696">
        <f t="shared" ref="H2696:H2759" ca="1" si="50">_xlfn.NORM.INV(RAND(),N$9,N$10)</f>
        <v>-0.15552366184439778</v>
      </c>
    </row>
    <row r="2697" spans="7:8" x14ac:dyDescent="0.35">
      <c r="G2697">
        <v>2691</v>
      </c>
      <c r="H2697">
        <f t="shared" ca="1" si="50"/>
        <v>-0.1843327011964889</v>
      </c>
    </row>
    <row r="2698" spans="7:8" x14ac:dyDescent="0.35">
      <c r="G2698">
        <v>2692</v>
      </c>
      <c r="H2698">
        <f t="shared" ca="1" si="50"/>
        <v>0.10717065955306762</v>
      </c>
    </row>
    <row r="2699" spans="7:8" x14ac:dyDescent="0.35">
      <c r="G2699">
        <v>2693</v>
      </c>
      <c r="H2699">
        <f t="shared" ca="1" si="50"/>
        <v>-1.1821164709586961E-3</v>
      </c>
    </row>
    <row r="2700" spans="7:8" x14ac:dyDescent="0.35">
      <c r="G2700">
        <v>2694</v>
      </c>
      <c r="H2700">
        <f t="shared" ca="1" si="50"/>
        <v>0.1868075741722893</v>
      </c>
    </row>
    <row r="2701" spans="7:8" x14ac:dyDescent="0.35">
      <c r="G2701">
        <v>2695</v>
      </c>
      <c r="H2701">
        <f t="shared" ca="1" si="50"/>
        <v>-0.21445119289597178</v>
      </c>
    </row>
    <row r="2702" spans="7:8" x14ac:dyDescent="0.35">
      <c r="G2702">
        <v>2696</v>
      </c>
      <c r="H2702">
        <f t="shared" ca="1" si="50"/>
        <v>0.12219154657549619</v>
      </c>
    </row>
    <row r="2703" spans="7:8" x14ac:dyDescent="0.35">
      <c r="G2703">
        <v>2697</v>
      </c>
      <c r="H2703">
        <f t="shared" ca="1" si="50"/>
        <v>-0.39257203330942703</v>
      </c>
    </row>
    <row r="2704" spans="7:8" x14ac:dyDescent="0.35">
      <c r="G2704">
        <v>2698</v>
      </c>
      <c r="H2704">
        <f t="shared" ca="1" si="50"/>
        <v>-3.9583294306343143E-2</v>
      </c>
    </row>
    <row r="2705" spans="7:8" x14ac:dyDescent="0.35">
      <c r="G2705">
        <v>2699</v>
      </c>
      <c r="H2705">
        <f t="shared" ca="1" si="50"/>
        <v>-1.7217304284036609E-4</v>
      </c>
    </row>
    <row r="2706" spans="7:8" x14ac:dyDescent="0.35">
      <c r="G2706">
        <v>2700</v>
      </c>
      <c r="H2706">
        <f t="shared" ca="1" si="50"/>
        <v>0.15799198051511876</v>
      </c>
    </row>
    <row r="2707" spans="7:8" x14ac:dyDescent="0.35">
      <c r="G2707">
        <v>2701</v>
      </c>
      <c r="H2707">
        <f t="shared" ca="1" si="50"/>
        <v>-0.11452601342921175</v>
      </c>
    </row>
    <row r="2708" spans="7:8" x14ac:dyDescent="0.35">
      <c r="G2708">
        <v>2702</v>
      </c>
      <c r="H2708">
        <f t="shared" ca="1" si="50"/>
        <v>5.4362697284031321E-2</v>
      </c>
    </row>
    <row r="2709" spans="7:8" x14ac:dyDescent="0.35">
      <c r="G2709">
        <v>2703</v>
      </c>
      <c r="H2709">
        <f t="shared" ca="1" si="50"/>
        <v>0.33144597664264613</v>
      </c>
    </row>
    <row r="2710" spans="7:8" x14ac:dyDescent="0.35">
      <c r="G2710">
        <v>2704</v>
      </c>
      <c r="H2710">
        <f t="shared" ca="1" si="50"/>
        <v>-2.4575916737246149E-2</v>
      </c>
    </row>
    <row r="2711" spans="7:8" x14ac:dyDescent="0.35">
      <c r="G2711">
        <v>2705</v>
      </c>
      <c r="H2711">
        <f t="shared" ca="1" si="50"/>
        <v>6.8966015548355575E-2</v>
      </c>
    </row>
    <row r="2712" spans="7:8" x14ac:dyDescent="0.35">
      <c r="G2712">
        <v>2706</v>
      </c>
      <c r="H2712">
        <f t="shared" ca="1" si="50"/>
        <v>-1.51276228052341E-2</v>
      </c>
    </row>
    <row r="2713" spans="7:8" x14ac:dyDescent="0.35">
      <c r="G2713">
        <v>2707</v>
      </c>
      <c r="H2713">
        <f t="shared" ca="1" si="50"/>
        <v>8.5822959006981725E-3</v>
      </c>
    </row>
    <row r="2714" spans="7:8" x14ac:dyDescent="0.35">
      <c r="G2714">
        <v>2708</v>
      </c>
      <c r="H2714">
        <f t="shared" ca="1" si="50"/>
        <v>-0.28106259157971114</v>
      </c>
    </row>
    <row r="2715" spans="7:8" x14ac:dyDescent="0.35">
      <c r="G2715">
        <v>2709</v>
      </c>
      <c r="H2715">
        <f t="shared" ca="1" si="50"/>
        <v>-0.23899844044260823</v>
      </c>
    </row>
    <row r="2716" spans="7:8" x14ac:dyDescent="0.35">
      <c r="G2716">
        <v>2710</v>
      </c>
      <c r="H2716">
        <f t="shared" ca="1" si="50"/>
        <v>-0.21656491879517784</v>
      </c>
    </row>
    <row r="2717" spans="7:8" x14ac:dyDescent="0.35">
      <c r="G2717">
        <v>2711</v>
      </c>
      <c r="H2717">
        <f t="shared" ca="1" si="50"/>
        <v>-4.7539670086924959E-2</v>
      </c>
    </row>
    <row r="2718" spans="7:8" x14ac:dyDescent="0.35">
      <c r="G2718">
        <v>2712</v>
      </c>
      <c r="H2718">
        <f t="shared" ca="1" si="50"/>
        <v>-0.35109132518765368</v>
      </c>
    </row>
    <row r="2719" spans="7:8" x14ac:dyDescent="0.35">
      <c r="G2719">
        <v>2713</v>
      </c>
      <c r="H2719">
        <f t="shared" ca="1" si="50"/>
        <v>-3.6886454942450464E-2</v>
      </c>
    </row>
    <row r="2720" spans="7:8" x14ac:dyDescent="0.35">
      <c r="G2720">
        <v>2714</v>
      </c>
      <c r="H2720">
        <f t="shared" ca="1" si="50"/>
        <v>4.5854816587972629E-2</v>
      </c>
    </row>
    <row r="2721" spans="7:8" x14ac:dyDescent="0.35">
      <c r="G2721">
        <v>2715</v>
      </c>
      <c r="H2721">
        <f t="shared" ca="1" si="50"/>
        <v>-0.21912206829038983</v>
      </c>
    </row>
    <row r="2722" spans="7:8" x14ac:dyDescent="0.35">
      <c r="G2722">
        <v>2716</v>
      </c>
      <c r="H2722">
        <f t="shared" ca="1" si="50"/>
        <v>-0.12475766915960204</v>
      </c>
    </row>
    <row r="2723" spans="7:8" x14ac:dyDescent="0.35">
      <c r="G2723">
        <v>2717</v>
      </c>
      <c r="H2723">
        <f t="shared" ca="1" si="50"/>
        <v>-3.1339015222483411E-2</v>
      </c>
    </row>
    <row r="2724" spans="7:8" x14ac:dyDescent="0.35">
      <c r="G2724">
        <v>2718</v>
      </c>
      <c r="H2724">
        <f t="shared" ca="1" si="50"/>
        <v>0.10077023915741264</v>
      </c>
    </row>
    <row r="2725" spans="7:8" x14ac:dyDescent="0.35">
      <c r="G2725">
        <v>2719</v>
      </c>
      <c r="H2725">
        <f t="shared" ca="1" si="50"/>
        <v>4.6172516145797385E-2</v>
      </c>
    </row>
    <row r="2726" spans="7:8" x14ac:dyDescent="0.35">
      <c r="G2726">
        <v>2720</v>
      </c>
      <c r="H2726">
        <f t="shared" ca="1" si="50"/>
        <v>-5.2458653946431406E-2</v>
      </c>
    </row>
    <row r="2727" spans="7:8" x14ac:dyDescent="0.35">
      <c r="G2727">
        <v>2721</v>
      </c>
      <c r="H2727">
        <f t="shared" ca="1" si="50"/>
        <v>0.10079045157824093</v>
      </c>
    </row>
    <row r="2728" spans="7:8" x14ac:dyDescent="0.35">
      <c r="G2728">
        <v>2722</v>
      </c>
      <c r="H2728">
        <f t="shared" ca="1" si="50"/>
        <v>0.11658921254327276</v>
      </c>
    </row>
    <row r="2729" spans="7:8" x14ac:dyDescent="0.35">
      <c r="G2729">
        <v>2723</v>
      </c>
      <c r="H2729">
        <f t="shared" ca="1" si="50"/>
        <v>-4.6816970307843264E-2</v>
      </c>
    </row>
    <row r="2730" spans="7:8" x14ac:dyDescent="0.35">
      <c r="G2730">
        <v>2724</v>
      </c>
      <c r="H2730">
        <f t="shared" ca="1" si="50"/>
        <v>-6.9281698420752644E-2</v>
      </c>
    </row>
    <row r="2731" spans="7:8" x14ac:dyDescent="0.35">
      <c r="G2731">
        <v>2725</v>
      </c>
      <c r="H2731">
        <f t="shared" ca="1" si="50"/>
        <v>-0.10616221520699748</v>
      </c>
    </row>
    <row r="2732" spans="7:8" x14ac:dyDescent="0.35">
      <c r="G2732">
        <v>2726</v>
      </c>
      <c r="H2732">
        <f t="shared" ca="1" si="50"/>
        <v>-5.2330006603594048E-2</v>
      </c>
    </row>
    <row r="2733" spans="7:8" x14ac:dyDescent="0.35">
      <c r="G2733">
        <v>2727</v>
      </c>
      <c r="H2733">
        <f t="shared" ca="1" si="50"/>
        <v>-2.0102532396280952E-2</v>
      </c>
    </row>
    <row r="2734" spans="7:8" x14ac:dyDescent="0.35">
      <c r="G2734">
        <v>2728</v>
      </c>
      <c r="H2734">
        <f t="shared" ca="1" si="50"/>
        <v>0.11830378939697093</v>
      </c>
    </row>
    <row r="2735" spans="7:8" x14ac:dyDescent="0.35">
      <c r="G2735">
        <v>2729</v>
      </c>
      <c r="H2735">
        <f t="shared" ca="1" si="50"/>
        <v>-9.863281623508427E-2</v>
      </c>
    </row>
    <row r="2736" spans="7:8" x14ac:dyDescent="0.35">
      <c r="G2736">
        <v>2730</v>
      </c>
      <c r="H2736">
        <f t="shared" ca="1" si="50"/>
        <v>-2.2313362069067672E-2</v>
      </c>
    </row>
    <row r="2737" spans="7:8" x14ac:dyDescent="0.35">
      <c r="G2737">
        <v>2731</v>
      </c>
      <c r="H2737">
        <f t="shared" ca="1" si="50"/>
        <v>1.7665871423333427E-2</v>
      </c>
    </row>
    <row r="2738" spans="7:8" x14ac:dyDescent="0.35">
      <c r="G2738">
        <v>2732</v>
      </c>
      <c r="H2738">
        <f t="shared" ca="1" si="50"/>
        <v>3.7279675800590217E-2</v>
      </c>
    </row>
    <row r="2739" spans="7:8" x14ac:dyDescent="0.35">
      <c r="G2739">
        <v>2733</v>
      </c>
      <c r="H2739">
        <f t="shared" ca="1" si="50"/>
        <v>8.2835492550035139E-2</v>
      </c>
    </row>
    <row r="2740" spans="7:8" x14ac:dyDescent="0.35">
      <c r="G2740">
        <v>2734</v>
      </c>
      <c r="H2740">
        <f t="shared" ca="1" si="50"/>
        <v>-5.2797363156987399E-3</v>
      </c>
    </row>
    <row r="2741" spans="7:8" x14ac:dyDescent="0.35">
      <c r="G2741">
        <v>2735</v>
      </c>
      <c r="H2741">
        <f t="shared" ca="1" si="50"/>
        <v>2.0895129255009068E-2</v>
      </c>
    </row>
    <row r="2742" spans="7:8" x14ac:dyDescent="0.35">
      <c r="G2742">
        <v>2736</v>
      </c>
      <c r="H2742">
        <f t="shared" ca="1" si="50"/>
        <v>2.7967309386753507E-2</v>
      </c>
    </row>
    <row r="2743" spans="7:8" x14ac:dyDescent="0.35">
      <c r="G2743">
        <v>2737</v>
      </c>
      <c r="H2743">
        <f t="shared" ca="1" si="50"/>
        <v>-0.14145925999376455</v>
      </c>
    </row>
    <row r="2744" spans="7:8" x14ac:dyDescent="0.35">
      <c r="G2744">
        <v>2738</v>
      </c>
      <c r="H2744">
        <f t="shared" ca="1" si="50"/>
        <v>-0.11552503656791138</v>
      </c>
    </row>
    <row r="2745" spans="7:8" x14ac:dyDescent="0.35">
      <c r="G2745">
        <v>2739</v>
      </c>
      <c r="H2745">
        <f t="shared" ca="1" si="50"/>
        <v>-2.2429224179556485E-2</v>
      </c>
    </row>
    <row r="2746" spans="7:8" x14ac:dyDescent="0.35">
      <c r="G2746">
        <v>2740</v>
      </c>
      <c r="H2746">
        <f t="shared" ca="1" si="50"/>
        <v>7.241799714089929E-2</v>
      </c>
    </row>
    <row r="2747" spans="7:8" x14ac:dyDescent="0.35">
      <c r="G2747">
        <v>2741</v>
      </c>
      <c r="H2747">
        <f t="shared" ca="1" si="50"/>
        <v>0.22871165607670299</v>
      </c>
    </row>
    <row r="2748" spans="7:8" x14ac:dyDescent="0.35">
      <c r="G2748">
        <v>2742</v>
      </c>
      <c r="H2748">
        <f t="shared" ca="1" si="50"/>
        <v>-7.7356834058831578E-2</v>
      </c>
    </row>
    <row r="2749" spans="7:8" x14ac:dyDescent="0.35">
      <c r="G2749">
        <v>2743</v>
      </c>
      <c r="H2749">
        <f t="shared" ca="1" si="50"/>
        <v>0.23728604011781343</v>
      </c>
    </row>
    <row r="2750" spans="7:8" x14ac:dyDescent="0.35">
      <c r="G2750">
        <v>2744</v>
      </c>
      <c r="H2750">
        <f t="shared" ca="1" si="50"/>
        <v>-1.7457871885296627E-2</v>
      </c>
    </row>
    <row r="2751" spans="7:8" x14ac:dyDescent="0.35">
      <c r="G2751">
        <v>2745</v>
      </c>
      <c r="H2751">
        <f t="shared" ca="1" si="50"/>
        <v>0.12980625440967056</v>
      </c>
    </row>
    <row r="2752" spans="7:8" x14ac:dyDescent="0.35">
      <c r="G2752">
        <v>2746</v>
      </c>
      <c r="H2752">
        <f t="shared" ca="1" si="50"/>
        <v>-0.19985194395193082</v>
      </c>
    </row>
    <row r="2753" spans="7:8" x14ac:dyDescent="0.35">
      <c r="G2753">
        <v>2747</v>
      </c>
      <c r="H2753">
        <f t="shared" ca="1" si="50"/>
        <v>-1.2042372742533612E-2</v>
      </c>
    </row>
    <row r="2754" spans="7:8" x14ac:dyDescent="0.35">
      <c r="G2754">
        <v>2748</v>
      </c>
      <c r="H2754">
        <f t="shared" ca="1" si="50"/>
        <v>-0.10191569424671726</v>
      </c>
    </row>
    <row r="2755" spans="7:8" x14ac:dyDescent="0.35">
      <c r="G2755">
        <v>2749</v>
      </c>
      <c r="H2755">
        <f t="shared" ca="1" si="50"/>
        <v>-0.12840758848695255</v>
      </c>
    </row>
    <row r="2756" spans="7:8" x14ac:dyDescent="0.35">
      <c r="G2756">
        <v>2750</v>
      </c>
      <c r="H2756">
        <f t="shared" ca="1" si="50"/>
        <v>-7.0436668071442148E-3</v>
      </c>
    </row>
    <row r="2757" spans="7:8" x14ac:dyDescent="0.35">
      <c r="G2757">
        <v>2751</v>
      </c>
      <c r="H2757">
        <f t="shared" ca="1" si="50"/>
        <v>-2.0754321922788463E-2</v>
      </c>
    </row>
    <row r="2758" spans="7:8" x14ac:dyDescent="0.35">
      <c r="G2758">
        <v>2752</v>
      </c>
      <c r="H2758">
        <f t="shared" ca="1" si="50"/>
        <v>1.6296450486715216E-3</v>
      </c>
    </row>
    <row r="2759" spans="7:8" x14ac:dyDescent="0.35">
      <c r="G2759">
        <v>2753</v>
      </c>
      <c r="H2759">
        <f t="shared" ca="1" si="50"/>
        <v>0.182783443788755</v>
      </c>
    </row>
    <row r="2760" spans="7:8" x14ac:dyDescent="0.35">
      <c r="G2760">
        <v>2754</v>
      </c>
      <c r="H2760">
        <f t="shared" ref="H2760:H2823" ca="1" si="51">_xlfn.NORM.INV(RAND(),N$9,N$10)</f>
        <v>-0.16821328905313526</v>
      </c>
    </row>
    <row r="2761" spans="7:8" x14ac:dyDescent="0.35">
      <c r="G2761">
        <v>2755</v>
      </c>
      <c r="H2761">
        <f t="shared" ca="1" si="51"/>
        <v>0.19220257279236599</v>
      </c>
    </row>
    <row r="2762" spans="7:8" x14ac:dyDescent="0.35">
      <c r="G2762">
        <v>2756</v>
      </c>
      <c r="H2762">
        <f t="shared" ca="1" si="51"/>
        <v>0.20279594709244245</v>
      </c>
    </row>
    <row r="2763" spans="7:8" x14ac:dyDescent="0.35">
      <c r="G2763">
        <v>2757</v>
      </c>
      <c r="H2763">
        <f t="shared" ca="1" si="51"/>
        <v>7.9050984057381452E-2</v>
      </c>
    </row>
    <row r="2764" spans="7:8" x14ac:dyDescent="0.35">
      <c r="G2764">
        <v>2758</v>
      </c>
      <c r="H2764">
        <f t="shared" ca="1" si="51"/>
        <v>2.8011612129394507E-2</v>
      </c>
    </row>
    <row r="2765" spans="7:8" x14ac:dyDescent="0.35">
      <c r="G2765">
        <v>2759</v>
      </c>
      <c r="H2765">
        <f t="shared" ca="1" si="51"/>
        <v>0.50844159859073501</v>
      </c>
    </row>
    <row r="2766" spans="7:8" x14ac:dyDescent="0.35">
      <c r="G2766">
        <v>2760</v>
      </c>
      <c r="H2766">
        <f t="shared" ca="1" si="51"/>
        <v>0.1607868929054489</v>
      </c>
    </row>
    <row r="2767" spans="7:8" x14ac:dyDescent="0.35">
      <c r="G2767">
        <v>2761</v>
      </c>
      <c r="H2767">
        <f t="shared" ca="1" si="51"/>
        <v>2.5362779563794284E-2</v>
      </c>
    </row>
    <row r="2768" spans="7:8" x14ac:dyDescent="0.35">
      <c r="G2768">
        <v>2762</v>
      </c>
      <c r="H2768">
        <f t="shared" ca="1" si="51"/>
        <v>4.8244435144697256E-2</v>
      </c>
    </row>
    <row r="2769" spans="7:8" x14ac:dyDescent="0.35">
      <c r="G2769">
        <v>2763</v>
      </c>
      <c r="H2769">
        <f t="shared" ca="1" si="51"/>
        <v>2.6933551632479381E-2</v>
      </c>
    </row>
    <row r="2770" spans="7:8" x14ac:dyDescent="0.35">
      <c r="G2770">
        <v>2764</v>
      </c>
      <c r="H2770">
        <f t="shared" ca="1" si="51"/>
        <v>-7.6331778318041166E-2</v>
      </c>
    </row>
    <row r="2771" spans="7:8" x14ac:dyDescent="0.35">
      <c r="G2771">
        <v>2765</v>
      </c>
      <c r="H2771">
        <f t="shared" ca="1" si="51"/>
        <v>0.12920561983490247</v>
      </c>
    </row>
    <row r="2772" spans="7:8" x14ac:dyDescent="0.35">
      <c r="G2772">
        <v>2766</v>
      </c>
      <c r="H2772">
        <f t="shared" ca="1" si="51"/>
        <v>-1.5184251576311368E-2</v>
      </c>
    </row>
    <row r="2773" spans="7:8" x14ac:dyDescent="0.35">
      <c r="G2773">
        <v>2767</v>
      </c>
      <c r="H2773">
        <f t="shared" ca="1" si="51"/>
        <v>5.5826073682298236E-2</v>
      </c>
    </row>
    <row r="2774" spans="7:8" x14ac:dyDescent="0.35">
      <c r="G2774">
        <v>2768</v>
      </c>
      <c r="H2774">
        <f t="shared" ca="1" si="51"/>
        <v>0.20453017793143435</v>
      </c>
    </row>
    <row r="2775" spans="7:8" x14ac:dyDescent="0.35">
      <c r="G2775">
        <v>2769</v>
      </c>
      <c r="H2775">
        <f t="shared" ca="1" si="51"/>
        <v>0.25392113677339423</v>
      </c>
    </row>
    <row r="2776" spans="7:8" x14ac:dyDescent="0.35">
      <c r="G2776">
        <v>2770</v>
      </c>
      <c r="H2776">
        <f t="shared" ca="1" si="51"/>
        <v>0.22163178489783619</v>
      </c>
    </row>
    <row r="2777" spans="7:8" x14ac:dyDescent="0.35">
      <c r="G2777">
        <v>2771</v>
      </c>
      <c r="H2777">
        <f t="shared" ca="1" si="51"/>
        <v>-0.27818270695185887</v>
      </c>
    </row>
    <row r="2778" spans="7:8" x14ac:dyDescent="0.35">
      <c r="G2778">
        <v>2772</v>
      </c>
      <c r="H2778">
        <f t="shared" ca="1" si="51"/>
        <v>0.17979598944667599</v>
      </c>
    </row>
    <row r="2779" spans="7:8" x14ac:dyDescent="0.35">
      <c r="G2779">
        <v>2773</v>
      </c>
      <c r="H2779">
        <f t="shared" ca="1" si="51"/>
        <v>-5.2633292602632616E-2</v>
      </c>
    </row>
    <row r="2780" spans="7:8" x14ac:dyDescent="0.35">
      <c r="G2780">
        <v>2774</v>
      </c>
      <c r="H2780">
        <f t="shared" ca="1" si="51"/>
        <v>4.226038446310959E-2</v>
      </c>
    </row>
    <row r="2781" spans="7:8" x14ac:dyDescent="0.35">
      <c r="G2781">
        <v>2775</v>
      </c>
      <c r="H2781">
        <f t="shared" ca="1" si="51"/>
        <v>-0.10442940597580108</v>
      </c>
    </row>
    <row r="2782" spans="7:8" x14ac:dyDescent="0.35">
      <c r="G2782">
        <v>2776</v>
      </c>
      <c r="H2782">
        <f t="shared" ca="1" si="51"/>
        <v>1.0205237957904342E-2</v>
      </c>
    </row>
    <row r="2783" spans="7:8" x14ac:dyDescent="0.35">
      <c r="G2783">
        <v>2777</v>
      </c>
      <c r="H2783">
        <f t="shared" ca="1" si="51"/>
        <v>-0.2026999203605</v>
      </c>
    </row>
    <row r="2784" spans="7:8" x14ac:dyDescent="0.35">
      <c r="G2784">
        <v>2778</v>
      </c>
      <c r="H2784">
        <f t="shared" ca="1" si="51"/>
        <v>-9.0520693996375495E-2</v>
      </c>
    </row>
    <row r="2785" spans="7:8" x14ac:dyDescent="0.35">
      <c r="G2785">
        <v>2779</v>
      </c>
      <c r="H2785">
        <f t="shared" ca="1" si="51"/>
        <v>0.11395595339547791</v>
      </c>
    </row>
    <row r="2786" spans="7:8" x14ac:dyDescent="0.35">
      <c r="G2786">
        <v>2780</v>
      </c>
      <c r="H2786">
        <f t="shared" ca="1" si="51"/>
        <v>-6.5342274711154322E-2</v>
      </c>
    </row>
    <row r="2787" spans="7:8" x14ac:dyDescent="0.35">
      <c r="G2787">
        <v>2781</v>
      </c>
      <c r="H2787">
        <f t="shared" ca="1" si="51"/>
        <v>-3.5259392405117024E-2</v>
      </c>
    </row>
    <row r="2788" spans="7:8" x14ac:dyDescent="0.35">
      <c r="G2788">
        <v>2782</v>
      </c>
      <c r="H2788">
        <f t="shared" ca="1" si="51"/>
        <v>0.2557250936809331</v>
      </c>
    </row>
    <row r="2789" spans="7:8" x14ac:dyDescent="0.35">
      <c r="G2789">
        <v>2783</v>
      </c>
      <c r="H2789">
        <f t="shared" ca="1" si="51"/>
        <v>7.4091662022202798E-2</v>
      </c>
    </row>
    <row r="2790" spans="7:8" x14ac:dyDescent="0.35">
      <c r="G2790">
        <v>2784</v>
      </c>
      <c r="H2790">
        <f t="shared" ca="1" si="51"/>
        <v>8.9369640536834466E-2</v>
      </c>
    </row>
    <row r="2791" spans="7:8" x14ac:dyDescent="0.35">
      <c r="G2791">
        <v>2785</v>
      </c>
      <c r="H2791">
        <f t="shared" ca="1" si="51"/>
        <v>-3.542585038334229E-2</v>
      </c>
    </row>
    <row r="2792" spans="7:8" x14ac:dyDescent="0.35">
      <c r="G2792">
        <v>2786</v>
      </c>
      <c r="H2792">
        <f t="shared" ca="1" si="51"/>
        <v>2.5149808708484024E-2</v>
      </c>
    </row>
    <row r="2793" spans="7:8" x14ac:dyDescent="0.35">
      <c r="G2793">
        <v>2787</v>
      </c>
      <c r="H2793">
        <f t="shared" ca="1" si="51"/>
        <v>-5.2203413741265685E-2</v>
      </c>
    </row>
    <row r="2794" spans="7:8" x14ac:dyDescent="0.35">
      <c r="G2794">
        <v>2788</v>
      </c>
      <c r="H2794">
        <f t="shared" ca="1" si="51"/>
        <v>4.2453469477789059E-2</v>
      </c>
    </row>
    <row r="2795" spans="7:8" x14ac:dyDescent="0.35">
      <c r="G2795">
        <v>2789</v>
      </c>
      <c r="H2795">
        <f t="shared" ca="1" si="51"/>
        <v>-2.5447189685971754E-2</v>
      </c>
    </row>
    <row r="2796" spans="7:8" x14ac:dyDescent="0.35">
      <c r="G2796">
        <v>2790</v>
      </c>
      <c r="H2796">
        <f t="shared" ca="1" si="51"/>
        <v>0.15062358078928154</v>
      </c>
    </row>
    <row r="2797" spans="7:8" x14ac:dyDescent="0.35">
      <c r="G2797">
        <v>2791</v>
      </c>
      <c r="H2797">
        <f t="shared" ca="1" si="51"/>
        <v>2.9973437758759235E-2</v>
      </c>
    </row>
    <row r="2798" spans="7:8" x14ac:dyDescent="0.35">
      <c r="G2798">
        <v>2792</v>
      </c>
      <c r="H2798">
        <f t="shared" ca="1" si="51"/>
        <v>0.28668795883842246</v>
      </c>
    </row>
    <row r="2799" spans="7:8" x14ac:dyDescent="0.35">
      <c r="G2799">
        <v>2793</v>
      </c>
      <c r="H2799">
        <f t="shared" ca="1" si="51"/>
        <v>-3.8105236827155969E-2</v>
      </c>
    </row>
    <row r="2800" spans="7:8" x14ac:dyDescent="0.35">
      <c r="G2800">
        <v>2794</v>
      </c>
      <c r="H2800">
        <f t="shared" ca="1" si="51"/>
        <v>0.1011391198215898</v>
      </c>
    </row>
    <row r="2801" spans="7:8" x14ac:dyDescent="0.35">
      <c r="G2801">
        <v>2795</v>
      </c>
      <c r="H2801">
        <f t="shared" ca="1" si="51"/>
        <v>0.18022756926981889</v>
      </c>
    </row>
    <row r="2802" spans="7:8" x14ac:dyDescent="0.35">
      <c r="G2802">
        <v>2796</v>
      </c>
      <c r="H2802">
        <f t="shared" ca="1" si="51"/>
        <v>3.2383725730394412E-3</v>
      </c>
    </row>
    <row r="2803" spans="7:8" x14ac:dyDescent="0.35">
      <c r="G2803">
        <v>2797</v>
      </c>
      <c r="H2803">
        <f t="shared" ca="1" si="51"/>
        <v>-0.17061866029830142</v>
      </c>
    </row>
    <row r="2804" spans="7:8" x14ac:dyDescent="0.35">
      <c r="G2804">
        <v>2798</v>
      </c>
      <c r="H2804">
        <f t="shared" ca="1" si="51"/>
        <v>8.7402249917313296E-2</v>
      </c>
    </row>
    <row r="2805" spans="7:8" x14ac:dyDescent="0.35">
      <c r="G2805">
        <v>2799</v>
      </c>
      <c r="H2805">
        <f t="shared" ca="1" si="51"/>
        <v>0.18810669076934794</v>
      </c>
    </row>
    <row r="2806" spans="7:8" x14ac:dyDescent="0.35">
      <c r="G2806">
        <v>2800</v>
      </c>
      <c r="H2806">
        <f t="shared" ca="1" si="51"/>
        <v>-6.6516764030188358E-2</v>
      </c>
    </row>
    <row r="2807" spans="7:8" x14ac:dyDescent="0.35">
      <c r="G2807">
        <v>2801</v>
      </c>
      <c r="H2807">
        <f t="shared" ca="1" si="51"/>
        <v>-0.10446111381003424</v>
      </c>
    </row>
    <row r="2808" spans="7:8" x14ac:dyDescent="0.35">
      <c r="G2808">
        <v>2802</v>
      </c>
      <c r="H2808">
        <f t="shared" ca="1" si="51"/>
        <v>-7.0483356563681168E-2</v>
      </c>
    </row>
    <row r="2809" spans="7:8" x14ac:dyDescent="0.35">
      <c r="G2809">
        <v>2803</v>
      </c>
      <c r="H2809">
        <f t="shared" ca="1" si="51"/>
        <v>-0.10044894561415514</v>
      </c>
    </row>
    <row r="2810" spans="7:8" x14ac:dyDescent="0.35">
      <c r="G2810">
        <v>2804</v>
      </c>
      <c r="H2810">
        <f t="shared" ca="1" si="51"/>
        <v>9.4097767504872545E-2</v>
      </c>
    </row>
    <row r="2811" spans="7:8" x14ac:dyDescent="0.35">
      <c r="G2811">
        <v>2805</v>
      </c>
      <c r="H2811">
        <f t="shared" ca="1" si="51"/>
        <v>-7.6273863249936916E-2</v>
      </c>
    </row>
    <row r="2812" spans="7:8" x14ac:dyDescent="0.35">
      <c r="G2812">
        <v>2806</v>
      </c>
      <c r="H2812">
        <f t="shared" ca="1" si="51"/>
        <v>-6.3967334024226108E-2</v>
      </c>
    </row>
    <row r="2813" spans="7:8" x14ac:dyDescent="0.35">
      <c r="G2813">
        <v>2807</v>
      </c>
      <c r="H2813">
        <f t="shared" ca="1" si="51"/>
        <v>-0.32879411970054295</v>
      </c>
    </row>
    <row r="2814" spans="7:8" x14ac:dyDescent="0.35">
      <c r="G2814">
        <v>2808</v>
      </c>
      <c r="H2814">
        <f t="shared" ca="1" si="51"/>
        <v>-0.17434758331849279</v>
      </c>
    </row>
    <row r="2815" spans="7:8" x14ac:dyDescent="0.35">
      <c r="G2815">
        <v>2809</v>
      </c>
      <c r="H2815">
        <f t="shared" ca="1" si="51"/>
        <v>-2.6587322251478175E-3</v>
      </c>
    </row>
    <row r="2816" spans="7:8" x14ac:dyDescent="0.35">
      <c r="G2816">
        <v>2810</v>
      </c>
      <c r="H2816">
        <f t="shared" ca="1" si="51"/>
        <v>-6.523021920120689E-2</v>
      </c>
    </row>
    <row r="2817" spans="7:8" x14ac:dyDescent="0.35">
      <c r="G2817">
        <v>2811</v>
      </c>
      <c r="H2817">
        <f t="shared" ca="1" si="51"/>
        <v>1.9421388594459996E-2</v>
      </c>
    </row>
    <row r="2818" spans="7:8" x14ac:dyDescent="0.35">
      <c r="G2818">
        <v>2812</v>
      </c>
      <c r="H2818">
        <f t="shared" ca="1" si="51"/>
        <v>3.2151943932679158E-2</v>
      </c>
    </row>
    <row r="2819" spans="7:8" x14ac:dyDescent="0.35">
      <c r="G2819">
        <v>2813</v>
      </c>
      <c r="H2819">
        <f t="shared" ca="1" si="51"/>
        <v>8.7461830697724272E-2</v>
      </c>
    </row>
    <row r="2820" spans="7:8" x14ac:dyDescent="0.35">
      <c r="G2820">
        <v>2814</v>
      </c>
      <c r="H2820">
        <f t="shared" ca="1" si="51"/>
        <v>-8.3784714162550525E-2</v>
      </c>
    </row>
    <row r="2821" spans="7:8" x14ac:dyDescent="0.35">
      <c r="G2821">
        <v>2815</v>
      </c>
      <c r="H2821">
        <f t="shared" ca="1" si="51"/>
        <v>0.10518495691119603</v>
      </c>
    </row>
    <row r="2822" spans="7:8" x14ac:dyDescent="0.35">
      <c r="G2822">
        <v>2816</v>
      </c>
      <c r="H2822">
        <f t="shared" ca="1" si="51"/>
        <v>-0.13943546637712428</v>
      </c>
    </row>
    <row r="2823" spans="7:8" x14ac:dyDescent="0.35">
      <c r="G2823">
        <v>2817</v>
      </c>
      <c r="H2823">
        <f t="shared" ca="1" si="51"/>
        <v>6.8033562616449675E-2</v>
      </c>
    </row>
    <row r="2824" spans="7:8" x14ac:dyDescent="0.35">
      <c r="G2824">
        <v>2818</v>
      </c>
      <c r="H2824">
        <f t="shared" ref="H2824:H2887" ca="1" si="52">_xlfn.NORM.INV(RAND(),N$9,N$10)</f>
        <v>-0.21538164656253997</v>
      </c>
    </row>
    <row r="2825" spans="7:8" x14ac:dyDescent="0.35">
      <c r="G2825">
        <v>2819</v>
      </c>
      <c r="H2825">
        <f t="shared" ca="1" si="52"/>
        <v>9.9430844360644394E-2</v>
      </c>
    </row>
    <row r="2826" spans="7:8" x14ac:dyDescent="0.35">
      <c r="G2826">
        <v>2820</v>
      </c>
      <c r="H2826">
        <f t="shared" ca="1" si="52"/>
        <v>-0.11161744225702785</v>
      </c>
    </row>
    <row r="2827" spans="7:8" x14ac:dyDescent="0.35">
      <c r="G2827">
        <v>2821</v>
      </c>
      <c r="H2827">
        <f t="shared" ca="1" si="52"/>
        <v>0.12283662171145628</v>
      </c>
    </row>
    <row r="2828" spans="7:8" x14ac:dyDescent="0.35">
      <c r="G2828">
        <v>2822</v>
      </c>
      <c r="H2828">
        <f t="shared" ca="1" si="52"/>
        <v>2.083343843337452E-2</v>
      </c>
    </row>
    <row r="2829" spans="7:8" x14ac:dyDescent="0.35">
      <c r="G2829">
        <v>2823</v>
      </c>
      <c r="H2829">
        <f t="shared" ca="1" si="52"/>
        <v>-2.5437096271441056E-2</v>
      </c>
    </row>
    <row r="2830" spans="7:8" x14ac:dyDescent="0.35">
      <c r="G2830">
        <v>2824</v>
      </c>
      <c r="H2830">
        <f t="shared" ca="1" si="52"/>
        <v>-0.1378333449051577</v>
      </c>
    </row>
    <row r="2831" spans="7:8" x14ac:dyDescent="0.35">
      <c r="G2831">
        <v>2825</v>
      </c>
      <c r="H2831">
        <f t="shared" ca="1" si="52"/>
        <v>-0.1518332602479936</v>
      </c>
    </row>
    <row r="2832" spans="7:8" x14ac:dyDescent="0.35">
      <c r="G2832">
        <v>2826</v>
      </c>
      <c r="H2832">
        <f t="shared" ca="1" si="52"/>
        <v>9.6768807323077688E-2</v>
      </c>
    </row>
    <row r="2833" spans="7:8" x14ac:dyDescent="0.35">
      <c r="G2833">
        <v>2827</v>
      </c>
      <c r="H2833">
        <f t="shared" ca="1" si="52"/>
        <v>0.11671556618578038</v>
      </c>
    </row>
    <row r="2834" spans="7:8" x14ac:dyDescent="0.35">
      <c r="G2834">
        <v>2828</v>
      </c>
      <c r="H2834">
        <f t="shared" ca="1" si="52"/>
        <v>-7.8317304135288382E-2</v>
      </c>
    </row>
    <row r="2835" spans="7:8" x14ac:dyDescent="0.35">
      <c r="G2835">
        <v>2829</v>
      </c>
      <c r="H2835">
        <f t="shared" ca="1" si="52"/>
        <v>8.8229831016676044E-2</v>
      </c>
    </row>
    <row r="2836" spans="7:8" x14ac:dyDescent="0.35">
      <c r="G2836">
        <v>2830</v>
      </c>
      <c r="H2836">
        <f t="shared" ca="1" si="52"/>
        <v>0.11738807689382144</v>
      </c>
    </row>
    <row r="2837" spans="7:8" x14ac:dyDescent="0.35">
      <c r="G2837">
        <v>2831</v>
      </c>
      <c r="H2837">
        <f t="shared" ca="1" si="52"/>
        <v>-0.12474815863218333</v>
      </c>
    </row>
    <row r="2838" spans="7:8" x14ac:dyDescent="0.35">
      <c r="G2838">
        <v>2832</v>
      </c>
      <c r="H2838">
        <f t="shared" ca="1" si="52"/>
        <v>-8.8147911490779773E-2</v>
      </c>
    </row>
    <row r="2839" spans="7:8" x14ac:dyDescent="0.35">
      <c r="G2839">
        <v>2833</v>
      </c>
      <c r="H2839">
        <f t="shared" ca="1" si="52"/>
        <v>-2.1657770529511212E-2</v>
      </c>
    </row>
    <row r="2840" spans="7:8" x14ac:dyDescent="0.35">
      <c r="G2840">
        <v>2834</v>
      </c>
      <c r="H2840">
        <f t="shared" ca="1" si="52"/>
        <v>0.16211856536367736</v>
      </c>
    </row>
    <row r="2841" spans="7:8" x14ac:dyDescent="0.35">
      <c r="G2841">
        <v>2835</v>
      </c>
      <c r="H2841">
        <f t="shared" ca="1" si="52"/>
        <v>-0.32336482271215827</v>
      </c>
    </row>
    <row r="2842" spans="7:8" x14ac:dyDescent="0.35">
      <c r="G2842">
        <v>2836</v>
      </c>
      <c r="H2842">
        <f t="shared" ca="1" si="52"/>
        <v>0.10492173011900312</v>
      </c>
    </row>
    <row r="2843" spans="7:8" x14ac:dyDescent="0.35">
      <c r="G2843">
        <v>2837</v>
      </c>
      <c r="H2843">
        <f t="shared" ca="1" si="52"/>
        <v>1.6637440510983174E-3</v>
      </c>
    </row>
    <row r="2844" spans="7:8" x14ac:dyDescent="0.35">
      <c r="G2844">
        <v>2838</v>
      </c>
      <c r="H2844">
        <f t="shared" ca="1" si="52"/>
        <v>-4.1447469504953004E-2</v>
      </c>
    </row>
    <row r="2845" spans="7:8" x14ac:dyDescent="0.35">
      <c r="G2845">
        <v>2839</v>
      </c>
      <c r="H2845">
        <f t="shared" ca="1" si="52"/>
        <v>7.8636536455804727E-3</v>
      </c>
    </row>
    <row r="2846" spans="7:8" x14ac:dyDescent="0.35">
      <c r="G2846">
        <v>2840</v>
      </c>
      <c r="H2846">
        <f t="shared" ca="1" si="52"/>
        <v>9.42920761586621E-2</v>
      </c>
    </row>
    <row r="2847" spans="7:8" x14ac:dyDescent="0.35">
      <c r="G2847">
        <v>2841</v>
      </c>
      <c r="H2847">
        <f t="shared" ca="1" si="52"/>
        <v>-0.10983695242650009</v>
      </c>
    </row>
    <row r="2848" spans="7:8" x14ac:dyDescent="0.35">
      <c r="G2848">
        <v>2842</v>
      </c>
      <c r="H2848">
        <f t="shared" ca="1" si="52"/>
        <v>7.612885999338409E-2</v>
      </c>
    </row>
    <row r="2849" spans="7:8" x14ac:dyDescent="0.35">
      <c r="G2849">
        <v>2843</v>
      </c>
      <c r="H2849">
        <f t="shared" ca="1" si="52"/>
        <v>-1.5883170763520263E-2</v>
      </c>
    </row>
    <row r="2850" spans="7:8" x14ac:dyDescent="0.35">
      <c r="G2850">
        <v>2844</v>
      </c>
      <c r="H2850">
        <f t="shared" ca="1" si="52"/>
        <v>9.7881924685606664E-2</v>
      </c>
    </row>
    <row r="2851" spans="7:8" x14ac:dyDescent="0.35">
      <c r="G2851">
        <v>2845</v>
      </c>
      <c r="H2851">
        <f t="shared" ca="1" si="52"/>
        <v>-0.21964021956481514</v>
      </c>
    </row>
    <row r="2852" spans="7:8" x14ac:dyDescent="0.35">
      <c r="G2852">
        <v>2846</v>
      </c>
      <c r="H2852">
        <f t="shared" ca="1" si="52"/>
        <v>-0.18548161410844086</v>
      </c>
    </row>
    <row r="2853" spans="7:8" x14ac:dyDescent="0.35">
      <c r="G2853">
        <v>2847</v>
      </c>
      <c r="H2853">
        <f t="shared" ca="1" si="52"/>
        <v>-0.22058500388070895</v>
      </c>
    </row>
    <row r="2854" spans="7:8" x14ac:dyDescent="0.35">
      <c r="G2854">
        <v>2848</v>
      </c>
      <c r="H2854">
        <f t="shared" ca="1" si="52"/>
        <v>2.8830420661002103E-2</v>
      </c>
    </row>
    <row r="2855" spans="7:8" x14ac:dyDescent="0.35">
      <c r="G2855">
        <v>2849</v>
      </c>
      <c r="H2855">
        <f t="shared" ca="1" si="52"/>
        <v>-9.5612489391084646E-2</v>
      </c>
    </row>
    <row r="2856" spans="7:8" x14ac:dyDescent="0.35">
      <c r="G2856">
        <v>2850</v>
      </c>
      <c r="H2856">
        <f t="shared" ca="1" si="52"/>
        <v>-0.16886688132690203</v>
      </c>
    </row>
    <row r="2857" spans="7:8" x14ac:dyDescent="0.35">
      <c r="G2857">
        <v>2851</v>
      </c>
      <c r="H2857">
        <f t="shared" ca="1" si="52"/>
        <v>-1.7003319541316869E-2</v>
      </c>
    </row>
    <row r="2858" spans="7:8" x14ac:dyDescent="0.35">
      <c r="G2858">
        <v>2852</v>
      </c>
      <c r="H2858">
        <f t="shared" ca="1" si="52"/>
        <v>-0.1116828073485296</v>
      </c>
    </row>
    <row r="2859" spans="7:8" x14ac:dyDescent="0.35">
      <c r="G2859">
        <v>2853</v>
      </c>
      <c r="H2859">
        <f t="shared" ca="1" si="52"/>
        <v>0.17931525966027698</v>
      </c>
    </row>
    <row r="2860" spans="7:8" x14ac:dyDescent="0.35">
      <c r="G2860">
        <v>2854</v>
      </c>
      <c r="H2860">
        <f t="shared" ca="1" si="52"/>
        <v>9.0308498683729088E-2</v>
      </c>
    </row>
    <row r="2861" spans="7:8" x14ac:dyDescent="0.35">
      <c r="G2861">
        <v>2855</v>
      </c>
      <c r="H2861">
        <f t="shared" ca="1" si="52"/>
        <v>0.1024822307519202</v>
      </c>
    </row>
    <row r="2862" spans="7:8" x14ac:dyDescent="0.35">
      <c r="G2862">
        <v>2856</v>
      </c>
      <c r="H2862">
        <f t="shared" ca="1" si="52"/>
        <v>-8.3607986519593933E-2</v>
      </c>
    </row>
    <row r="2863" spans="7:8" x14ac:dyDescent="0.35">
      <c r="G2863">
        <v>2857</v>
      </c>
      <c r="H2863">
        <f t="shared" ca="1" si="52"/>
        <v>-3.8772768964645689E-2</v>
      </c>
    </row>
    <row r="2864" spans="7:8" x14ac:dyDescent="0.35">
      <c r="G2864">
        <v>2858</v>
      </c>
      <c r="H2864">
        <f t="shared" ca="1" si="52"/>
        <v>0.24609521319025554</v>
      </c>
    </row>
    <row r="2865" spans="7:8" x14ac:dyDescent="0.35">
      <c r="G2865">
        <v>2859</v>
      </c>
      <c r="H2865">
        <f t="shared" ca="1" si="52"/>
        <v>0.13755871121467786</v>
      </c>
    </row>
    <row r="2866" spans="7:8" x14ac:dyDescent="0.35">
      <c r="G2866">
        <v>2860</v>
      </c>
      <c r="H2866">
        <f t="shared" ca="1" si="52"/>
        <v>-0.14964640862038553</v>
      </c>
    </row>
    <row r="2867" spans="7:8" x14ac:dyDescent="0.35">
      <c r="G2867">
        <v>2861</v>
      </c>
      <c r="H2867">
        <f t="shared" ca="1" si="52"/>
        <v>-0.2023120725938676</v>
      </c>
    </row>
    <row r="2868" spans="7:8" x14ac:dyDescent="0.35">
      <c r="G2868">
        <v>2862</v>
      </c>
      <c r="H2868">
        <f t="shared" ca="1" si="52"/>
        <v>0.13218606248387582</v>
      </c>
    </row>
    <row r="2869" spans="7:8" x14ac:dyDescent="0.35">
      <c r="G2869">
        <v>2863</v>
      </c>
      <c r="H2869">
        <f t="shared" ca="1" si="52"/>
        <v>0.21460093842862146</v>
      </c>
    </row>
    <row r="2870" spans="7:8" x14ac:dyDescent="0.35">
      <c r="G2870">
        <v>2864</v>
      </c>
      <c r="H2870">
        <f t="shared" ca="1" si="52"/>
        <v>3.5359157073841921E-2</v>
      </c>
    </row>
    <row r="2871" spans="7:8" x14ac:dyDescent="0.35">
      <c r="G2871">
        <v>2865</v>
      </c>
      <c r="H2871">
        <f t="shared" ca="1" si="52"/>
        <v>0.19976419222570152</v>
      </c>
    </row>
    <row r="2872" spans="7:8" x14ac:dyDescent="0.35">
      <c r="G2872">
        <v>2866</v>
      </c>
      <c r="H2872">
        <f t="shared" ca="1" si="52"/>
        <v>3.9550250753696524E-2</v>
      </c>
    </row>
    <row r="2873" spans="7:8" x14ac:dyDescent="0.35">
      <c r="G2873">
        <v>2867</v>
      </c>
      <c r="H2873">
        <f t="shared" ca="1" si="52"/>
        <v>0.14109101134096014</v>
      </c>
    </row>
    <row r="2874" spans="7:8" x14ac:dyDescent="0.35">
      <c r="G2874">
        <v>2868</v>
      </c>
      <c r="H2874">
        <f t="shared" ca="1" si="52"/>
        <v>-0.104458680245574</v>
      </c>
    </row>
    <row r="2875" spans="7:8" x14ac:dyDescent="0.35">
      <c r="G2875">
        <v>2869</v>
      </c>
      <c r="H2875">
        <f t="shared" ca="1" si="52"/>
        <v>9.0666219827777811E-2</v>
      </c>
    </row>
    <row r="2876" spans="7:8" x14ac:dyDescent="0.35">
      <c r="G2876">
        <v>2870</v>
      </c>
      <c r="H2876">
        <f t="shared" ca="1" si="52"/>
        <v>2.7762491376577984E-2</v>
      </c>
    </row>
    <row r="2877" spans="7:8" x14ac:dyDescent="0.35">
      <c r="G2877">
        <v>2871</v>
      </c>
      <c r="H2877">
        <f t="shared" ca="1" si="52"/>
        <v>6.510457328103323E-3</v>
      </c>
    </row>
    <row r="2878" spans="7:8" x14ac:dyDescent="0.35">
      <c r="G2878">
        <v>2872</v>
      </c>
      <c r="H2878">
        <f t="shared" ca="1" si="52"/>
        <v>-0.11345113178049378</v>
      </c>
    </row>
    <row r="2879" spans="7:8" x14ac:dyDescent="0.35">
      <c r="G2879">
        <v>2873</v>
      </c>
      <c r="H2879">
        <f t="shared" ca="1" si="52"/>
        <v>6.3880766569450104E-2</v>
      </c>
    </row>
    <row r="2880" spans="7:8" x14ac:dyDescent="0.35">
      <c r="G2880">
        <v>2874</v>
      </c>
      <c r="H2880">
        <f t="shared" ca="1" si="52"/>
        <v>-0.12804633416912561</v>
      </c>
    </row>
    <row r="2881" spans="7:8" x14ac:dyDescent="0.35">
      <c r="G2881">
        <v>2875</v>
      </c>
      <c r="H2881">
        <f t="shared" ca="1" si="52"/>
        <v>0.16727335200341131</v>
      </c>
    </row>
    <row r="2882" spans="7:8" x14ac:dyDescent="0.35">
      <c r="G2882">
        <v>2876</v>
      </c>
      <c r="H2882">
        <f t="shared" ca="1" si="52"/>
        <v>-9.9923009935407731E-2</v>
      </c>
    </row>
    <row r="2883" spans="7:8" x14ac:dyDescent="0.35">
      <c r="G2883">
        <v>2877</v>
      </c>
      <c r="H2883">
        <f t="shared" ca="1" si="52"/>
        <v>-0.23545318520839106</v>
      </c>
    </row>
    <row r="2884" spans="7:8" x14ac:dyDescent="0.35">
      <c r="G2884">
        <v>2878</v>
      </c>
      <c r="H2884">
        <f t="shared" ca="1" si="52"/>
        <v>-0.38200208038115469</v>
      </c>
    </row>
    <row r="2885" spans="7:8" x14ac:dyDescent="0.35">
      <c r="G2885">
        <v>2879</v>
      </c>
      <c r="H2885">
        <f t="shared" ca="1" si="52"/>
        <v>0.24966744481123468</v>
      </c>
    </row>
    <row r="2886" spans="7:8" x14ac:dyDescent="0.35">
      <c r="G2886">
        <v>2880</v>
      </c>
      <c r="H2886">
        <f t="shared" ca="1" si="52"/>
        <v>-0.18719994371007584</v>
      </c>
    </row>
    <row r="2887" spans="7:8" x14ac:dyDescent="0.35">
      <c r="G2887">
        <v>2881</v>
      </c>
      <c r="H2887">
        <f t="shared" ca="1" si="52"/>
        <v>0.13418973565699976</v>
      </c>
    </row>
    <row r="2888" spans="7:8" x14ac:dyDescent="0.35">
      <c r="G2888">
        <v>2882</v>
      </c>
      <c r="H2888">
        <f t="shared" ref="H2888:H2951" ca="1" si="53">_xlfn.NORM.INV(RAND(),N$9,N$10)</f>
        <v>0.16792543395777337</v>
      </c>
    </row>
    <row r="2889" spans="7:8" x14ac:dyDescent="0.35">
      <c r="G2889">
        <v>2883</v>
      </c>
      <c r="H2889">
        <f t="shared" ca="1" si="53"/>
        <v>-0.24870397102372749</v>
      </c>
    </row>
    <row r="2890" spans="7:8" x14ac:dyDescent="0.35">
      <c r="G2890">
        <v>2884</v>
      </c>
      <c r="H2890">
        <f t="shared" ca="1" si="53"/>
        <v>0.21059450097730673</v>
      </c>
    </row>
    <row r="2891" spans="7:8" x14ac:dyDescent="0.35">
      <c r="G2891">
        <v>2885</v>
      </c>
      <c r="H2891">
        <f t="shared" ca="1" si="53"/>
        <v>5.5301531318649927E-2</v>
      </c>
    </row>
    <row r="2892" spans="7:8" x14ac:dyDescent="0.35">
      <c r="G2892">
        <v>2886</v>
      </c>
      <c r="H2892">
        <f t="shared" ca="1" si="53"/>
        <v>-0.10530183918871841</v>
      </c>
    </row>
    <row r="2893" spans="7:8" x14ac:dyDescent="0.35">
      <c r="G2893">
        <v>2887</v>
      </c>
      <c r="H2893">
        <f t="shared" ca="1" si="53"/>
        <v>-7.9310632278843052E-2</v>
      </c>
    </row>
    <row r="2894" spans="7:8" x14ac:dyDescent="0.35">
      <c r="G2894">
        <v>2888</v>
      </c>
      <c r="H2894">
        <f t="shared" ca="1" si="53"/>
        <v>-0.18015828645267834</v>
      </c>
    </row>
    <row r="2895" spans="7:8" x14ac:dyDescent="0.35">
      <c r="G2895">
        <v>2889</v>
      </c>
      <c r="H2895">
        <f t="shared" ca="1" si="53"/>
        <v>3.4613094003713221E-2</v>
      </c>
    </row>
    <row r="2896" spans="7:8" x14ac:dyDescent="0.35">
      <c r="G2896">
        <v>2890</v>
      </c>
      <c r="H2896">
        <f t="shared" ca="1" si="53"/>
        <v>-7.771658631986543E-2</v>
      </c>
    </row>
    <row r="2897" spans="7:8" x14ac:dyDescent="0.35">
      <c r="G2897">
        <v>2891</v>
      </c>
      <c r="H2897">
        <f t="shared" ca="1" si="53"/>
        <v>0.17836724647857319</v>
      </c>
    </row>
    <row r="2898" spans="7:8" x14ac:dyDescent="0.35">
      <c r="G2898">
        <v>2892</v>
      </c>
      <c r="H2898">
        <f t="shared" ca="1" si="53"/>
        <v>7.61813203982033E-2</v>
      </c>
    </row>
    <row r="2899" spans="7:8" x14ac:dyDescent="0.35">
      <c r="G2899">
        <v>2893</v>
      </c>
      <c r="H2899">
        <f t="shared" ca="1" si="53"/>
        <v>2.3672072236393681E-2</v>
      </c>
    </row>
    <row r="2900" spans="7:8" x14ac:dyDescent="0.35">
      <c r="G2900">
        <v>2894</v>
      </c>
      <c r="H2900">
        <f t="shared" ca="1" si="53"/>
        <v>0.22425986378412804</v>
      </c>
    </row>
    <row r="2901" spans="7:8" x14ac:dyDescent="0.35">
      <c r="G2901">
        <v>2895</v>
      </c>
      <c r="H2901">
        <f t="shared" ca="1" si="53"/>
        <v>0.16946507479733314</v>
      </c>
    </row>
    <row r="2902" spans="7:8" x14ac:dyDescent="0.35">
      <c r="G2902">
        <v>2896</v>
      </c>
      <c r="H2902">
        <f t="shared" ca="1" si="53"/>
        <v>-7.7812419566060956E-2</v>
      </c>
    </row>
    <row r="2903" spans="7:8" x14ac:dyDescent="0.35">
      <c r="G2903">
        <v>2897</v>
      </c>
      <c r="H2903">
        <f t="shared" ca="1" si="53"/>
        <v>8.7912722675177774E-2</v>
      </c>
    </row>
    <row r="2904" spans="7:8" x14ac:dyDescent="0.35">
      <c r="G2904">
        <v>2898</v>
      </c>
      <c r="H2904">
        <f t="shared" ca="1" si="53"/>
        <v>1.6632017559294589E-2</v>
      </c>
    </row>
    <row r="2905" spans="7:8" x14ac:dyDescent="0.35">
      <c r="G2905">
        <v>2899</v>
      </c>
      <c r="H2905">
        <f t="shared" ca="1" si="53"/>
        <v>-0.23063577552598916</v>
      </c>
    </row>
    <row r="2906" spans="7:8" x14ac:dyDescent="0.35">
      <c r="G2906">
        <v>2900</v>
      </c>
      <c r="H2906">
        <f t="shared" ca="1" si="53"/>
        <v>-6.9833902760572886E-2</v>
      </c>
    </row>
    <row r="2907" spans="7:8" x14ac:dyDescent="0.35">
      <c r="G2907">
        <v>2901</v>
      </c>
      <c r="H2907">
        <f t="shared" ca="1" si="53"/>
        <v>-5.4150472156429628E-3</v>
      </c>
    </row>
    <row r="2908" spans="7:8" x14ac:dyDescent="0.35">
      <c r="G2908">
        <v>2902</v>
      </c>
      <c r="H2908">
        <f t="shared" ca="1" si="53"/>
        <v>0.1504744429972541</v>
      </c>
    </row>
    <row r="2909" spans="7:8" x14ac:dyDescent="0.35">
      <c r="G2909">
        <v>2903</v>
      </c>
      <c r="H2909">
        <f t="shared" ca="1" si="53"/>
        <v>-3.8675482322073775E-2</v>
      </c>
    </row>
    <row r="2910" spans="7:8" x14ac:dyDescent="0.35">
      <c r="G2910">
        <v>2904</v>
      </c>
      <c r="H2910">
        <f t="shared" ca="1" si="53"/>
        <v>-0.24958774314410914</v>
      </c>
    </row>
    <row r="2911" spans="7:8" x14ac:dyDescent="0.35">
      <c r="G2911">
        <v>2905</v>
      </c>
      <c r="H2911">
        <f t="shared" ca="1" si="53"/>
        <v>3.1566443232070369E-2</v>
      </c>
    </row>
    <row r="2912" spans="7:8" x14ac:dyDescent="0.35">
      <c r="G2912">
        <v>2906</v>
      </c>
      <c r="H2912">
        <f t="shared" ca="1" si="53"/>
        <v>0.12269126689307205</v>
      </c>
    </row>
    <row r="2913" spans="7:8" x14ac:dyDescent="0.35">
      <c r="G2913">
        <v>2907</v>
      </c>
      <c r="H2913">
        <f t="shared" ca="1" si="53"/>
        <v>0.15575166363538986</v>
      </c>
    </row>
    <row r="2914" spans="7:8" x14ac:dyDescent="0.35">
      <c r="G2914">
        <v>2908</v>
      </c>
      <c r="H2914">
        <f t="shared" ca="1" si="53"/>
        <v>-7.9239674851482297E-2</v>
      </c>
    </row>
    <row r="2915" spans="7:8" x14ac:dyDescent="0.35">
      <c r="G2915">
        <v>2909</v>
      </c>
      <c r="H2915">
        <f t="shared" ca="1" si="53"/>
        <v>5.57199576070595E-2</v>
      </c>
    </row>
    <row r="2916" spans="7:8" x14ac:dyDescent="0.35">
      <c r="G2916">
        <v>2910</v>
      </c>
      <c r="H2916">
        <f t="shared" ca="1" si="53"/>
        <v>-3.7078175664145025E-3</v>
      </c>
    </row>
    <row r="2917" spans="7:8" x14ac:dyDescent="0.35">
      <c r="G2917">
        <v>2911</v>
      </c>
      <c r="H2917">
        <f t="shared" ca="1" si="53"/>
        <v>-6.6022173086869473E-2</v>
      </c>
    </row>
    <row r="2918" spans="7:8" x14ac:dyDescent="0.35">
      <c r="G2918">
        <v>2912</v>
      </c>
      <c r="H2918">
        <f t="shared" ca="1" si="53"/>
        <v>5.5434723870114645E-2</v>
      </c>
    </row>
    <row r="2919" spans="7:8" x14ac:dyDescent="0.35">
      <c r="G2919">
        <v>2913</v>
      </c>
      <c r="H2919">
        <f t="shared" ca="1" si="53"/>
        <v>5.3821843333107272E-2</v>
      </c>
    </row>
    <row r="2920" spans="7:8" x14ac:dyDescent="0.35">
      <c r="G2920">
        <v>2914</v>
      </c>
      <c r="H2920">
        <f t="shared" ca="1" si="53"/>
        <v>0.11400311563114753</v>
      </c>
    </row>
    <row r="2921" spans="7:8" x14ac:dyDescent="0.35">
      <c r="G2921">
        <v>2915</v>
      </c>
      <c r="H2921">
        <f t="shared" ca="1" si="53"/>
        <v>-2.8699416421073133E-2</v>
      </c>
    </row>
    <row r="2922" spans="7:8" x14ac:dyDescent="0.35">
      <c r="G2922">
        <v>2916</v>
      </c>
      <c r="H2922">
        <f t="shared" ca="1" si="53"/>
        <v>-0.12735472234951198</v>
      </c>
    </row>
    <row r="2923" spans="7:8" x14ac:dyDescent="0.35">
      <c r="G2923">
        <v>2917</v>
      </c>
      <c r="H2923">
        <f t="shared" ca="1" si="53"/>
        <v>0.12802326247300588</v>
      </c>
    </row>
    <row r="2924" spans="7:8" x14ac:dyDescent="0.35">
      <c r="G2924">
        <v>2918</v>
      </c>
      <c r="H2924">
        <f t="shared" ca="1" si="53"/>
        <v>0.20513058651135266</v>
      </c>
    </row>
    <row r="2925" spans="7:8" x14ac:dyDescent="0.35">
      <c r="G2925">
        <v>2919</v>
      </c>
      <c r="H2925">
        <f t="shared" ca="1" si="53"/>
        <v>6.7951768458964059E-3</v>
      </c>
    </row>
    <row r="2926" spans="7:8" x14ac:dyDescent="0.35">
      <c r="G2926">
        <v>2920</v>
      </c>
      <c r="H2926">
        <f t="shared" ca="1" si="53"/>
        <v>-0.10324480222141676</v>
      </c>
    </row>
    <row r="2927" spans="7:8" x14ac:dyDescent="0.35">
      <c r="G2927">
        <v>2921</v>
      </c>
      <c r="H2927">
        <f t="shared" ca="1" si="53"/>
        <v>-0.12498051144944608</v>
      </c>
    </row>
    <row r="2928" spans="7:8" x14ac:dyDescent="0.35">
      <c r="G2928">
        <v>2922</v>
      </c>
      <c r="H2928">
        <f t="shared" ca="1" si="53"/>
        <v>6.7026781313441489E-2</v>
      </c>
    </row>
    <row r="2929" spans="7:8" x14ac:dyDescent="0.35">
      <c r="G2929">
        <v>2923</v>
      </c>
      <c r="H2929">
        <f t="shared" ca="1" si="53"/>
        <v>-3.5149022486401088E-3</v>
      </c>
    </row>
    <row r="2930" spans="7:8" x14ac:dyDescent="0.35">
      <c r="G2930">
        <v>2924</v>
      </c>
      <c r="H2930">
        <f t="shared" ca="1" si="53"/>
        <v>0.12239558075650567</v>
      </c>
    </row>
    <row r="2931" spans="7:8" x14ac:dyDescent="0.35">
      <c r="G2931">
        <v>2925</v>
      </c>
      <c r="H2931">
        <f t="shared" ca="1" si="53"/>
        <v>-3.6592761314670111E-2</v>
      </c>
    </row>
    <row r="2932" spans="7:8" x14ac:dyDescent="0.35">
      <c r="G2932">
        <v>2926</v>
      </c>
      <c r="H2932">
        <f t="shared" ca="1" si="53"/>
        <v>-0.19580593638364321</v>
      </c>
    </row>
    <row r="2933" spans="7:8" x14ac:dyDescent="0.35">
      <c r="G2933">
        <v>2927</v>
      </c>
      <c r="H2933">
        <f t="shared" ca="1" si="53"/>
        <v>-9.9565996747583443E-2</v>
      </c>
    </row>
    <row r="2934" spans="7:8" x14ac:dyDescent="0.35">
      <c r="G2934">
        <v>2928</v>
      </c>
      <c r="H2934">
        <f t="shared" ca="1" si="53"/>
        <v>0.15172245179168559</v>
      </c>
    </row>
    <row r="2935" spans="7:8" x14ac:dyDescent="0.35">
      <c r="G2935">
        <v>2929</v>
      </c>
      <c r="H2935">
        <f t="shared" ca="1" si="53"/>
        <v>-8.053480358742017E-2</v>
      </c>
    </row>
    <row r="2936" spans="7:8" x14ac:dyDescent="0.35">
      <c r="G2936">
        <v>2930</v>
      </c>
      <c r="H2936">
        <f t="shared" ca="1" si="53"/>
        <v>-3.4764698707258186E-2</v>
      </c>
    </row>
    <row r="2937" spans="7:8" x14ac:dyDescent="0.35">
      <c r="G2937">
        <v>2931</v>
      </c>
      <c r="H2937">
        <f t="shared" ca="1" si="53"/>
        <v>-4.6468337520567185E-2</v>
      </c>
    </row>
    <row r="2938" spans="7:8" x14ac:dyDescent="0.35">
      <c r="G2938">
        <v>2932</v>
      </c>
      <c r="H2938">
        <f t="shared" ca="1" si="53"/>
        <v>-0.25679227032487573</v>
      </c>
    </row>
    <row r="2939" spans="7:8" x14ac:dyDescent="0.35">
      <c r="G2939">
        <v>2933</v>
      </c>
      <c r="H2939">
        <f t="shared" ca="1" si="53"/>
        <v>0.12011881265894939</v>
      </c>
    </row>
    <row r="2940" spans="7:8" x14ac:dyDescent="0.35">
      <c r="G2940">
        <v>2934</v>
      </c>
      <c r="H2940">
        <f t="shared" ca="1" si="53"/>
        <v>-0.12336779909125511</v>
      </c>
    </row>
    <row r="2941" spans="7:8" x14ac:dyDescent="0.35">
      <c r="G2941">
        <v>2935</v>
      </c>
      <c r="H2941">
        <f t="shared" ca="1" si="53"/>
        <v>9.4000022310761572E-2</v>
      </c>
    </row>
    <row r="2942" spans="7:8" x14ac:dyDescent="0.35">
      <c r="G2942">
        <v>2936</v>
      </c>
      <c r="H2942">
        <f t="shared" ca="1" si="53"/>
        <v>-0.15438132509521268</v>
      </c>
    </row>
    <row r="2943" spans="7:8" x14ac:dyDescent="0.35">
      <c r="G2943">
        <v>2937</v>
      </c>
      <c r="H2943">
        <f t="shared" ca="1" si="53"/>
        <v>9.7295483555913775E-2</v>
      </c>
    </row>
    <row r="2944" spans="7:8" x14ac:dyDescent="0.35">
      <c r="G2944">
        <v>2938</v>
      </c>
      <c r="H2944">
        <f t="shared" ca="1" si="53"/>
        <v>-0.11468498837530143</v>
      </c>
    </row>
    <row r="2945" spans="7:8" x14ac:dyDescent="0.35">
      <c r="G2945">
        <v>2939</v>
      </c>
      <c r="H2945">
        <f t="shared" ca="1" si="53"/>
        <v>1.6457274612975595E-2</v>
      </c>
    </row>
    <row r="2946" spans="7:8" x14ac:dyDescent="0.35">
      <c r="G2946">
        <v>2940</v>
      </c>
      <c r="H2946">
        <f t="shared" ca="1" si="53"/>
        <v>0.1837881810567559</v>
      </c>
    </row>
    <row r="2947" spans="7:8" x14ac:dyDescent="0.35">
      <c r="G2947">
        <v>2941</v>
      </c>
      <c r="H2947">
        <f t="shared" ca="1" si="53"/>
        <v>-8.4605355691156237E-2</v>
      </c>
    </row>
    <row r="2948" spans="7:8" x14ac:dyDescent="0.35">
      <c r="G2948">
        <v>2942</v>
      </c>
      <c r="H2948">
        <f t="shared" ca="1" si="53"/>
        <v>1.7253401991478012E-2</v>
      </c>
    </row>
    <row r="2949" spans="7:8" x14ac:dyDescent="0.35">
      <c r="G2949">
        <v>2943</v>
      </c>
      <c r="H2949">
        <f t="shared" ca="1" si="53"/>
        <v>0.11597565201909936</v>
      </c>
    </row>
    <row r="2950" spans="7:8" x14ac:dyDescent="0.35">
      <c r="G2950">
        <v>2944</v>
      </c>
      <c r="H2950">
        <f t="shared" ca="1" si="53"/>
        <v>-4.3856888943131979E-2</v>
      </c>
    </row>
    <row r="2951" spans="7:8" x14ac:dyDescent="0.35">
      <c r="G2951">
        <v>2945</v>
      </c>
      <c r="H2951">
        <f t="shared" ca="1" si="53"/>
        <v>-0.17103698799481426</v>
      </c>
    </row>
    <row r="2952" spans="7:8" x14ac:dyDescent="0.35">
      <c r="G2952">
        <v>2946</v>
      </c>
      <c r="H2952">
        <f t="shared" ref="H2952:H3015" ca="1" si="54">_xlfn.NORM.INV(RAND(),N$9,N$10)</f>
        <v>-5.4011166494651049E-2</v>
      </c>
    </row>
    <row r="2953" spans="7:8" x14ac:dyDescent="0.35">
      <c r="G2953">
        <v>2947</v>
      </c>
      <c r="H2953">
        <f t="shared" ca="1" si="54"/>
        <v>-9.0984205979250693E-2</v>
      </c>
    </row>
    <row r="2954" spans="7:8" x14ac:dyDescent="0.35">
      <c r="G2954">
        <v>2948</v>
      </c>
      <c r="H2954">
        <f t="shared" ca="1" si="54"/>
        <v>-0.22419118914323935</v>
      </c>
    </row>
    <row r="2955" spans="7:8" x14ac:dyDescent="0.35">
      <c r="G2955">
        <v>2949</v>
      </c>
      <c r="H2955">
        <f t="shared" ca="1" si="54"/>
        <v>-0.16869833254305752</v>
      </c>
    </row>
    <row r="2956" spans="7:8" x14ac:dyDescent="0.35">
      <c r="G2956">
        <v>2950</v>
      </c>
      <c r="H2956">
        <f t="shared" ca="1" si="54"/>
        <v>0.18572344772422383</v>
      </c>
    </row>
    <row r="2957" spans="7:8" x14ac:dyDescent="0.35">
      <c r="G2957">
        <v>2951</v>
      </c>
      <c r="H2957">
        <f t="shared" ca="1" si="54"/>
        <v>0.20666014617587108</v>
      </c>
    </row>
    <row r="2958" spans="7:8" x14ac:dyDescent="0.35">
      <c r="G2958">
        <v>2952</v>
      </c>
      <c r="H2958">
        <f t="shared" ca="1" si="54"/>
        <v>-8.5047858150266841E-3</v>
      </c>
    </row>
    <row r="2959" spans="7:8" x14ac:dyDescent="0.35">
      <c r="G2959">
        <v>2953</v>
      </c>
      <c r="H2959">
        <f t="shared" ca="1" si="54"/>
        <v>2.9034517942046652E-2</v>
      </c>
    </row>
    <row r="2960" spans="7:8" x14ac:dyDescent="0.35">
      <c r="G2960">
        <v>2954</v>
      </c>
      <c r="H2960">
        <f t="shared" ca="1" si="54"/>
        <v>-7.8427662234658982E-2</v>
      </c>
    </row>
    <row r="2961" spans="7:8" x14ac:dyDescent="0.35">
      <c r="G2961">
        <v>2955</v>
      </c>
      <c r="H2961">
        <f t="shared" ca="1" si="54"/>
        <v>0.13136614331004365</v>
      </c>
    </row>
    <row r="2962" spans="7:8" x14ac:dyDescent="0.35">
      <c r="G2962">
        <v>2956</v>
      </c>
      <c r="H2962">
        <f t="shared" ca="1" si="54"/>
        <v>3.5433126735837442E-2</v>
      </c>
    </row>
    <row r="2963" spans="7:8" x14ac:dyDescent="0.35">
      <c r="G2963">
        <v>2957</v>
      </c>
      <c r="H2963">
        <f t="shared" ca="1" si="54"/>
        <v>7.1158432802928079E-2</v>
      </c>
    </row>
    <row r="2964" spans="7:8" x14ac:dyDescent="0.35">
      <c r="G2964">
        <v>2958</v>
      </c>
      <c r="H2964">
        <f t="shared" ca="1" si="54"/>
        <v>-0.14072347390101669</v>
      </c>
    </row>
    <row r="2965" spans="7:8" x14ac:dyDescent="0.35">
      <c r="G2965">
        <v>2959</v>
      </c>
      <c r="H2965">
        <f t="shared" ca="1" si="54"/>
        <v>1.1103134573696488E-2</v>
      </c>
    </row>
    <row r="2966" spans="7:8" x14ac:dyDescent="0.35">
      <c r="G2966">
        <v>2960</v>
      </c>
      <c r="H2966">
        <f t="shared" ca="1" si="54"/>
        <v>-1.1514807127687519E-3</v>
      </c>
    </row>
    <row r="2967" spans="7:8" x14ac:dyDescent="0.35">
      <c r="G2967">
        <v>2961</v>
      </c>
      <c r="H2967">
        <f t="shared" ca="1" si="54"/>
        <v>-0.11401332324649596</v>
      </c>
    </row>
    <row r="2968" spans="7:8" x14ac:dyDescent="0.35">
      <c r="G2968">
        <v>2962</v>
      </c>
      <c r="H2968">
        <f t="shared" ca="1" si="54"/>
        <v>0.27879463516063385</v>
      </c>
    </row>
    <row r="2969" spans="7:8" x14ac:dyDescent="0.35">
      <c r="G2969">
        <v>2963</v>
      </c>
      <c r="H2969">
        <f t="shared" ca="1" si="54"/>
        <v>-0.18119334389243497</v>
      </c>
    </row>
    <row r="2970" spans="7:8" x14ac:dyDescent="0.35">
      <c r="G2970">
        <v>2964</v>
      </c>
      <c r="H2970">
        <f t="shared" ca="1" si="54"/>
        <v>-3.9836184066924015E-3</v>
      </c>
    </row>
    <row r="2971" spans="7:8" x14ac:dyDescent="0.35">
      <c r="G2971">
        <v>2965</v>
      </c>
      <c r="H2971">
        <f t="shared" ca="1" si="54"/>
        <v>-0.14655233776545465</v>
      </c>
    </row>
    <row r="2972" spans="7:8" x14ac:dyDescent="0.35">
      <c r="G2972">
        <v>2966</v>
      </c>
      <c r="H2972">
        <f t="shared" ca="1" si="54"/>
        <v>-0.14874922358450629</v>
      </c>
    </row>
    <row r="2973" spans="7:8" x14ac:dyDescent="0.35">
      <c r="G2973">
        <v>2967</v>
      </c>
      <c r="H2973">
        <f t="shared" ca="1" si="54"/>
        <v>-5.5973049565010508E-2</v>
      </c>
    </row>
    <row r="2974" spans="7:8" x14ac:dyDescent="0.35">
      <c r="G2974">
        <v>2968</v>
      </c>
      <c r="H2974">
        <f t="shared" ca="1" si="54"/>
        <v>9.2159808850855104E-2</v>
      </c>
    </row>
    <row r="2975" spans="7:8" x14ac:dyDescent="0.35">
      <c r="G2975">
        <v>2969</v>
      </c>
      <c r="H2975">
        <f t="shared" ca="1" si="54"/>
        <v>0.10362276261742603</v>
      </c>
    </row>
    <row r="2976" spans="7:8" x14ac:dyDescent="0.35">
      <c r="G2976">
        <v>2970</v>
      </c>
      <c r="H2976">
        <f t="shared" ca="1" si="54"/>
        <v>-4.6157800952146812E-2</v>
      </c>
    </row>
    <row r="2977" spans="7:8" x14ac:dyDescent="0.35">
      <c r="G2977">
        <v>2971</v>
      </c>
      <c r="H2977">
        <f t="shared" ca="1" si="54"/>
        <v>-9.269762015893962E-2</v>
      </c>
    </row>
    <row r="2978" spans="7:8" x14ac:dyDescent="0.35">
      <c r="G2978">
        <v>2972</v>
      </c>
      <c r="H2978">
        <f t="shared" ca="1" si="54"/>
        <v>4.6592402975239089E-2</v>
      </c>
    </row>
    <row r="2979" spans="7:8" x14ac:dyDescent="0.35">
      <c r="G2979">
        <v>2973</v>
      </c>
      <c r="H2979">
        <f t="shared" ca="1" si="54"/>
        <v>-3.2000410001978966E-2</v>
      </c>
    </row>
    <row r="2980" spans="7:8" x14ac:dyDescent="0.35">
      <c r="G2980">
        <v>2974</v>
      </c>
      <c r="H2980">
        <f t="shared" ca="1" si="54"/>
        <v>8.3499437939782081E-2</v>
      </c>
    </row>
    <row r="2981" spans="7:8" x14ac:dyDescent="0.35">
      <c r="G2981">
        <v>2975</v>
      </c>
      <c r="H2981">
        <f t="shared" ca="1" si="54"/>
        <v>-2.563030347185697E-2</v>
      </c>
    </row>
    <row r="2982" spans="7:8" x14ac:dyDescent="0.35">
      <c r="G2982">
        <v>2976</v>
      </c>
      <c r="H2982">
        <f t="shared" ca="1" si="54"/>
        <v>-0.19342126281554581</v>
      </c>
    </row>
    <row r="2983" spans="7:8" x14ac:dyDescent="0.35">
      <c r="G2983">
        <v>2977</v>
      </c>
      <c r="H2983">
        <f t="shared" ca="1" si="54"/>
        <v>8.0177540955024246E-2</v>
      </c>
    </row>
    <row r="2984" spans="7:8" x14ac:dyDescent="0.35">
      <c r="G2984">
        <v>2978</v>
      </c>
      <c r="H2984">
        <f t="shared" ca="1" si="54"/>
        <v>-3.9137320490736205E-2</v>
      </c>
    </row>
    <row r="2985" spans="7:8" x14ac:dyDescent="0.35">
      <c r="G2985">
        <v>2979</v>
      </c>
      <c r="H2985">
        <f t="shared" ca="1" si="54"/>
        <v>1.3307612074470973E-2</v>
      </c>
    </row>
    <row r="2986" spans="7:8" x14ac:dyDescent="0.35">
      <c r="G2986">
        <v>2980</v>
      </c>
      <c r="H2986">
        <f t="shared" ca="1" si="54"/>
        <v>0.15535651601717873</v>
      </c>
    </row>
    <row r="2987" spans="7:8" x14ac:dyDescent="0.35">
      <c r="G2987">
        <v>2981</v>
      </c>
      <c r="H2987">
        <f t="shared" ca="1" si="54"/>
        <v>0.11348953846202461</v>
      </c>
    </row>
    <row r="2988" spans="7:8" x14ac:dyDescent="0.35">
      <c r="G2988">
        <v>2982</v>
      </c>
      <c r="H2988">
        <f t="shared" ca="1" si="54"/>
        <v>0.11679605205618676</v>
      </c>
    </row>
    <row r="2989" spans="7:8" x14ac:dyDescent="0.35">
      <c r="G2989">
        <v>2983</v>
      </c>
      <c r="H2989">
        <f t="shared" ca="1" si="54"/>
        <v>-0.25015304272977185</v>
      </c>
    </row>
    <row r="2990" spans="7:8" x14ac:dyDescent="0.35">
      <c r="G2990">
        <v>2984</v>
      </c>
      <c r="H2990">
        <f t="shared" ca="1" si="54"/>
        <v>0.20894599267217492</v>
      </c>
    </row>
    <row r="2991" spans="7:8" x14ac:dyDescent="0.35">
      <c r="G2991">
        <v>2985</v>
      </c>
      <c r="H2991">
        <f t="shared" ca="1" si="54"/>
        <v>-3.0447081707147834E-2</v>
      </c>
    </row>
    <row r="2992" spans="7:8" x14ac:dyDescent="0.35">
      <c r="G2992">
        <v>2986</v>
      </c>
      <c r="H2992">
        <f t="shared" ca="1" si="54"/>
        <v>-0.13957529855331574</v>
      </c>
    </row>
    <row r="2993" spans="7:8" x14ac:dyDescent="0.35">
      <c r="G2993">
        <v>2987</v>
      </c>
      <c r="H2993">
        <f t="shared" ca="1" si="54"/>
        <v>-8.595194468991435E-2</v>
      </c>
    </row>
    <row r="2994" spans="7:8" x14ac:dyDescent="0.35">
      <c r="G2994">
        <v>2988</v>
      </c>
      <c r="H2994">
        <f t="shared" ca="1" si="54"/>
        <v>3.5760302365786057E-3</v>
      </c>
    </row>
    <row r="2995" spans="7:8" x14ac:dyDescent="0.35">
      <c r="G2995">
        <v>2989</v>
      </c>
      <c r="H2995">
        <f t="shared" ca="1" si="54"/>
        <v>-8.506391527927884E-2</v>
      </c>
    </row>
    <row r="2996" spans="7:8" x14ac:dyDescent="0.35">
      <c r="G2996">
        <v>2990</v>
      </c>
      <c r="H2996">
        <f t="shared" ca="1" si="54"/>
        <v>-7.2748726932020946E-2</v>
      </c>
    </row>
    <row r="2997" spans="7:8" x14ac:dyDescent="0.35">
      <c r="G2997">
        <v>2991</v>
      </c>
      <c r="H2997">
        <f t="shared" ca="1" si="54"/>
        <v>0.13229088670283115</v>
      </c>
    </row>
    <row r="2998" spans="7:8" x14ac:dyDescent="0.35">
      <c r="G2998">
        <v>2992</v>
      </c>
      <c r="H2998">
        <f t="shared" ca="1" si="54"/>
        <v>-0.198140145932584</v>
      </c>
    </row>
    <row r="2999" spans="7:8" x14ac:dyDescent="0.35">
      <c r="G2999">
        <v>2993</v>
      </c>
      <c r="H2999">
        <f t="shared" ca="1" si="54"/>
        <v>-0.21345807142441048</v>
      </c>
    </row>
    <row r="3000" spans="7:8" x14ac:dyDescent="0.35">
      <c r="G3000">
        <v>2994</v>
      </c>
      <c r="H3000">
        <f t="shared" ca="1" si="54"/>
        <v>0.1450466222894754</v>
      </c>
    </row>
    <row r="3001" spans="7:8" x14ac:dyDescent="0.35">
      <c r="G3001">
        <v>2995</v>
      </c>
      <c r="H3001">
        <f t="shared" ca="1" si="54"/>
        <v>0.11017544771860302</v>
      </c>
    </row>
    <row r="3002" spans="7:8" x14ac:dyDescent="0.35">
      <c r="G3002">
        <v>2996</v>
      </c>
      <c r="H3002">
        <f t="shared" ca="1" si="54"/>
        <v>-0.10621183846515396</v>
      </c>
    </row>
    <row r="3003" spans="7:8" x14ac:dyDescent="0.35">
      <c r="G3003">
        <v>2997</v>
      </c>
      <c r="H3003">
        <f t="shared" ca="1" si="54"/>
        <v>-0.10664497591246398</v>
      </c>
    </row>
    <row r="3004" spans="7:8" x14ac:dyDescent="0.35">
      <c r="G3004">
        <v>2998</v>
      </c>
      <c r="H3004">
        <f t="shared" ca="1" si="54"/>
        <v>-4.5151110790375808E-3</v>
      </c>
    </row>
    <row r="3005" spans="7:8" x14ac:dyDescent="0.35">
      <c r="G3005">
        <v>2999</v>
      </c>
      <c r="H3005">
        <f t="shared" ca="1" si="54"/>
        <v>-0.11447434500151714</v>
      </c>
    </row>
    <row r="3006" spans="7:8" x14ac:dyDescent="0.35">
      <c r="G3006">
        <v>3000</v>
      </c>
      <c r="H3006">
        <f t="shared" ca="1" si="54"/>
        <v>-3.2850507034510701E-2</v>
      </c>
    </row>
    <row r="3007" spans="7:8" x14ac:dyDescent="0.35">
      <c r="G3007">
        <v>3001</v>
      </c>
      <c r="H3007">
        <f t="shared" ca="1" si="54"/>
        <v>3.0067324859775348E-2</v>
      </c>
    </row>
    <row r="3008" spans="7:8" x14ac:dyDescent="0.35">
      <c r="G3008">
        <v>3002</v>
      </c>
      <c r="H3008">
        <f t="shared" ca="1" si="54"/>
        <v>6.7050326908150548E-2</v>
      </c>
    </row>
    <row r="3009" spans="7:8" x14ac:dyDescent="0.35">
      <c r="G3009">
        <v>3003</v>
      </c>
      <c r="H3009">
        <f t="shared" ca="1" si="54"/>
        <v>4.9121490536855279E-2</v>
      </c>
    </row>
    <row r="3010" spans="7:8" x14ac:dyDescent="0.35">
      <c r="G3010">
        <v>3004</v>
      </c>
      <c r="H3010">
        <f t="shared" ca="1" si="54"/>
        <v>0.17328000946869529</v>
      </c>
    </row>
    <row r="3011" spans="7:8" x14ac:dyDescent="0.35">
      <c r="G3011">
        <v>3005</v>
      </c>
      <c r="H3011">
        <f t="shared" ca="1" si="54"/>
        <v>0.17055612629466643</v>
      </c>
    </row>
    <row r="3012" spans="7:8" x14ac:dyDescent="0.35">
      <c r="G3012">
        <v>3006</v>
      </c>
      <c r="H3012">
        <f t="shared" ca="1" si="54"/>
        <v>-5.932945714452062E-2</v>
      </c>
    </row>
    <row r="3013" spans="7:8" x14ac:dyDescent="0.35">
      <c r="G3013">
        <v>3007</v>
      </c>
      <c r="H3013">
        <f t="shared" ca="1" si="54"/>
        <v>-1.4652675759744653E-3</v>
      </c>
    </row>
    <row r="3014" spans="7:8" x14ac:dyDescent="0.35">
      <c r="G3014">
        <v>3008</v>
      </c>
      <c r="H3014">
        <f t="shared" ca="1" si="54"/>
        <v>6.0131739203251384E-2</v>
      </c>
    </row>
    <row r="3015" spans="7:8" x14ac:dyDescent="0.35">
      <c r="G3015">
        <v>3009</v>
      </c>
      <c r="H3015">
        <f t="shared" ca="1" si="54"/>
        <v>0.11009676352454476</v>
      </c>
    </row>
    <row r="3016" spans="7:8" x14ac:dyDescent="0.35">
      <c r="G3016">
        <v>3010</v>
      </c>
      <c r="H3016">
        <f t="shared" ref="H3016:H3079" ca="1" si="55">_xlfn.NORM.INV(RAND(),N$9,N$10)</f>
        <v>-6.8548355592121715E-3</v>
      </c>
    </row>
    <row r="3017" spans="7:8" x14ac:dyDescent="0.35">
      <c r="G3017">
        <v>3011</v>
      </c>
      <c r="H3017">
        <f t="shared" ca="1" si="55"/>
        <v>1.3023098210536654E-2</v>
      </c>
    </row>
    <row r="3018" spans="7:8" x14ac:dyDescent="0.35">
      <c r="G3018">
        <v>3012</v>
      </c>
      <c r="H3018">
        <f t="shared" ca="1" si="55"/>
        <v>-3.7163709417154481E-2</v>
      </c>
    </row>
    <row r="3019" spans="7:8" x14ac:dyDescent="0.35">
      <c r="G3019">
        <v>3013</v>
      </c>
      <c r="H3019">
        <f t="shared" ca="1" si="55"/>
        <v>0.11853000369031785</v>
      </c>
    </row>
    <row r="3020" spans="7:8" x14ac:dyDescent="0.35">
      <c r="G3020">
        <v>3014</v>
      </c>
      <c r="H3020">
        <f t="shared" ca="1" si="55"/>
        <v>1.0443278105829153E-2</v>
      </c>
    </row>
    <row r="3021" spans="7:8" x14ac:dyDescent="0.35">
      <c r="G3021">
        <v>3015</v>
      </c>
      <c r="H3021">
        <f t="shared" ca="1" si="55"/>
        <v>-0.18988286976415572</v>
      </c>
    </row>
    <row r="3022" spans="7:8" x14ac:dyDescent="0.35">
      <c r="G3022">
        <v>3016</v>
      </c>
      <c r="H3022">
        <f t="shared" ca="1" si="55"/>
        <v>2.9989474985829788E-2</v>
      </c>
    </row>
    <row r="3023" spans="7:8" x14ac:dyDescent="0.35">
      <c r="G3023">
        <v>3017</v>
      </c>
      <c r="H3023">
        <f t="shared" ca="1" si="55"/>
        <v>-0.24657858164889535</v>
      </c>
    </row>
    <row r="3024" spans="7:8" x14ac:dyDescent="0.35">
      <c r="G3024">
        <v>3018</v>
      </c>
      <c r="H3024">
        <f t="shared" ca="1" si="55"/>
        <v>-0.41241505367392994</v>
      </c>
    </row>
    <row r="3025" spans="7:8" x14ac:dyDescent="0.35">
      <c r="G3025">
        <v>3019</v>
      </c>
      <c r="H3025">
        <f t="shared" ca="1" si="55"/>
        <v>-3.4450692724682659E-2</v>
      </c>
    </row>
    <row r="3026" spans="7:8" x14ac:dyDescent="0.35">
      <c r="G3026">
        <v>3020</v>
      </c>
      <c r="H3026">
        <f t="shared" ca="1" si="55"/>
        <v>-8.812458891979727E-2</v>
      </c>
    </row>
    <row r="3027" spans="7:8" x14ac:dyDescent="0.35">
      <c r="G3027">
        <v>3021</v>
      </c>
      <c r="H3027">
        <f t="shared" ca="1" si="55"/>
        <v>5.0782426809349315E-2</v>
      </c>
    </row>
    <row r="3028" spans="7:8" x14ac:dyDescent="0.35">
      <c r="G3028">
        <v>3022</v>
      </c>
      <c r="H3028">
        <f t="shared" ca="1" si="55"/>
        <v>-1.1748796636234774E-2</v>
      </c>
    </row>
    <row r="3029" spans="7:8" x14ac:dyDescent="0.35">
      <c r="G3029">
        <v>3023</v>
      </c>
      <c r="H3029">
        <f t="shared" ca="1" si="55"/>
        <v>-2.7072375996959351E-2</v>
      </c>
    </row>
    <row r="3030" spans="7:8" x14ac:dyDescent="0.35">
      <c r="G3030">
        <v>3024</v>
      </c>
      <c r="H3030">
        <f t="shared" ca="1" si="55"/>
        <v>-0.11763795826397419</v>
      </c>
    </row>
    <row r="3031" spans="7:8" x14ac:dyDescent="0.35">
      <c r="G3031">
        <v>3025</v>
      </c>
      <c r="H3031">
        <f t="shared" ca="1" si="55"/>
        <v>0.17713290302069953</v>
      </c>
    </row>
    <row r="3032" spans="7:8" x14ac:dyDescent="0.35">
      <c r="G3032">
        <v>3026</v>
      </c>
      <c r="H3032">
        <f t="shared" ca="1" si="55"/>
        <v>1.0226824253354822E-2</v>
      </c>
    </row>
    <row r="3033" spans="7:8" x14ac:dyDescent="0.35">
      <c r="G3033">
        <v>3027</v>
      </c>
      <c r="H3033">
        <f t="shared" ca="1" si="55"/>
        <v>0.304070838809544</v>
      </c>
    </row>
    <row r="3034" spans="7:8" x14ac:dyDescent="0.35">
      <c r="G3034">
        <v>3028</v>
      </c>
      <c r="H3034">
        <f t="shared" ca="1" si="55"/>
        <v>-3.2619709906052417E-2</v>
      </c>
    </row>
    <row r="3035" spans="7:8" x14ac:dyDescent="0.35">
      <c r="G3035">
        <v>3029</v>
      </c>
      <c r="H3035">
        <f t="shared" ca="1" si="55"/>
        <v>-0.10975799285619948</v>
      </c>
    </row>
    <row r="3036" spans="7:8" x14ac:dyDescent="0.35">
      <c r="G3036">
        <v>3030</v>
      </c>
      <c r="H3036">
        <f t="shared" ca="1" si="55"/>
        <v>0.21456861755410128</v>
      </c>
    </row>
    <row r="3037" spans="7:8" x14ac:dyDescent="0.35">
      <c r="G3037">
        <v>3031</v>
      </c>
      <c r="H3037">
        <f t="shared" ca="1" si="55"/>
        <v>-2.1745895527974946E-3</v>
      </c>
    </row>
    <row r="3038" spans="7:8" x14ac:dyDescent="0.35">
      <c r="G3038">
        <v>3032</v>
      </c>
      <c r="H3038">
        <f t="shared" ca="1" si="55"/>
        <v>-0.10074530192042201</v>
      </c>
    </row>
    <row r="3039" spans="7:8" x14ac:dyDescent="0.35">
      <c r="G3039">
        <v>3033</v>
      </c>
      <c r="H3039">
        <f t="shared" ca="1" si="55"/>
        <v>-0.15001765730033273</v>
      </c>
    </row>
    <row r="3040" spans="7:8" x14ac:dyDescent="0.35">
      <c r="G3040">
        <v>3034</v>
      </c>
      <c r="H3040">
        <f t="shared" ca="1" si="55"/>
        <v>0.24911033284197037</v>
      </c>
    </row>
    <row r="3041" spans="7:8" x14ac:dyDescent="0.35">
      <c r="G3041">
        <v>3035</v>
      </c>
      <c r="H3041">
        <f t="shared" ca="1" si="55"/>
        <v>0.17679551791720227</v>
      </c>
    </row>
    <row r="3042" spans="7:8" x14ac:dyDescent="0.35">
      <c r="G3042">
        <v>3036</v>
      </c>
      <c r="H3042">
        <f t="shared" ca="1" si="55"/>
        <v>-8.5211071628923066E-2</v>
      </c>
    </row>
    <row r="3043" spans="7:8" x14ac:dyDescent="0.35">
      <c r="G3043">
        <v>3037</v>
      </c>
      <c r="H3043">
        <f t="shared" ca="1" si="55"/>
        <v>-0.11332861378906384</v>
      </c>
    </row>
    <row r="3044" spans="7:8" x14ac:dyDescent="0.35">
      <c r="G3044">
        <v>3038</v>
      </c>
      <c r="H3044">
        <f t="shared" ca="1" si="55"/>
        <v>2.0698322701805293E-2</v>
      </c>
    </row>
    <row r="3045" spans="7:8" x14ac:dyDescent="0.35">
      <c r="G3045">
        <v>3039</v>
      </c>
      <c r="H3045">
        <f t="shared" ca="1" si="55"/>
        <v>0.1770104960683507</v>
      </c>
    </row>
    <row r="3046" spans="7:8" x14ac:dyDescent="0.35">
      <c r="G3046">
        <v>3040</v>
      </c>
      <c r="H3046">
        <f t="shared" ca="1" si="55"/>
        <v>-2.226036459215238E-2</v>
      </c>
    </row>
    <row r="3047" spans="7:8" x14ac:dyDescent="0.35">
      <c r="G3047">
        <v>3041</v>
      </c>
      <c r="H3047">
        <f t="shared" ca="1" si="55"/>
        <v>-0.12254914034064721</v>
      </c>
    </row>
    <row r="3048" spans="7:8" x14ac:dyDescent="0.35">
      <c r="G3048">
        <v>3042</v>
      </c>
      <c r="H3048">
        <f t="shared" ca="1" si="55"/>
        <v>0.16203989872338848</v>
      </c>
    </row>
    <row r="3049" spans="7:8" x14ac:dyDescent="0.35">
      <c r="G3049">
        <v>3043</v>
      </c>
      <c r="H3049">
        <f t="shared" ca="1" si="55"/>
        <v>0.20206758016083287</v>
      </c>
    </row>
    <row r="3050" spans="7:8" x14ac:dyDescent="0.35">
      <c r="G3050">
        <v>3044</v>
      </c>
      <c r="H3050">
        <f t="shared" ca="1" si="55"/>
        <v>-4.4634735556792829E-2</v>
      </c>
    </row>
    <row r="3051" spans="7:8" x14ac:dyDescent="0.35">
      <c r="G3051">
        <v>3045</v>
      </c>
      <c r="H3051">
        <f t="shared" ca="1" si="55"/>
        <v>-4.8208369126023186E-3</v>
      </c>
    </row>
    <row r="3052" spans="7:8" x14ac:dyDescent="0.35">
      <c r="G3052">
        <v>3046</v>
      </c>
      <c r="H3052">
        <f t="shared" ca="1" si="55"/>
        <v>-5.2165829504900438E-2</v>
      </c>
    </row>
    <row r="3053" spans="7:8" x14ac:dyDescent="0.35">
      <c r="G3053">
        <v>3047</v>
      </c>
      <c r="H3053">
        <f t="shared" ca="1" si="55"/>
        <v>-3.5168262632021018E-2</v>
      </c>
    </row>
    <row r="3054" spans="7:8" x14ac:dyDescent="0.35">
      <c r="G3054">
        <v>3048</v>
      </c>
      <c r="H3054">
        <f t="shared" ca="1" si="55"/>
        <v>-2.8189779656157522E-2</v>
      </c>
    </row>
    <row r="3055" spans="7:8" x14ac:dyDescent="0.35">
      <c r="G3055">
        <v>3049</v>
      </c>
      <c r="H3055">
        <f t="shared" ca="1" si="55"/>
        <v>0.10873478126571673</v>
      </c>
    </row>
    <row r="3056" spans="7:8" x14ac:dyDescent="0.35">
      <c r="G3056">
        <v>3050</v>
      </c>
      <c r="H3056">
        <f t="shared" ca="1" si="55"/>
        <v>6.1016919765146872E-2</v>
      </c>
    </row>
    <row r="3057" spans="7:8" x14ac:dyDescent="0.35">
      <c r="G3057">
        <v>3051</v>
      </c>
      <c r="H3057">
        <f t="shared" ca="1" si="55"/>
        <v>0.19622284757630612</v>
      </c>
    </row>
    <row r="3058" spans="7:8" x14ac:dyDescent="0.35">
      <c r="G3058">
        <v>3052</v>
      </c>
      <c r="H3058">
        <f t="shared" ca="1" si="55"/>
        <v>-1.0806062033211319E-2</v>
      </c>
    </row>
    <row r="3059" spans="7:8" x14ac:dyDescent="0.35">
      <c r="G3059">
        <v>3053</v>
      </c>
      <c r="H3059">
        <f t="shared" ca="1" si="55"/>
        <v>3.7510272558468668E-3</v>
      </c>
    </row>
    <row r="3060" spans="7:8" x14ac:dyDescent="0.35">
      <c r="G3060">
        <v>3054</v>
      </c>
      <c r="H3060">
        <f t="shared" ca="1" si="55"/>
        <v>0.22663538676682404</v>
      </c>
    </row>
    <row r="3061" spans="7:8" x14ac:dyDescent="0.35">
      <c r="G3061">
        <v>3055</v>
      </c>
      <c r="H3061">
        <f t="shared" ca="1" si="55"/>
        <v>0.1300680200506194</v>
      </c>
    </row>
    <row r="3062" spans="7:8" x14ac:dyDescent="0.35">
      <c r="G3062">
        <v>3056</v>
      </c>
      <c r="H3062">
        <f t="shared" ca="1" si="55"/>
        <v>7.0473462729070804E-2</v>
      </c>
    </row>
    <row r="3063" spans="7:8" x14ac:dyDescent="0.35">
      <c r="G3063">
        <v>3057</v>
      </c>
      <c r="H3063">
        <f t="shared" ca="1" si="55"/>
        <v>-3.3102477725091312E-2</v>
      </c>
    </row>
    <row r="3064" spans="7:8" x14ac:dyDescent="0.35">
      <c r="G3064">
        <v>3058</v>
      </c>
      <c r="H3064">
        <f t="shared" ca="1" si="55"/>
        <v>-2.1961142371015589E-2</v>
      </c>
    </row>
    <row r="3065" spans="7:8" x14ac:dyDescent="0.35">
      <c r="G3065">
        <v>3059</v>
      </c>
      <c r="H3065">
        <f t="shared" ca="1" si="55"/>
        <v>-3.7187930691690296E-2</v>
      </c>
    </row>
    <row r="3066" spans="7:8" x14ac:dyDescent="0.35">
      <c r="G3066">
        <v>3060</v>
      </c>
      <c r="H3066">
        <f t="shared" ca="1" si="55"/>
        <v>3.6736267970746229E-2</v>
      </c>
    </row>
    <row r="3067" spans="7:8" x14ac:dyDescent="0.35">
      <c r="G3067">
        <v>3061</v>
      </c>
      <c r="H3067">
        <f t="shared" ca="1" si="55"/>
        <v>0.13223661408884299</v>
      </c>
    </row>
    <row r="3068" spans="7:8" x14ac:dyDescent="0.35">
      <c r="G3068">
        <v>3062</v>
      </c>
      <c r="H3068">
        <f t="shared" ca="1" si="55"/>
        <v>-3.7217745271267998E-2</v>
      </c>
    </row>
    <row r="3069" spans="7:8" x14ac:dyDescent="0.35">
      <c r="G3069">
        <v>3063</v>
      </c>
      <c r="H3069">
        <f t="shared" ca="1" si="55"/>
        <v>1.7684482065445935E-2</v>
      </c>
    </row>
    <row r="3070" spans="7:8" x14ac:dyDescent="0.35">
      <c r="G3070">
        <v>3064</v>
      </c>
      <c r="H3070">
        <f t="shared" ca="1" si="55"/>
        <v>-0.10790537755969827</v>
      </c>
    </row>
    <row r="3071" spans="7:8" x14ac:dyDescent="0.35">
      <c r="G3071">
        <v>3065</v>
      </c>
      <c r="H3071">
        <f t="shared" ca="1" si="55"/>
        <v>-0.27283700478749395</v>
      </c>
    </row>
    <row r="3072" spans="7:8" x14ac:dyDescent="0.35">
      <c r="G3072">
        <v>3066</v>
      </c>
      <c r="H3072">
        <f t="shared" ca="1" si="55"/>
        <v>-0.10547829129337943</v>
      </c>
    </row>
    <row r="3073" spans="7:8" x14ac:dyDescent="0.35">
      <c r="G3073">
        <v>3067</v>
      </c>
      <c r="H3073">
        <f t="shared" ca="1" si="55"/>
        <v>0.15690266406125125</v>
      </c>
    </row>
    <row r="3074" spans="7:8" x14ac:dyDescent="0.35">
      <c r="G3074">
        <v>3068</v>
      </c>
      <c r="H3074">
        <f t="shared" ca="1" si="55"/>
        <v>-0.10029222339967601</v>
      </c>
    </row>
    <row r="3075" spans="7:8" x14ac:dyDescent="0.35">
      <c r="G3075">
        <v>3069</v>
      </c>
      <c r="H3075">
        <f t="shared" ca="1" si="55"/>
        <v>0.18863997748069825</v>
      </c>
    </row>
    <row r="3076" spans="7:8" x14ac:dyDescent="0.35">
      <c r="G3076">
        <v>3070</v>
      </c>
      <c r="H3076">
        <f t="shared" ca="1" si="55"/>
        <v>-7.7806441933271991E-2</v>
      </c>
    </row>
    <row r="3077" spans="7:8" x14ac:dyDescent="0.35">
      <c r="G3077">
        <v>3071</v>
      </c>
      <c r="H3077">
        <f t="shared" ca="1" si="55"/>
        <v>-0.18957650730044126</v>
      </c>
    </row>
    <row r="3078" spans="7:8" x14ac:dyDescent="0.35">
      <c r="G3078">
        <v>3072</v>
      </c>
      <c r="H3078">
        <f t="shared" ca="1" si="55"/>
        <v>0.15666594225952701</v>
      </c>
    </row>
    <row r="3079" spans="7:8" x14ac:dyDescent="0.35">
      <c r="G3079">
        <v>3073</v>
      </c>
      <c r="H3079">
        <f t="shared" ca="1" si="55"/>
        <v>4.2658006858833919E-4</v>
      </c>
    </row>
    <row r="3080" spans="7:8" x14ac:dyDescent="0.35">
      <c r="G3080">
        <v>3074</v>
      </c>
      <c r="H3080">
        <f t="shared" ref="H3080:H3143" ca="1" si="56">_xlfn.NORM.INV(RAND(),N$9,N$10)</f>
        <v>-8.9707702029426628E-2</v>
      </c>
    </row>
    <row r="3081" spans="7:8" x14ac:dyDescent="0.35">
      <c r="G3081">
        <v>3075</v>
      </c>
      <c r="H3081">
        <f t="shared" ca="1" si="56"/>
        <v>0.19258481972653191</v>
      </c>
    </row>
    <row r="3082" spans="7:8" x14ac:dyDescent="0.35">
      <c r="G3082">
        <v>3076</v>
      </c>
      <c r="H3082">
        <f t="shared" ca="1" si="56"/>
        <v>0.23724619002296995</v>
      </c>
    </row>
    <row r="3083" spans="7:8" x14ac:dyDescent="0.35">
      <c r="G3083">
        <v>3077</v>
      </c>
      <c r="H3083">
        <f t="shared" ca="1" si="56"/>
        <v>-5.9025053017390361E-2</v>
      </c>
    </row>
    <row r="3084" spans="7:8" x14ac:dyDescent="0.35">
      <c r="G3084">
        <v>3078</v>
      </c>
      <c r="H3084">
        <f t="shared" ca="1" si="56"/>
        <v>0.14005682484821244</v>
      </c>
    </row>
    <row r="3085" spans="7:8" x14ac:dyDescent="0.35">
      <c r="G3085">
        <v>3079</v>
      </c>
      <c r="H3085">
        <f t="shared" ca="1" si="56"/>
        <v>-0.55856793202148902</v>
      </c>
    </row>
    <row r="3086" spans="7:8" x14ac:dyDescent="0.35">
      <c r="G3086">
        <v>3080</v>
      </c>
      <c r="H3086">
        <f t="shared" ca="1" si="56"/>
        <v>0.21487002867070043</v>
      </c>
    </row>
    <row r="3087" spans="7:8" x14ac:dyDescent="0.35">
      <c r="G3087">
        <v>3081</v>
      </c>
      <c r="H3087">
        <f t="shared" ca="1" si="56"/>
        <v>-9.2848722942615994E-2</v>
      </c>
    </row>
    <row r="3088" spans="7:8" x14ac:dyDescent="0.35">
      <c r="G3088">
        <v>3082</v>
      </c>
      <c r="H3088">
        <f t="shared" ca="1" si="56"/>
        <v>0.14518704058644052</v>
      </c>
    </row>
    <row r="3089" spans="7:8" x14ac:dyDescent="0.35">
      <c r="G3089">
        <v>3083</v>
      </c>
      <c r="H3089">
        <f t="shared" ca="1" si="56"/>
        <v>-5.7014462478054861E-2</v>
      </c>
    </row>
    <row r="3090" spans="7:8" x14ac:dyDescent="0.35">
      <c r="G3090">
        <v>3084</v>
      </c>
      <c r="H3090">
        <f t="shared" ca="1" si="56"/>
        <v>1.5571173142305505E-2</v>
      </c>
    </row>
    <row r="3091" spans="7:8" x14ac:dyDescent="0.35">
      <c r="G3091">
        <v>3085</v>
      </c>
      <c r="H3091">
        <f t="shared" ca="1" si="56"/>
        <v>-3.3438947470052584E-2</v>
      </c>
    </row>
    <row r="3092" spans="7:8" x14ac:dyDescent="0.35">
      <c r="G3092">
        <v>3086</v>
      </c>
      <c r="H3092">
        <f t="shared" ca="1" si="56"/>
        <v>-1.6485725216742839E-2</v>
      </c>
    </row>
    <row r="3093" spans="7:8" x14ac:dyDescent="0.35">
      <c r="G3093">
        <v>3087</v>
      </c>
      <c r="H3093">
        <f t="shared" ca="1" si="56"/>
        <v>-7.1571423081263338E-2</v>
      </c>
    </row>
    <row r="3094" spans="7:8" x14ac:dyDescent="0.35">
      <c r="G3094">
        <v>3088</v>
      </c>
      <c r="H3094">
        <f t="shared" ca="1" si="56"/>
        <v>0.20397855890880334</v>
      </c>
    </row>
    <row r="3095" spans="7:8" x14ac:dyDescent="0.35">
      <c r="G3095">
        <v>3089</v>
      </c>
      <c r="H3095">
        <f t="shared" ca="1" si="56"/>
        <v>7.7169017168534923E-3</v>
      </c>
    </row>
    <row r="3096" spans="7:8" x14ac:dyDescent="0.35">
      <c r="G3096">
        <v>3090</v>
      </c>
      <c r="H3096">
        <f t="shared" ca="1" si="56"/>
        <v>7.3723262877128146E-2</v>
      </c>
    </row>
    <row r="3097" spans="7:8" x14ac:dyDescent="0.35">
      <c r="G3097">
        <v>3091</v>
      </c>
      <c r="H3097">
        <f t="shared" ca="1" si="56"/>
        <v>0.11784290105185816</v>
      </c>
    </row>
    <row r="3098" spans="7:8" x14ac:dyDescent="0.35">
      <c r="G3098">
        <v>3092</v>
      </c>
      <c r="H3098">
        <f t="shared" ca="1" si="56"/>
        <v>0.25705414129100645</v>
      </c>
    </row>
    <row r="3099" spans="7:8" x14ac:dyDescent="0.35">
      <c r="G3099">
        <v>3093</v>
      </c>
      <c r="H3099">
        <f t="shared" ca="1" si="56"/>
        <v>-0.29375923332466913</v>
      </c>
    </row>
    <row r="3100" spans="7:8" x14ac:dyDescent="0.35">
      <c r="G3100">
        <v>3094</v>
      </c>
      <c r="H3100">
        <f t="shared" ca="1" si="56"/>
        <v>1.3352967800794672E-2</v>
      </c>
    </row>
    <row r="3101" spans="7:8" x14ac:dyDescent="0.35">
      <c r="G3101">
        <v>3095</v>
      </c>
      <c r="H3101">
        <f t="shared" ca="1" si="56"/>
        <v>5.4280921390456253E-2</v>
      </c>
    </row>
    <row r="3102" spans="7:8" x14ac:dyDescent="0.35">
      <c r="G3102">
        <v>3096</v>
      </c>
      <c r="H3102">
        <f t="shared" ca="1" si="56"/>
        <v>-7.0258361587815319E-3</v>
      </c>
    </row>
    <row r="3103" spans="7:8" x14ac:dyDescent="0.35">
      <c r="G3103">
        <v>3097</v>
      </c>
      <c r="H3103">
        <f t="shared" ca="1" si="56"/>
        <v>1.9889976616210885E-2</v>
      </c>
    </row>
    <row r="3104" spans="7:8" x14ac:dyDescent="0.35">
      <c r="G3104">
        <v>3098</v>
      </c>
      <c r="H3104">
        <f t="shared" ca="1" si="56"/>
        <v>-3.8958718682408973E-2</v>
      </c>
    </row>
    <row r="3105" spans="7:8" x14ac:dyDescent="0.35">
      <c r="G3105">
        <v>3099</v>
      </c>
      <c r="H3105">
        <f t="shared" ca="1" si="56"/>
        <v>9.8970247036304859E-2</v>
      </c>
    </row>
    <row r="3106" spans="7:8" x14ac:dyDescent="0.35">
      <c r="G3106">
        <v>3100</v>
      </c>
      <c r="H3106">
        <f t="shared" ca="1" si="56"/>
        <v>1.4000075991015883E-2</v>
      </c>
    </row>
    <row r="3107" spans="7:8" x14ac:dyDescent="0.35">
      <c r="G3107">
        <v>3101</v>
      </c>
      <c r="H3107">
        <f t="shared" ca="1" si="56"/>
        <v>0.19607366549848673</v>
      </c>
    </row>
    <row r="3108" spans="7:8" x14ac:dyDescent="0.35">
      <c r="G3108">
        <v>3102</v>
      </c>
      <c r="H3108">
        <f t="shared" ca="1" si="56"/>
        <v>0.17433160938077519</v>
      </c>
    </row>
    <row r="3109" spans="7:8" x14ac:dyDescent="0.35">
      <c r="G3109">
        <v>3103</v>
      </c>
      <c r="H3109">
        <f t="shared" ca="1" si="56"/>
        <v>-0.18263869198803198</v>
      </c>
    </row>
    <row r="3110" spans="7:8" x14ac:dyDescent="0.35">
      <c r="G3110">
        <v>3104</v>
      </c>
      <c r="H3110">
        <f t="shared" ca="1" si="56"/>
        <v>-0.12593716561617932</v>
      </c>
    </row>
    <row r="3111" spans="7:8" x14ac:dyDescent="0.35">
      <c r="G3111">
        <v>3105</v>
      </c>
      <c r="H3111">
        <f t="shared" ca="1" si="56"/>
        <v>-7.0729802166234215E-2</v>
      </c>
    </row>
    <row r="3112" spans="7:8" x14ac:dyDescent="0.35">
      <c r="G3112">
        <v>3106</v>
      </c>
      <c r="H3112">
        <f t="shared" ca="1" si="56"/>
        <v>-3.9820613089219678E-2</v>
      </c>
    </row>
    <row r="3113" spans="7:8" x14ac:dyDescent="0.35">
      <c r="G3113">
        <v>3107</v>
      </c>
      <c r="H3113">
        <f t="shared" ca="1" si="56"/>
        <v>-0.14785058636196635</v>
      </c>
    </row>
    <row r="3114" spans="7:8" x14ac:dyDescent="0.35">
      <c r="G3114">
        <v>3108</v>
      </c>
      <c r="H3114">
        <f t="shared" ca="1" si="56"/>
        <v>0.18220338974236006</v>
      </c>
    </row>
    <row r="3115" spans="7:8" x14ac:dyDescent="0.35">
      <c r="G3115">
        <v>3109</v>
      </c>
      <c r="H3115">
        <f t="shared" ca="1" si="56"/>
        <v>0.13854285651061532</v>
      </c>
    </row>
    <row r="3116" spans="7:8" x14ac:dyDescent="0.35">
      <c r="G3116">
        <v>3110</v>
      </c>
      <c r="H3116">
        <f t="shared" ca="1" si="56"/>
        <v>-0.22328526111583055</v>
      </c>
    </row>
    <row r="3117" spans="7:8" x14ac:dyDescent="0.35">
      <c r="G3117">
        <v>3111</v>
      </c>
      <c r="H3117">
        <f t="shared" ca="1" si="56"/>
        <v>0.12146282832182796</v>
      </c>
    </row>
    <row r="3118" spans="7:8" x14ac:dyDescent="0.35">
      <c r="G3118">
        <v>3112</v>
      </c>
      <c r="H3118">
        <f t="shared" ca="1" si="56"/>
        <v>-1.7245936288002368E-2</v>
      </c>
    </row>
    <row r="3119" spans="7:8" x14ac:dyDescent="0.35">
      <c r="G3119">
        <v>3113</v>
      </c>
      <c r="H3119">
        <f t="shared" ca="1" si="56"/>
        <v>0.26520787161058845</v>
      </c>
    </row>
    <row r="3120" spans="7:8" x14ac:dyDescent="0.35">
      <c r="G3120">
        <v>3114</v>
      </c>
      <c r="H3120">
        <f t="shared" ca="1" si="56"/>
        <v>0.13855364468327935</v>
      </c>
    </row>
    <row r="3121" spans="7:8" x14ac:dyDescent="0.35">
      <c r="G3121">
        <v>3115</v>
      </c>
      <c r="H3121">
        <f t="shared" ca="1" si="56"/>
        <v>-8.5971204165844639E-2</v>
      </c>
    </row>
    <row r="3122" spans="7:8" x14ac:dyDescent="0.35">
      <c r="G3122">
        <v>3116</v>
      </c>
      <c r="H3122">
        <f t="shared" ca="1" si="56"/>
        <v>-0.10828424468608741</v>
      </c>
    </row>
    <row r="3123" spans="7:8" x14ac:dyDescent="0.35">
      <c r="G3123">
        <v>3117</v>
      </c>
      <c r="H3123">
        <f t="shared" ca="1" si="56"/>
        <v>-0.12529316046756514</v>
      </c>
    </row>
    <row r="3124" spans="7:8" x14ac:dyDescent="0.35">
      <c r="G3124">
        <v>3118</v>
      </c>
      <c r="H3124">
        <f t="shared" ca="1" si="56"/>
        <v>0.16966163336360465</v>
      </c>
    </row>
    <row r="3125" spans="7:8" x14ac:dyDescent="0.35">
      <c r="G3125">
        <v>3119</v>
      </c>
      <c r="H3125">
        <f t="shared" ca="1" si="56"/>
        <v>-0.18836989609107324</v>
      </c>
    </row>
    <row r="3126" spans="7:8" x14ac:dyDescent="0.35">
      <c r="G3126">
        <v>3120</v>
      </c>
      <c r="H3126">
        <f t="shared" ca="1" si="56"/>
        <v>-0.13497378891602596</v>
      </c>
    </row>
    <row r="3127" spans="7:8" x14ac:dyDescent="0.35">
      <c r="G3127">
        <v>3121</v>
      </c>
      <c r="H3127">
        <f t="shared" ca="1" si="56"/>
        <v>1.0808921412886014E-2</v>
      </c>
    </row>
    <row r="3128" spans="7:8" x14ac:dyDescent="0.35">
      <c r="G3128">
        <v>3122</v>
      </c>
      <c r="H3128">
        <f t="shared" ca="1" si="56"/>
        <v>-2.6122145595004309E-2</v>
      </c>
    </row>
    <row r="3129" spans="7:8" x14ac:dyDescent="0.35">
      <c r="G3129">
        <v>3123</v>
      </c>
      <c r="H3129">
        <f t="shared" ca="1" si="56"/>
        <v>4.9581124583052286E-3</v>
      </c>
    </row>
    <row r="3130" spans="7:8" x14ac:dyDescent="0.35">
      <c r="G3130">
        <v>3124</v>
      </c>
      <c r="H3130">
        <f t="shared" ca="1" si="56"/>
        <v>1.2872650755724746E-2</v>
      </c>
    </row>
    <row r="3131" spans="7:8" x14ac:dyDescent="0.35">
      <c r="G3131">
        <v>3125</v>
      </c>
      <c r="H3131">
        <f t="shared" ca="1" si="56"/>
        <v>0.25842726784966846</v>
      </c>
    </row>
    <row r="3132" spans="7:8" x14ac:dyDescent="0.35">
      <c r="G3132">
        <v>3126</v>
      </c>
      <c r="H3132">
        <f t="shared" ca="1" si="56"/>
        <v>3.3667928977290318E-2</v>
      </c>
    </row>
    <row r="3133" spans="7:8" x14ac:dyDescent="0.35">
      <c r="G3133">
        <v>3127</v>
      </c>
      <c r="H3133">
        <f t="shared" ca="1" si="56"/>
        <v>0.16206905374082417</v>
      </c>
    </row>
    <row r="3134" spans="7:8" x14ac:dyDescent="0.35">
      <c r="G3134">
        <v>3128</v>
      </c>
      <c r="H3134">
        <f t="shared" ca="1" si="56"/>
        <v>-0.1096476290385955</v>
      </c>
    </row>
    <row r="3135" spans="7:8" x14ac:dyDescent="0.35">
      <c r="G3135">
        <v>3129</v>
      </c>
      <c r="H3135">
        <f t="shared" ca="1" si="56"/>
        <v>-6.3660850873795194E-2</v>
      </c>
    </row>
    <row r="3136" spans="7:8" x14ac:dyDescent="0.35">
      <c r="G3136">
        <v>3130</v>
      </c>
      <c r="H3136">
        <f t="shared" ca="1" si="56"/>
        <v>-0.14323646967618217</v>
      </c>
    </row>
    <row r="3137" spans="7:8" x14ac:dyDescent="0.35">
      <c r="G3137">
        <v>3131</v>
      </c>
      <c r="H3137">
        <f t="shared" ca="1" si="56"/>
        <v>-0.28110855918711192</v>
      </c>
    </row>
    <row r="3138" spans="7:8" x14ac:dyDescent="0.35">
      <c r="G3138">
        <v>3132</v>
      </c>
      <c r="H3138">
        <f t="shared" ca="1" si="56"/>
        <v>9.7506906818682126E-2</v>
      </c>
    </row>
    <row r="3139" spans="7:8" x14ac:dyDescent="0.35">
      <c r="G3139">
        <v>3133</v>
      </c>
      <c r="H3139">
        <f t="shared" ca="1" si="56"/>
        <v>-6.9862903509013072E-2</v>
      </c>
    </row>
    <row r="3140" spans="7:8" x14ac:dyDescent="0.35">
      <c r="G3140">
        <v>3134</v>
      </c>
      <c r="H3140">
        <f t="shared" ca="1" si="56"/>
        <v>0.19725353561888487</v>
      </c>
    </row>
    <row r="3141" spans="7:8" x14ac:dyDescent="0.35">
      <c r="G3141">
        <v>3135</v>
      </c>
      <c r="H3141">
        <f t="shared" ca="1" si="56"/>
        <v>-0.12652262388234112</v>
      </c>
    </row>
    <row r="3142" spans="7:8" x14ac:dyDescent="0.35">
      <c r="G3142">
        <v>3136</v>
      </c>
      <c r="H3142">
        <f t="shared" ca="1" si="56"/>
        <v>-0.27265661573599537</v>
      </c>
    </row>
    <row r="3143" spans="7:8" x14ac:dyDescent="0.35">
      <c r="G3143">
        <v>3137</v>
      </c>
      <c r="H3143">
        <f t="shared" ca="1" si="56"/>
        <v>5.864082055789667E-2</v>
      </c>
    </row>
    <row r="3144" spans="7:8" x14ac:dyDescent="0.35">
      <c r="G3144">
        <v>3138</v>
      </c>
      <c r="H3144">
        <f t="shared" ref="H3144:H3207" ca="1" si="57">_xlfn.NORM.INV(RAND(),N$9,N$10)</f>
        <v>0.2351493404312443</v>
      </c>
    </row>
    <row r="3145" spans="7:8" x14ac:dyDescent="0.35">
      <c r="G3145">
        <v>3139</v>
      </c>
      <c r="H3145">
        <f t="shared" ca="1" si="57"/>
        <v>-5.5686959291581378E-3</v>
      </c>
    </row>
    <row r="3146" spans="7:8" x14ac:dyDescent="0.35">
      <c r="G3146">
        <v>3140</v>
      </c>
      <c r="H3146">
        <f t="shared" ca="1" si="57"/>
        <v>1.2748930767703202E-2</v>
      </c>
    </row>
    <row r="3147" spans="7:8" x14ac:dyDescent="0.35">
      <c r="G3147">
        <v>3141</v>
      </c>
      <c r="H3147">
        <f t="shared" ca="1" si="57"/>
        <v>0.17987463592090999</v>
      </c>
    </row>
    <row r="3148" spans="7:8" x14ac:dyDescent="0.35">
      <c r="G3148">
        <v>3142</v>
      </c>
      <c r="H3148">
        <f t="shared" ca="1" si="57"/>
        <v>-8.5430146223992878E-2</v>
      </c>
    </row>
    <row r="3149" spans="7:8" x14ac:dyDescent="0.35">
      <c r="G3149">
        <v>3143</v>
      </c>
      <c r="H3149">
        <f t="shared" ca="1" si="57"/>
        <v>-6.7347995467725269E-2</v>
      </c>
    </row>
    <row r="3150" spans="7:8" x14ac:dyDescent="0.35">
      <c r="G3150">
        <v>3144</v>
      </c>
      <c r="H3150">
        <f t="shared" ca="1" si="57"/>
        <v>-0.1018682957444426</v>
      </c>
    </row>
    <row r="3151" spans="7:8" x14ac:dyDescent="0.35">
      <c r="G3151">
        <v>3145</v>
      </c>
      <c r="H3151">
        <f t="shared" ca="1" si="57"/>
        <v>0.17613436511732034</v>
      </c>
    </row>
    <row r="3152" spans="7:8" x14ac:dyDescent="0.35">
      <c r="G3152">
        <v>3146</v>
      </c>
      <c r="H3152">
        <f t="shared" ca="1" si="57"/>
        <v>0.2198887260792465</v>
      </c>
    </row>
    <row r="3153" spans="7:8" x14ac:dyDescent="0.35">
      <c r="G3153">
        <v>3147</v>
      </c>
      <c r="H3153">
        <f t="shared" ca="1" si="57"/>
        <v>2.847368123743587E-2</v>
      </c>
    </row>
    <row r="3154" spans="7:8" x14ac:dyDescent="0.35">
      <c r="G3154">
        <v>3148</v>
      </c>
      <c r="H3154">
        <f t="shared" ca="1" si="57"/>
        <v>-9.185220504679352E-2</v>
      </c>
    </row>
    <row r="3155" spans="7:8" x14ac:dyDescent="0.35">
      <c r="G3155">
        <v>3149</v>
      </c>
      <c r="H3155">
        <f t="shared" ca="1" si="57"/>
        <v>0.24200316752414938</v>
      </c>
    </row>
    <row r="3156" spans="7:8" x14ac:dyDescent="0.35">
      <c r="G3156">
        <v>3150</v>
      </c>
      <c r="H3156">
        <f t="shared" ca="1" si="57"/>
        <v>0.1567368139467917</v>
      </c>
    </row>
    <row r="3157" spans="7:8" x14ac:dyDescent="0.35">
      <c r="G3157">
        <v>3151</v>
      </c>
      <c r="H3157">
        <f t="shared" ca="1" si="57"/>
        <v>0.21399962090662988</v>
      </c>
    </row>
    <row r="3158" spans="7:8" x14ac:dyDescent="0.35">
      <c r="G3158">
        <v>3152</v>
      </c>
      <c r="H3158">
        <f t="shared" ca="1" si="57"/>
        <v>1.7138326085634616E-2</v>
      </c>
    </row>
    <row r="3159" spans="7:8" x14ac:dyDescent="0.35">
      <c r="G3159">
        <v>3153</v>
      </c>
      <c r="H3159">
        <f t="shared" ca="1" si="57"/>
        <v>-1.6372670349511863E-2</v>
      </c>
    </row>
    <row r="3160" spans="7:8" x14ac:dyDescent="0.35">
      <c r="G3160">
        <v>3154</v>
      </c>
      <c r="H3160">
        <f t="shared" ca="1" si="57"/>
        <v>-2.6044606704366369E-2</v>
      </c>
    </row>
    <row r="3161" spans="7:8" x14ac:dyDescent="0.35">
      <c r="G3161">
        <v>3155</v>
      </c>
      <c r="H3161">
        <f t="shared" ca="1" si="57"/>
        <v>4.0572327717773408E-2</v>
      </c>
    </row>
    <row r="3162" spans="7:8" x14ac:dyDescent="0.35">
      <c r="G3162">
        <v>3156</v>
      </c>
      <c r="H3162">
        <f t="shared" ca="1" si="57"/>
        <v>-0.16540856439830975</v>
      </c>
    </row>
    <row r="3163" spans="7:8" x14ac:dyDescent="0.35">
      <c r="G3163">
        <v>3157</v>
      </c>
      <c r="H3163">
        <f t="shared" ca="1" si="57"/>
        <v>-0.12831330515214159</v>
      </c>
    </row>
    <row r="3164" spans="7:8" x14ac:dyDescent="0.35">
      <c r="G3164">
        <v>3158</v>
      </c>
      <c r="H3164">
        <f t="shared" ca="1" si="57"/>
        <v>-5.4871669319999469E-2</v>
      </c>
    </row>
    <row r="3165" spans="7:8" x14ac:dyDescent="0.35">
      <c r="G3165">
        <v>3159</v>
      </c>
      <c r="H3165">
        <f t="shared" ca="1" si="57"/>
        <v>-1.8108890723237847E-2</v>
      </c>
    </row>
    <row r="3166" spans="7:8" x14ac:dyDescent="0.35">
      <c r="G3166">
        <v>3160</v>
      </c>
      <c r="H3166">
        <f t="shared" ca="1" si="57"/>
        <v>0.13144144774345293</v>
      </c>
    </row>
    <row r="3167" spans="7:8" x14ac:dyDescent="0.35">
      <c r="G3167">
        <v>3161</v>
      </c>
      <c r="H3167">
        <f t="shared" ca="1" si="57"/>
        <v>-0.15162157139223456</v>
      </c>
    </row>
    <row r="3168" spans="7:8" x14ac:dyDescent="0.35">
      <c r="G3168">
        <v>3162</v>
      </c>
      <c r="H3168">
        <f t="shared" ca="1" si="57"/>
        <v>0.18025410034505812</v>
      </c>
    </row>
    <row r="3169" spans="7:8" x14ac:dyDescent="0.35">
      <c r="G3169">
        <v>3163</v>
      </c>
      <c r="H3169">
        <f t="shared" ca="1" si="57"/>
        <v>-3.6752768774038012E-2</v>
      </c>
    </row>
    <row r="3170" spans="7:8" x14ac:dyDescent="0.35">
      <c r="G3170">
        <v>3164</v>
      </c>
      <c r="H3170">
        <f t="shared" ca="1" si="57"/>
        <v>-9.1678352312241834E-2</v>
      </c>
    </row>
    <row r="3171" spans="7:8" x14ac:dyDescent="0.35">
      <c r="G3171">
        <v>3165</v>
      </c>
      <c r="H3171">
        <f t="shared" ca="1" si="57"/>
        <v>0.11431343617058197</v>
      </c>
    </row>
    <row r="3172" spans="7:8" x14ac:dyDescent="0.35">
      <c r="G3172">
        <v>3166</v>
      </c>
      <c r="H3172">
        <f t="shared" ca="1" si="57"/>
        <v>-0.17057704962550507</v>
      </c>
    </row>
    <row r="3173" spans="7:8" x14ac:dyDescent="0.35">
      <c r="G3173">
        <v>3167</v>
      </c>
      <c r="H3173">
        <f t="shared" ca="1" si="57"/>
        <v>5.9694919680231669E-2</v>
      </c>
    </row>
    <row r="3174" spans="7:8" x14ac:dyDescent="0.35">
      <c r="G3174">
        <v>3168</v>
      </c>
      <c r="H3174">
        <f t="shared" ca="1" si="57"/>
        <v>7.9091142970572306E-2</v>
      </c>
    </row>
    <row r="3175" spans="7:8" x14ac:dyDescent="0.35">
      <c r="G3175">
        <v>3169</v>
      </c>
      <c r="H3175">
        <f t="shared" ca="1" si="57"/>
        <v>-0.14190571900966051</v>
      </c>
    </row>
    <row r="3176" spans="7:8" x14ac:dyDescent="0.35">
      <c r="G3176">
        <v>3170</v>
      </c>
      <c r="H3176">
        <f t="shared" ca="1" si="57"/>
        <v>0.13550298635410993</v>
      </c>
    </row>
    <row r="3177" spans="7:8" x14ac:dyDescent="0.35">
      <c r="G3177">
        <v>3171</v>
      </c>
      <c r="H3177">
        <f t="shared" ca="1" si="57"/>
        <v>0.12314765769536376</v>
      </c>
    </row>
    <row r="3178" spans="7:8" x14ac:dyDescent="0.35">
      <c r="G3178">
        <v>3172</v>
      </c>
      <c r="H3178">
        <f t="shared" ca="1" si="57"/>
        <v>-2.5579550996434545E-2</v>
      </c>
    </row>
    <row r="3179" spans="7:8" x14ac:dyDescent="0.35">
      <c r="G3179">
        <v>3173</v>
      </c>
      <c r="H3179">
        <f t="shared" ca="1" si="57"/>
        <v>-6.1855745454767352E-2</v>
      </c>
    </row>
    <row r="3180" spans="7:8" x14ac:dyDescent="0.35">
      <c r="G3180">
        <v>3174</v>
      </c>
      <c r="H3180">
        <f t="shared" ca="1" si="57"/>
        <v>5.0361673720164417E-2</v>
      </c>
    </row>
    <row r="3181" spans="7:8" x14ac:dyDescent="0.35">
      <c r="G3181">
        <v>3175</v>
      </c>
      <c r="H3181">
        <f t="shared" ca="1" si="57"/>
        <v>0.17208216372071303</v>
      </c>
    </row>
    <row r="3182" spans="7:8" x14ac:dyDescent="0.35">
      <c r="G3182">
        <v>3176</v>
      </c>
      <c r="H3182">
        <f t="shared" ca="1" si="57"/>
        <v>-2.8778775400261129E-2</v>
      </c>
    </row>
    <row r="3183" spans="7:8" x14ac:dyDescent="0.35">
      <c r="G3183">
        <v>3177</v>
      </c>
      <c r="H3183">
        <f t="shared" ca="1" si="57"/>
        <v>4.6310391922594771E-2</v>
      </c>
    </row>
    <row r="3184" spans="7:8" x14ac:dyDescent="0.35">
      <c r="G3184">
        <v>3178</v>
      </c>
      <c r="H3184">
        <f t="shared" ca="1" si="57"/>
        <v>4.2787317963420991E-3</v>
      </c>
    </row>
    <row r="3185" spans="7:8" x14ac:dyDescent="0.35">
      <c r="G3185">
        <v>3179</v>
      </c>
      <c r="H3185">
        <f t="shared" ca="1" si="57"/>
        <v>3.4532235097541782E-2</v>
      </c>
    </row>
    <row r="3186" spans="7:8" x14ac:dyDescent="0.35">
      <c r="G3186">
        <v>3180</v>
      </c>
      <c r="H3186">
        <f t="shared" ca="1" si="57"/>
        <v>0.13658698460174101</v>
      </c>
    </row>
    <row r="3187" spans="7:8" x14ac:dyDescent="0.35">
      <c r="G3187">
        <v>3181</v>
      </c>
      <c r="H3187">
        <f t="shared" ca="1" si="57"/>
        <v>-8.4911972651658882E-2</v>
      </c>
    </row>
    <row r="3188" spans="7:8" x14ac:dyDescent="0.35">
      <c r="G3188">
        <v>3182</v>
      </c>
      <c r="H3188">
        <f t="shared" ca="1" si="57"/>
        <v>0.34201574943461688</v>
      </c>
    </row>
    <row r="3189" spans="7:8" x14ac:dyDescent="0.35">
      <c r="G3189">
        <v>3183</v>
      </c>
      <c r="H3189">
        <f t="shared" ca="1" si="57"/>
        <v>0.16633798521300355</v>
      </c>
    </row>
    <row r="3190" spans="7:8" x14ac:dyDescent="0.35">
      <c r="G3190">
        <v>3184</v>
      </c>
      <c r="H3190">
        <f t="shared" ca="1" si="57"/>
        <v>-0.23490293376465854</v>
      </c>
    </row>
    <row r="3191" spans="7:8" x14ac:dyDescent="0.35">
      <c r="G3191">
        <v>3185</v>
      </c>
      <c r="H3191">
        <f t="shared" ca="1" si="57"/>
        <v>1.7457183681896315E-2</v>
      </c>
    </row>
    <row r="3192" spans="7:8" x14ac:dyDescent="0.35">
      <c r="G3192">
        <v>3186</v>
      </c>
      <c r="H3192">
        <f t="shared" ca="1" si="57"/>
        <v>7.9117812952432351E-2</v>
      </c>
    </row>
    <row r="3193" spans="7:8" x14ac:dyDescent="0.35">
      <c r="G3193">
        <v>3187</v>
      </c>
      <c r="H3193">
        <f t="shared" ca="1" si="57"/>
        <v>9.5063340661231902E-3</v>
      </c>
    </row>
    <row r="3194" spans="7:8" x14ac:dyDescent="0.35">
      <c r="G3194">
        <v>3188</v>
      </c>
      <c r="H3194">
        <f t="shared" ca="1" si="57"/>
        <v>3.8353952600473966E-2</v>
      </c>
    </row>
    <row r="3195" spans="7:8" x14ac:dyDescent="0.35">
      <c r="G3195">
        <v>3189</v>
      </c>
      <c r="H3195">
        <f t="shared" ca="1" si="57"/>
        <v>9.7714320952758144E-2</v>
      </c>
    </row>
    <row r="3196" spans="7:8" x14ac:dyDescent="0.35">
      <c r="G3196">
        <v>3190</v>
      </c>
      <c r="H3196">
        <f t="shared" ca="1" si="57"/>
        <v>6.3114454561827876E-2</v>
      </c>
    </row>
    <row r="3197" spans="7:8" x14ac:dyDescent="0.35">
      <c r="G3197">
        <v>3191</v>
      </c>
      <c r="H3197">
        <f t="shared" ca="1" si="57"/>
        <v>-0.21626768328346921</v>
      </c>
    </row>
    <row r="3198" spans="7:8" x14ac:dyDescent="0.35">
      <c r="G3198">
        <v>3192</v>
      </c>
      <c r="H3198">
        <f t="shared" ca="1" si="57"/>
        <v>5.2279085658115933E-2</v>
      </c>
    </row>
    <row r="3199" spans="7:8" x14ac:dyDescent="0.35">
      <c r="G3199">
        <v>3193</v>
      </c>
      <c r="H3199">
        <f t="shared" ca="1" si="57"/>
        <v>0.18477273259798035</v>
      </c>
    </row>
    <row r="3200" spans="7:8" x14ac:dyDescent="0.35">
      <c r="G3200">
        <v>3194</v>
      </c>
      <c r="H3200">
        <f t="shared" ca="1" si="57"/>
        <v>0.30340285554859137</v>
      </c>
    </row>
    <row r="3201" spans="7:8" x14ac:dyDescent="0.35">
      <c r="G3201">
        <v>3195</v>
      </c>
      <c r="H3201">
        <f t="shared" ca="1" si="57"/>
        <v>-0.17909453724636568</v>
      </c>
    </row>
    <row r="3202" spans="7:8" x14ac:dyDescent="0.35">
      <c r="G3202">
        <v>3196</v>
      </c>
      <c r="H3202">
        <f t="shared" ca="1" si="57"/>
        <v>7.3313784478925961E-2</v>
      </c>
    </row>
    <row r="3203" spans="7:8" x14ac:dyDescent="0.35">
      <c r="G3203">
        <v>3197</v>
      </c>
      <c r="H3203">
        <f t="shared" ca="1" si="57"/>
        <v>7.0578494714894885E-2</v>
      </c>
    </row>
    <row r="3204" spans="7:8" x14ac:dyDescent="0.35">
      <c r="G3204">
        <v>3198</v>
      </c>
      <c r="H3204">
        <f t="shared" ca="1" si="57"/>
        <v>0.12302202869943796</v>
      </c>
    </row>
    <row r="3205" spans="7:8" x14ac:dyDescent="0.35">
      <c r="G3205">
        <v>3199</v>
      </c>
      <c r="H3205">
        <f t="shared" ca="1" si="57"/>
        <v>7.2368777413025734E-2</v>
      </c>
    </row>
    <row r="3206" spans="7:8" x14ac:dyDescent="0.35">
      <c r="G3206">
        <v>3200</v>
      </c>
      <c r="H3206">
        <f t="shared" ca="1" si="57"/>
        <v>4.4084008858526619E-2</v>
      </c>
    </row>
    <row r="3207" spans="7:8" x14ac:dyDescent="0.35">
      <c r="G3207">
        <v>3201</v>
      </c>
      <c r="H3207">
        <f t="shared" ca="1" si="57"/>
        <v>-4.9603989351909995E-2</v>
      </c>
    </row>
    <row r="3208" spans="7:8" x14ac:dyDescent="0.35">
      <c r="G3208">
        <v>3202</v>
      </c>
      <c r="H3208">
        <f t="shared" ref="H3208:H3271" ca="1" si="58">_xlfn.NORM.INV(RAND(),N$9,N$10)</f>
        <v>0.13041150003530985</v>
      </c>
    </row>
    <row r="3209" spans="7:8" x14ac:dyDescent="0.35">
      <c r="G3209">
        <v>3203</v>
      </c>
      <c r="H3209">
        <f t="shared" ca="1" si="58"/>
        <v>-4.1834507541254805E-2</v>
      </c>
    </row>
    <row r="3210" spans="7:8" x14ac:dyDescent="0.35">
      <c r="G3210">
        <v>3204</v>
      </c>
      <c r="H3210">
        <f t="shared" ca="1" si="58"/>
        <v>2.9972024045725201E-2</v>
      </c>
    </row>
    <row r="3211" spans="7:8" x14ac:dyDescent="0.35">
      <c r="G3211">
        <v>3205</v>
      </c>
      <c r="H3211">
        <f t="shared" ca="1" si="58"/>
        <v>6.4917073942153958E-2</v>
      </c>
    </row>
    <row r="3212" spans="7:8" x14ac:dyDescent="0.35">
      <c r="G3212">
        <v>3206</v>
      </c>
      <c r="H3212">
        <f t="shared" ca="1" si="58"/>
        <v>0.14778208446523469</v>
      </c>
    </row>
    <row r="3213" spans="7:8" x14ac:dyDescent="0.35">
      <c r="G3213">
        <v>3207</v>
      </c>
      <c r="H3213">
        <f t="shared" ca="1" si="58"/>
        <v>-0.11230231239405807</v>
      </c>
    </row>
    <row r="3214" spans="7:8" x14ac:dyDescent="0.35">
      <c r="G3214">
        <v>3208</v>
      </c>
      <c r="H3214">
        <f t="shared" ca="1" si="58"/>
        <v>0.24629626700680485</v>
      </c>
    </row>
    <row r="3215" spans="7:8" x14ac:dyDescent="0.35">
      <c r="G3215">
        <v>3209</v>
      </c>
      <c r="H3215">
        <f t="shared" ca="1" si="58"/>
        <v>5.2106322389762684E-2</v>
      </c>
    </row>
    <row r="3216" spans="7:8" x14ac:dyDescent="0.35">
      <c r="G3216">
        <v>3210</v>
      </c>
      <c r="H3216">
        <f t="shared" ca="1" si="58"/>
        <v>0.20681661178355104</v>
      </c>
    </row>
    <row r="3217" spans="7:8" x14ac:dyDescent="0.35">
      <c r="G3217">
        <v>3211</v>
      </c>
      <c r="H3217">
        <f t="shared" ca="1" si="58"/>
        <v>-0.18516008065327816</v>
      </c>
    </row>
    <row r="3218" spans="7:8" x14ac:dyDescent="0.35">
      <c r="G3218">
        <v>3212</v>
      </c>
      <c r="H3218">
        <f t="shared" ca="1" si="58"/>
        <v>1.6496599713355323E-3</v>
      </c>
    </row>
    <row r="3219" spans="7:8" x14ac:dyDescent="0.35">
      <c r="G3219">
        <v>3213</v>
      </c>
      <c r="H3219">
        <f t="shared" ca="1" si="58"/>
        <v>1.0141973324055944E-2</v>
      </c>
    </row>
    <row r="3220" spans="7:8" x14ac:dyDescent="0.35">
      <c r="G3220">
        <v>3214</v>
      </c>
      <c r="H3220">
        <f t="shared" ca="1" si="58"/>
        <v>0.1422605698423085</v>
      </c>
    </row>
    <row r="3221" spans="7:8" x14ac:dyDescent="0.35">
      <c r="G3221">
        <v>3215</v>
      </c>
      <c r="H3221">
        <f t="shared" ca="1" si="58"/>
        <v>0.2676834905915948</v>
      </c>
    </row>
    <row r="3222" spans="7:8" x14ac:dyDescent="0.35">
      <c r="G3222">
        <v>3216</v>
      </c>
      <c r="H3222">
        <f t="shared" ca="1" si="58"/>
        <v>-0.3177739856470716</v>
      </c>
    </row>
    <row r="3223" spans="7:8" x14ac:dyDescent="0.35">
      <c r="G3223">
        <v>3217</v>
      </c>
      <c r="H3223">
        <f t="shared" ca="1" si="58"/>
        <v>-0.12113633988490238</v>
      </c>
    </row>
    <row r="3224" spans="7:8" x14ac:dyDescent="0.35">
      <c r="G3224">
        <v>3218</v>
      </c>
      <c r="H3224">
        <f t="shared" ca="1" si="58"/>
        <v>-2.2964734374800264E-3</v>
      </c>
    </row>
    <row r="3225" spans="7:8" x14ac:dyDescent="0.35">
      <c r="G3225">
        <v>3219</v>
      </c>
      <c r="H3225">
        <f t="shared" ca="1" si="58"/>
        <v>0.16890844251403794</v>
      </c>
    </row>
    <row r="3226" spans="7:8" x14ac:dyDescent="0.35">
      <c r="G3226">
        <v>3220</v>
      </c>
      <c r="H3226">
        <f t="shared" ca="1" si="58"/>
        <v>-6.6133872896121243E-2</v>
      </c>
    </row>
    <row r="3227" spans="7:8" x14ac:dyDescent="0.35">
      <c r="G3227">
        <v>3221</v>
      </c>
      <c r="H3227">
        <f t="shared" ca="1" si="58"/>
        <v>-0.19241297048239553</v>
      </c>
    </row>
    <row r="3228" spans="7:8" x14ac:dyDescent="0.35">
      <c r="G3228">
        <v>3222</v>
      </c>
      <c r="H3228">
        <f t="shared" ca="1" si="58"/>
        <v>-6.5642048155297839E-2</v>
      </c>
    </row>
    <row r="3229" spans="7:8" x14ac:dyDescent="0.35">
      <c r="G3229">
        <v>3223</v>
      </c>
      <c r="H3229">
        <f t="shared" ca="1" si="58"/>
        <v>-0.12232413815765739</v>
      </c>
    </row>
    <row r="3230" spans="7:8" x14ac:dyDescent="0.35">
      <c r="G3230">
        <v>3224</v>
      </c>
      <c r="H3230">
        <f t="shared" ca="1" si="58"/>
        <v>9.8178117369806722E-2</v>
      </c>
    </row>
    <row r="3231" spans="7:8" x14ac:dyDescent="0.35">
      <c r="G3231">
        <v>3225</v>
      </c>
      <c r="H3231">
        <f t="shared" ca="1" si="58"/>
        <v>0.24114498735643836</v>
      </c>
    </row>
    <row r="3232" spans="7:8" x14ac:dyDescent="0.35">
      <c r="G3232">
        <v>3226</v>
      </c>
      <c r="H3232">
        <f t="shared" ca="1" si="58"/>
        <v>-0.19745259411844351</v>
      </c>
    </row>
    <row r="3233" spans="7:8" x14ac:dyDescent="0.35">
      <c r="G3233">
        <v>3227</v>
      </c>
      <c r="H3233">
        <f t="shared" ca="1" si="58"/>
        <v>0.20877007586476046</v>
      </c>
    </row>
    <row r="3234" spans="7:8" x14ac:dyDescent="0.35">
      <c r="G3234">
        <v>3228</v>
      </c>
      <c r="H3234">
        <f t="shared" ca="1" si="58"/>
        <v>1.7043354628176247E-2</v>
      </c>
    </row>
    <row r="3235" spans="7:8" x14ac:dyDescent="0.35">
      <c r="G3235">
        <v>3229</v>
      </c>
      <c r="H3235">
        <f t="shared" ca="1" si="58"/>
        <v>-0.16425046162161372</v>
      </c>
    </row>
    <row r="3236" spans="7:8" x14ac:dyDescent="0.35">
      <c r="G3236">
        <v>3230</v>
      </c>
      <c r="H3236">
        <f t="shared" ca="1" si="58"/>
        <v>-8.4187154727407565E-2</v>
      </c>
    </row>
    <row r="3237" spans="7:8" x14ac:dyDescent="0.35">
      <c r="G3237">
        <v>3231</v>
      </c>
      <c r="H3237">
        <f t="shared" ca="1" si="58"/>
        <v>-9.941588475744409E-2</v>
      </c>
    </row>
    <row r="3238" spans="7:8" x14ac:dyDescent="0.35">
      <c r="G3238">
        <v>3232</v>
      </c>
      <c r="H3238">
        <f t="shared" ca="1" si="58"/>
        <v>4.2044702842663463E-2</v>
      </c>
    </row>
    <row r="3239" spans="7:8" x14ac:dyDescent="0.35">
      <c r="G3239">
        <v>3233</v>
      </c>
      <c r="H3239">
        <f t="shared" ca="1" si="58"/>
        <v>0.32280961135605191</v>
      </c>
    </row>
    <row r="3240" spans="7:8" x14ac:dyDescent="0.35">
      <c r="G3240">
        <v>3234</v>
      </c>
      <c r="H3240">
        <f t="shared" ca="1" si="58"/>
        <v>-5.4793254883476847E-2</v>
      </c>
    </row>
    <row r="3241" spans="7:8" x14ac:dyDescent="0.35">
      <c r="G3241">
        <v>3235</v>
      </c>
      <c r="H3241">
        <f t="shared" ca="1" si="58"/>
        <v>-6.3648337210044911E-2</v>
      </c>
    </row>
    <row r="3242" spans="7:8" x14ac:dyDescent="0.35">
      <c r="G3242">
        <v>3236</v>
      </c>
      <c r="H3242">
        <f t="shared" ca="1" si="58"/>
        <v>-7.8936504081599954E-2</v>
      </c>
    </row>
    <row r="3243" spans="7:8" x14ac:dyDescent="0.35">
      <c r="G3243">
        <v>3237</v>
      </c>
      <c r="H3243">
        <f t="shared" ca="1" si="58"/>
        <v>2.8277059720823665E-2</v>
      </c>
    </row>
    <row r="3244" spans="7:8" x14ac:dyDescent="0.35">
      <c r="G3244">
        <v>3238</v>
      </c>
      <c r="H3244">
        <f t="shared" ca="1" si="58"/>
        <v>-0.10208130831055273</v>
      </c>
    </row>
    <row r="3245" spans="7:8" x14ac:dyDescent="0.35">
      <c r="G3245">
        <v>3239</v>
      </c>
      <c r="H3245">
        <f t="shared" ca="1" si="58"/>
        <v>-5.2191252100583903E-2</v>
      </c>
    </row>
    <row r="3246" spans="7:8" x14ac:dyDescent="0.35">
      <c r="G3246">
        <v>3240</v>
      </c>
      <c r="H3246">
        <f t="shared" ca="1" si="58"/>
        <v>-0.2922193765768259</v>
      </c>
    </row>
    <row r="3247" spans="7:8" x14ac:dyDescent="0.35">
      <c r="G3247">
        <v>3241</v>
      </c>
      <c r="H3247">
        <f t="shared" ca="1" si="58"/>
        <v>2.3020251166561839E-4</v>
      </c>
    </row>
    <row r="3248" spans="7:8" x14ac:dyDescent="0.35">
      <c r="G3248">
        <v>3242</v>
      </c>
      <c r="H3248">
        <f t="shared" ca="1" si="58"/>
        <v>0.1628249716998392</v>
      </c>
    </row>
    <row r="3249" spans="7:8" x14ac:dyDescent="0.35">
      <c r="G3249">
        <v>3243</v>
      </c>
      <c r="H3249">
        <f t="shared" ca="1" si="58"/>
        <v>-1.0026841449676962E-2</v>
      </c>
    </row>
    <row r="3250" spans="7:8" x14ac:dyDescent="0.35">
      <c r="G3250">
        <v>3244</v>
      </c>
      <c r="H3250">
        <f t="shared" ca="1" si="58"/>
        <v>-6.1830469119090806E-2</v>
      </c>
    </row>
    <row r="3251" spans="7:8" x14ac:dyDescent="0.35">
      <c r="G3251">
        <v>3245</v>
      </c>
      <c r="H3251">
        <f t="shared" ca="1" si="58"/>
        <v>-2.1574762687093595E-2</v>
      </c>
    </row>
    <row r="3252" spans="7:8" x14ac:dyDescent="0.35">
      <c r="G3252">
        <v>3246</v>
      </c>
      <c r="H3252">
        <f t="shared" ca="1" si="58"/>
        <v>0.25785960540874237</v>
      </c>
    </row>
    <row r="3253" spans="7:8" x14ac:dyDescent="0.35">
      <c r="G3253">
        <v>3247</v>
      </c>
      <c r="H3253">
        <f t="shared" ca="1" si="58"/>
        <v>0.21814880827904989</v>
      </c>
    </row>
    <row r="3254" spans="7:8" x14ac:dyDescent="0.35">
      <c r="G3254">
        <v>3248</v>
      </c>
      <c r="H3254">
        <f t="shared" ca="1" si="58"/>
        <v>-0.35117712229398057</v>
      </c>
    </row>
    <row r="3255" spans="7:8" x14ac:dyDescent="0.35">
      <c r="G3255">
        <v>3249</v>
      </c>
      <c r="H3255">
        <f t="shared" ca="1" si="58"/>
        <v>-0.11390153137337233</v>
      </c>
    </row>
    <row r="3256" spans="7:8" x14ac:dyDescent="0.35">
      <c r="G3256">
        <v>3250</v>
      </c>
      <c r="H3256">
        <f t="shared" ca="1" si="58"/>
        <v>-3.2860083651076483E-2</v>
      </c>
    </row>
    <row r="3257" spans="7:8" x14ac:dyDescent="0.35">
      <c r="G3257">
        <v>3251</v>
      </c>
      <c r="H3257">
        <f t="shared" ca="1" si="58"/>
        <v>-0.21280269126899848</v>
      </c>
    </row>
    <row r="3258" spans="7:8" x14ac:dyDescent="0.35">
      <c r="G3258">
        <v>3252</v>
      </c>
      <c r="H3258">
        <f t="shared" ca="1" si="58"/>
        <v>-4.0565247748311391E-2</v>
      </c>
    </row>
    <row r="3259" spans="7:8" x14ac:dyDescent="0.35">
      <c r="G3259">
        <v>3253</v>
      </c>
      <c r="H3259">
        <f t="shared" ca="1" si="58"/>
        <v>-0.15702906390242233</v>
      </c>
    </row>
    <row r="3260" spans="7:8" x14ac:dyDescent="0.35">
      <c r="G3260">
        <v>3254</v>
      </c>
      <c r="H3260">
        <f t="shared" ca="1" si="58"/>
        <v>-4.5444648449144663E-3</v>
      </c>
    </row>
    <row r="3261" spans="7:8" x14ac:dyDescent="0.35">
      <c r="G3261">
        <v>3255</v>
      </c>
      <c r="H3261">
        <f t="shared" ca="1" si="58"/>
        <v>5.6110833203920803E-2</v>
      </c>
    </row>
    <row r="3262" spans="7:8" x14ac:dyDescent="0.35">
      <c r="G3262">
        <v>3256</v>
      </c>
      <c r="H3262">
        <f t="shared" ca="1" si="58"/>
        <v>6.8346523725019287E-2</v>
      </c>
    </row>
    <row r="3263" spans="7:8" x14ac:dyDescent="0.35">
      <c r="G3263">
        <v>3257</v>
      </c>
      <c r="H3263">
        <f t="shared" ca="1" si="58"/>
        <v>1.1446793408968956E-2</v>
      </c>
    </row>
    <row r="3264" spans="7:8" x14ac:dyDescent="0.35">
      <c r="G3264">
        <v>3258</v>
      </c>
      <c r="H3264">
        <f t="shared" ca="1" si="58"/>
        <v>0.10792341150588462</v>
      </c>
    </row>
    <row r="3265" spans="7:8" x14ac:dyDescent="0.35">
      <c r="G3265">
        <v>3259</v>
      </c>
      <c r="H3265">
        <f t="shared" ca="1" si="58"/>
        <v>-0.32654914403749652</v>
      </c>
    </row>
    <row r="3266" spans="7:8" x14ac:dyDescent="0.35">
      <c r="G3266">
        <v>3260</v>
      </c>
      <c r="H3266">
        <f t="shared" ca="1" si="58"/>
        <v>-0.12624320172323872</v>
      </c>
    </row>
    <row r="3267" spans="7:8" x14ac:dyDescent="0.35">
      <c r="G3267">
        <v>3261</v>
      </c>
      <c r="H3267">
        <f t="shared" ca="1" si="58"/>
        <v>-0.13229220498391717</v>
      </c>
    </row>
    <row r="3268" spans="7:8" x14ac:dyDescent="0.35">
      <c r="G3268">
        <v>3262</v>
      </c>
      <c r="H3268">
        <f t="shared" ca="1" si="58"/>
        <v>-7.1940564861096415E-2</v>
      </c>
    </row>
    <row r="3269" spans="7:8" x14ac:dyDescent="0.35">
      <c r="G3269">
        <v>3263</v>
      </c>
      <c r="H3269">
        <f t="shared" ca="1" si="58"/>
        <v>-0.23606324669156903</v>
      </c>
    </row>
    <row r="3270" spans="7:8" x14ac:dyDescent="0.35">
      <c r="G3270">
        <v>3264</v>
      </c>
      <c r="H3270">
        <f t="shared" ca="1" si="58"/>
        <v>-3.5201903594667967E-2</v>
      </c>
    </row>
    <row r="3271" spans="7:8" x14ac:dyDescent="0.35">
      <c r="G3271">
        <v>3265</v>
      </c>
      <c r="H3271">
        <f t="shared" ca="1" si="58"/>
        <v>8.2591865106890316E-2</v>
      </c>
    </row>
    <row r="3272" spans="7:8" x14ac:dyDescent="0.35">
      <c r="G3272">
        <v>3266</v>
      </c>
      <c r="H3272">
        <f t="shared" ref="H3272:H3335" ca="1" si="59">_xlfn.NORM.INV(RAND(),N$9,N$10)</f>
        <v>0.14148079941934255</v>
      </c>
    </row>
    <row r="3273" spans="7:8" x14ac:dyDescent="0.35">
      <c r="G3273">
        <v>3267</v>
      </c>
      <c r="H3273">
        <f t="shared" ca="1" si="59"/>
        <v>1.0018517746518973E-2</v>
      </c>
    </row>
    <row r="3274" spans="7:8" x14ac:dyDescent="0.35">
      <c r="G3274">
        <v>3268</v>
      </c>
      <c r="H3274">
        <f t="shared" ca="1" si="59"/>
        <v>0.13173660836045067</v>
      </c>
    </row>
    <row r="3275" spans="7:8" x14ac:dyDescent="0.35">
      <c r="G3275">
        <v>3269</v>
      </c>
      <c r="H3275">
        <f t="shared" ca="1" si="59"/>
        <v>0.16634791642273436</v>
      </c>
    </row>
    <row r="3276" spans="7:8" x14ac:dyDescent="0.35">
      <c r="G3276">
        <v>3270</v>
      </c>
      <c r="H3276">
        <f t="shared" ca="1" si="59"/>
        <v>0.2135232019045461</v>
      </c>
    </row>
    <row r="3277" spans="7:8" x14ac:dyDescent="0.35">
      <c r="G3277">
        <v>3271</v>
      </c>
      <c r="H3277">
        <f t="shared" ca="1" si="59"/>
        <v>-0.25628153660345621</v>
      </c>
    </row>
    <row r="3278" spans="7:8" x14ac:dyDescent="0.35">
      <c r="G3278">
        <v>3272</v>
      </c>
      <c r="H3278">
        <f t="shared" ca="1" si="59"/>
        <v>0.1174174567876886</v>
      </c>
    </row>
    <row r="3279" spans="7:8" x14ac:dyDescent="0.35">
      <c r="G3279">
        <v>3273</v>
      </c>
      <c r="H3279">
        <f t="shared" ca="1" si="59"/>
        <v>1.216213464355676E-2</v>
      </c>
    </row>
    <row r="3280" spans="7:8" x14ac:dyDescent="0.35">
      <c r="G3280">
        <v>3274</v>
      </c>
      <c r="H3280">
        <f t="shared" ca="1" si="59"/>
        <v>0.15603850536231589</v>
      </c>
    </row>
    <row r="3281" spans="7:8" x14ac:dyDescent="0.35">
      <c r="G3281">
        <v>3275</v>
      </c>
      <c r="H3281">
        <f t="shared" ca="1" si="59"/>
        <v>7.4313092492790792E-2</v>
      </c>
    </row>
    <row r="3282" spans="7:8" x14ac:dyDescent="0.35">
      <c r="G3282">
        <v>3276</v>
      </c>
      <c r="H3282">
        <f t="shared" ca="1" si="59"/>
        <v>-0.12968401927108697</v>
      </c>
    </row>
    <row r="3283" spans="7:8" x14ac:dyDescent="0.35">
      <c r="G3283">
        <v>3277</v>
      </c>
      <c r="H3283">
        <f t="shared" ca="1" si="59"/>
        <v>0.13315450569225751</v>
      </c>
    </row>
    <row r="3284" spans="7:8" x14ac:dyDescent="0.35">
      <c r="G3284">
        <v>3278</v>
      </c>
      <c r="H3284">
        <f t="shared" ca="1" si="59"/>
        <v>0.20256764882205988</v>
      </c>
    </row>
    <row r="3285" spans="7:8" x14ac:dyDescent="0.35">
      <c r="G3285">
        <v>3279</v>
      </c>
      <c r="H3285">
        <f t="shared" ca="1" si="59"/>
        <v>0.15018428096774475</v>
      </c>
    </row>
    <row r="3286" spans="7:8" x14ac:dyDescent="0.35">
      <c r="G3286">
        <v>3280</v>
      </c>
      <c r="H3286">
        <f t="shared" ca="1" si="59"/>
        <v>9.2918514499117325E-2</v>
      </c>
    </row>
    <row r="3287" spans="7:8" x14ac:dyDescent="0.35">
      <c r="G3287">
        <v>3281</v>
      </c>
      <c r="H3287">
        <f t="shared" ca="1" si="59"/>
        <v>2.0807610815301511E-2</v>
      </c>
    </row>
    <row r="3288" spans="7:8" x14ac:dyDescent="0.35">
      <c r="G3288">
        <v>3282</v>
      </c>
      <c r="H3288">
        <f t="shared" ca="1" si="59"/>
        <v>-9.414241772443914E-2</v>
      </c>
    </row>
    <row r="3289" spans="7:8" x14ac:dyDescent="0.35">
      <c r="G3289">
        <v>3283</v>
      </c>
      <c r="H3289">
        <f t="shared" ca="1" si="59"/>
        <v>7.1461946339005711E-2</v>
      </c>
    </row>
    <row r="3290" spans="7:8" x14ac:dyDescent="0.35">
      <c r="G3290">
        <v>3284</v>
      </c>
      <c r="H3290">
        <f t="shared" ca="1" si="59"/>
        <v>0.10598530148219854</v>
      </c>
    </row>
    <row r="3291" spans="7:8" x14ac:dyDescent="0.35">
      <c r="G3291">
        <v>3285</v>
      </c>
      <c r="H3291">
        <f t="shared" ca="1" si="59"/>
        <v>-4.1096801533595503E-2</v>
      </c>
    </row>
    <row r="3292" spans="7:8" x14ac:dyDescent="0.35">
      <c r="G3292">
        <v>3286</v>
      </c>
      <c r="H3292">
        <f t="shared" ca="1" si="59"/>
        <v>0.17405886707746468</v>
      </c>
    </row>
    <row r="3293" spans="7:8" x14ac:dyDescent="0.35">
      <c r="G3293">
        <v>3287</v>
      </c>
      <c r="H3293">
        <f t="shared" ca="1" si="59"/>
        <v>0.1819911298508721</v>
      </c>
    </row>
    <row r="3294" spans="7:8" x14ac:dyDescent="0.35">
      <c r="G3294">
        <v>3288</v>
      </c>
      <c r="H3294">
        <f t="shared" ca="1" si="59"/>
        <v>4.4229229422433888E-2</v>
      </c>
    </row>
    <row r="3295" spans="7:8" x14ac:dyDescent="0.35">
      <c r="G3295">
        <v>3289</v>
      </c>
      <c r="H3295">
        <f t="shared" ca="1" si="59"/>
        <v>2.9815647179195277E-2</v>
      </c>
    </row>
    <row r="3296" spans="7:8" x14ac:dyDescent="0.35">
      <c r="G3296">
        <v>3290</v>
      </c>
      <c r="H3296">
        <f t="shared" ca="1" si="59"/>
        <v>9.3959709620453247E-2</v>
      </c>
    </row>
    <row r="3297" spans="7:8" x14ac:dyDescent="0.35">
      <c r="G3297">
        <v>3291</v>
      </c>
      <c r="H3297">
        <f t="shared" ca="1" si="59"/>
        <v>9.2973574797756461E-2</v>
      </c>
    </row>
    <row r="3298" spans="7:8" x14ac:dyDescent="0.35">
      <c r="G3298">
        <v>3292</v>
      </c>
      <c r="H3298">
        <f t="shared" ca="1" si="59"/>
        <v>-2.114828133821086E-2</v>
      </c>
    </row>
    <row r="3299" spans="7:8" x14ac:dyDescent="0.35">
      <c r="G3299">
        <v>3293</v>
      </c>
      <c r="H3299">
        <f t="shared" ca="1" si="59"/>
        <v>2.3697255472118019E-2</v>
      </c>
    </row>
    <row r="3300" spans="7:8" x14ac:dyDescent="0.35">
      <c r="G3300">
        <v>3294</v>
      </c>
      <c r="H3300">
        <f t="shared" ca="1" si="59"/>
        <v>-0.26115698923899316</v>
      </c>
    </row>
    <row r="3301" spans="7:8" x14ac:dyDescent="0.35">
      <c r="G3301">
        <v>3295</v>
      </c>
      <c r="H3301">
        <f t="shared" ca="1" si="59"/>
        <v>-2.7963807833445362E-2</v>
      </c>
    </row>
    <row r="3302" spans="7:8" x14ac:dyDescent="0.35">
      <c r="G3302">
        <v>3296</v>
      </c>
      <c r="H3302">
        <f t="shared" ca="1" si="59"/>
        <v>0.15425235358793674</v>
      </c>
    </row>
    <row r="3303" spans="7:8" x14ac:dyDescent="0.35">
      <c r="G3303">
        <v>3297</v>
      </c>
      <c r="H3303">
        <f t="shared" ca="1" si="59"/>
        <v>-4.3408746225779081E-2</v>
      </c>
    </row>
    <row r="3304" spans="7:8" x14ac:dyDescent="0.35">
      <c r="G3304">
        <v>3298</v>
      </c>
      <c r="H3304">
        <f t="shared" ca="1" si="59"/>
        <v>0.17120512574519334</v>
      </c>
    </row>
    <row r="3305" spans="7:8" x14ac:dyDescent="0.35">
      <c r="G3305">
        <v>3299</v>
      </c>
      <c r="H3305">
        <f t="shared" ca="1" si="59"/>
        <v>3.2461965104857333E-2</v>
      </c>
    </row>
    <row r="3306" spans="7:8" x14ac:dyDescent="0.35">
      <c r="G3306">
        <v>3300</v>
      </c>
      <c r="H3306">
        <f t="shared" ca="1" si="59"/>
        <v>1.7840383485636747E-2</v>
      </c>
    </row>
    <row r="3307" spans="7:8" x14ac:dyDescent="0.35">
      <c r="G3307">
        <v>3301</v>
      </c>
      <c r="H3307">
        <f t="shared" ca="1" si="59"/>
        <v>-5.5066329377667783E-2</v>
      </c>
    </row>
    <row r="3308" spans="7:8" x14ac:dyDescent="0.35">
      <c r="G3308">
        <v>3302</v>
      </c>
      <c r="H3308">
        <f t="shared" ca="1" si="59"/>
        <v>-2.4518059878951941E-3</v>
      </c>
    </row>
    <row r="3309" spans="7:8" x14ac:dyDescent="0.35">
      <c r="G3309">
        <v>3303</v>
      </c>
      <c r="H3309">
        <f t="shared" ca="1" si="59"/>
        <v>-0.17849097326568697</v>
      </c>
    </row>
    <row r="3310" spans="7:8" x14ac:dyDescent="0.35">
      <c r="G3310">
        <v>3304</v>
      </c>
      <c r="H3310">
        <f t="shared" ca="1" si="59"/>
        <v>1.3550483858845337E-2</v>
      </c>
    </row>
    <row r="3311" spans="7:8" x14ac:dyDescent="0.35">
      <c r="G3311">
        <v>3305</v>
      </c>
      <c r="H3311">
        <f t="shared" ca="1" si="59"/>
        <v>3.414815098866919E-2</v>
      </c>
    </row>
    <row r="3312" spans="7:8" x14ac:dyDescent="0.35">
      <c r="G3312">
        <v>3306</v>
      </c>
      <c r="H3312">
        <f t="shared" ca="1" si="59"/>
        <v>-6.3989759484633521E-2</v>
      </c>
    </row>
    <row r="3313" spans="7:8" x14ac:dyDescent="0.35">
      <c r="G3313">
        <v>3307</v>
      </c>
      <c r="H3313">
        <f t="shared" ca="1" si="59"/>
        <v>0.11836319311748733</v>
      </c>
    </row>
    <row r="3314" spans="7:8" x14ac:dyDescent="0.35">
      <c r="G3314">
        <v>3308</v>
      </c>
      <c r="H3314">
        <f t="shared" ca="1" si="59"/>
        <v>-0.12443705602166186</v>
      </c>
    </row>
    <row r="3315" spans="7:8" x14ac:dyDescent="0.35">
      <c r="G3315">
        <v>3309</v>
      </c>
      <c r="H3315">
        <f t="shared" ca="1" si="59"/>
        <v>0.14440219389900846</v>
      </c>
    </row>
    <row r="3316" spans="7:8" x14ac:dyDescent="0.35">
      <c r="G3316">
        <v>3310</v>
      </c>
      <c r="H3316">
        <f t="shared" ca="1" si="59"/>
        <v>-0.2321139525215476</v>
      </c>
    </row>
    <row r="3317" spans="7:8" x14ac:dyDescent="0.35">
      <c r="G3317">
        <v>3311</v>
      </c>
      <c r="H3317">
        <f t="shared" ca="1" si="59"/>
        <v>7.134455032954648E-2</v>
      </c>
    </row>
    <row r="3318" spans="7:8" x14ac:dyDescent="0.35">
      <c r="G3318">
        <v>3312</v>
      </c>
      <c r="H3318">
        <f t="shared" ca="1" si="59"/>
        <v>-0.14711139974618329</v>
      </c>
    </row>
    <row r="3319" spans="7:8" x14ac:dyDescent="0.35">
      <c r="G3319">
        <v>3313</v>
      </c>
      <c r="H3319">
        <f t="shared" ca="1" si="59"/>
        <v>0.17594843539751104</v>
      </c>
    </row>
    <row r="3320" spans="7:8" x14ac:dyDescent="0.35">
      <c r="G3320">
        <v>3314</v>
      </c>
      <c r="H3320">
        <f t="shared" ca="1" si="59"/>
        <v>0.18037924705855055</v>
      </c>
    </row>
    <row r="3321" spans="7:8" x14ac:dyDescent="0.35">
      <c r="G3321">
        <v>3315</v>
      </c>
      <c r="H3321">
        <f t="shared" ca="1" si="59"/>
        <v>0.13419127354290344</v>
      </c>
    </row>
    <row r="3322" spans="7:8" x14ac:dyDescent="0.35">
      <c r="G3322">
        <v>3316</v>
      </c>
      <c r="H3322">
        <f t="shared" ca="1" si="59"/>
        <v>7.1799375427276532E-2</v>
      </c>
    </row>
    <row r="3323" spans="7:8" x14ac:dyDescent="0.35">
      <c r="G3323">
        <v>3317</v>
      </c>
      <c r="H3323">
        <f t="shared" ca="1" si="59"/>
        <v>-8.1469798399177659E-2</v>
      </c>
    </row>
    <row r="3324" spans="7:8" x14ac:dyDescent="0.35">
      <c r="G3324">
        <v>3318</v>
      </c>
      <c r="H3324">
        <f t="shared" ca="1" si="59"/>
        <v>2.9177868491109114E-2</v>
      </c>
    </row>
    <row r="3325" spans="7:8" x14ac:dyDescent="0.35">
      <c r="G3325">
        <v>3319</v>
      </c>
      <c r="H3325">
        <f t="shared" ca="1" si="59"/>
        <v>4.4131199239360264E-2</v>
      </c>
    </row>
    <row r="3326" spans="7:8" x14ac:dyDescent="0.35">
      <c r="G3326">
        <v>3320</v>
      </c>
      <c r="H3326">
        <f t="shared" ca="1" si="59"/>
        <v>-0.10232501845454392</v>
      </c>
    </row>
    <row r="3327" spans="7:8" x14ac:dyDescent="0.35">
      <c r="G3327">
        <v>3321</v>
      </c>
      <c r="H3327">
        <f t="shared" ca="1" si="59"/>
        <v>0.19333866209010531</v>
      </c>
    </row>
    <row r="3328" spans="7:8" x14ac:dyDescent="0.35">
      <c r="G3328">
        <v>3322</v>
      </c>
      <c r="H3328">
        <f t="shared" ca="1" si="59"/>
        <v>0.25997106998284852</v>
      </c>
    </row>
    <row r="3329" spans="7:8" x14ac:dyDescent="0.35">
      <c r="G3329">
        <v>3323</v>
      </c>
      <c r="H3329">
        <f t="shared" ca="1" si="59"/>
        <v>-0.1560679828666407</v>
      </c>
    </row>
    <row r="3330" spans="7:8" x14ac:dyDescent="0.35">
      <c r="G3330">
        <v>3324</v>
      </c>
      <c r="H3330">
        <f t="shared" ca="1" si="59"/>
        <v>2.6487760286278347E-2</v>
      </c>
    </row>
    <row r="3331" spans="7:8" x14ac:dyDescent="0.35">
      <c r="G3331">
        <v>3325</v>
      </c>
      <c r="H3331">
        <f t="shared" ca="1" si="59"/>
        <v>-0.20044940547351064</v>
      </c>
    </row>
    <row r="3332" spans="7:8" x14ac:dyDescent="0.35">
      <c r="G3332">
        <v>3326</v>
      </c>
      <c r="H3332">
        <f t="shared" ca="1" si="59"/>
        <v>-0.13232804626604197</v>
      </c>
    </row>
    <row r="3333" spans="7:8" x14ac:dyDescent="0.35">
      <c r="G3333">
        <v>3327</v>
      </c>
      <c r="H3333">
        <f t="shared" ca="1" si="59"/>
        <v>-0.19016625059782796</v>
      </c>
    </row>
    <row r="3334" spans="7:8" x14ac:dyDescent="0.35">
      <c r="G3334">
        <v>3328</v>
      </c>
      <c r="H3334">
        <f t="shared" ca="1" si="59"/>
        <v>-0.1154024892001705</v>
      </c>
    </row>
    <row r="3335" spans="7:8" x14ac:dyDescent="0.35">
      <c r="G3335">
        <v>3329</v>
      </c>
      <c r="H3335">
        <f t="shared" ca="1" si="59"/>
        <v>0.16025946982243436</v>
      </c>
    </row>
    <row r="3336" spans="7:8" x14ac:dyDescent="0.35">
      <c r="G3336">
        <v>3330</v>
      </c>
      <c r="H3336">
        <f t="shared" ref="H3336:H3399" ca="1" si="60">_xlfn.NORM.INV(RAND(),N$9,N$10)</f>
        <v>2.7358028624351438E-2</v>
      </c>
    </row>
    <row r="3337" spans="7:8" x14ac:dyDescent="0.35">
      <c r="G3337">
        <v>3331</v>
      </c>
      <c r="H3337">
        <f t="shared" ca="1" si="60"/>
        <v>4.1688511081049061E-2</v>
      </c>
    </row>
    <row r="3338" spans="7:8" x14ac:dyDescent="0.35">
      <c r="G3338">
        <v>3332</v>
      </c>
      <c r="H3338">
        <f t="shared" ca="1" si="60"/>
        <v>0.3379937974153463</v>
      </c>
    </row>
    <row r="3339" spans="7:8" x14ac:dyDescent="0.35">
      <c r="G3339">
        <v>3333</v>
      </c>
      <c r="H3339">
        <f t="shared" ca="1" si="60"/>
        <v>0.10873509348718599</v>
      </c>
    </row>
    <row r="3340" spans="7:8" x14ac:dyDescent="0.35">
      <c r="G3340">
        <v>3334</v>
      </c>
      <c r="H3340">
        <f t="shared" ca="1" si="60"/>
        <v>-0.20364210467042124</v>
      </c>
    </row>
    <row r="3341" spans="7:8" x14ac:dyDescent="0.35">
      <c r="G3341">
        <v>3335</v>
      </c>
      <c r="H3341">
        <f t="shared" ca="1" si="60"/>
        <v>4.4646210030661979E-2</v>
      </c>
    </row>
    <row r="3342" spans="7:8" x14ac:dyDescent="0.35">
      <c r="G3342">
        <v>3336</v>
      </c>
      <c r="H3342">
        <f t="shared" ca="1" si="60"/>
        <v>0.12460951093060342</v>
      </c>
    </row>
    <row r="3343" spans="7:8" x14ac:dyDescent="0.35">
      <c r="G3343">
        <v>3337</v>
      </c>
      <c r="H3343">
        <f t="shared" ca="1" si="60"/>
        <v>4.6215842929626626E-2</v>
      </c>
    </row>
    <row r="3344" spans="7:8" x14ac:dyDescent="0.35">
      <c r="G3344">
        <v>3338</v>
      </c>
      <c r="H3344">
        <f t="shared" ca="1" si="60"/>
        <v>4.5443347173913191E-2</v>
      </c>
    </row>
    <row r="3345" spans="7:8" x14ac:dyDescent="0.35">
      <c r="G3345">
        <v>3339</v>
      </c>
      <c r="H3345">
        <f t="shared" ca="1" si="60"/>
        <v>2.125903649905872E-2</v>
      </c>
    </row>
    <row r="3346" spans="7:8" x14ac:dyDescent="0.35">
      <c r="G3346">
        <v>3340</v>
      </c>
      <c r="H3346">
        <f t="shared" ca="1" si="60"/>
        <v>6.9915030435449679E-2</v>
      </c>
    </row>
    <row r="3347" spans="7:8" x14ac:dyDescent="0.35">
      <c r="G3347">
        <v>3341</v>
      </c>
      <c r="H3347">
        <f t="shared" ca="1" si="60"/>
        <v>-6.255601496293256E-2</v>
      </c>
    </row>
    <row r="3348" spans="7:8" x14ac:dyDescent="0.35">
      <c r="G3348">
        <v>3342</v>
      </c>
      <c r="H3348">
        <f t="shared" ca="1" si="60"/>
        <v>0.25751912951242206</v>
      </c>
    </row>
    <row r="3349" spans="7:8" x14ac:dyDescent="0.35">
      <c r="G3349">
        <v>3343</v>
      </c>
      <c r="H3349">
        <f t="shared" ca="1" si="60"/>
        <v>-0.13518792825719445</v>
      </c>
    </row>
    <row r="3350" spans="7:8" x14ac:dyDescent="0.35">
      <c r="G3350">
        <v>3344</v>
      </c>
      <c r="H3350">
        <f t="shared" ca="1" si="60"/>
        <v>2.207518092032127E-2</v>
      </c>
    </row>
    <row r="3351" spans="7:8" x14ac:dyDescent="0.35">
      <c r="G3351">
        <v>3345</v>
      </c>
      <c r="H3351">
        <f t="shared" ca="1" si="60"/>
        <v>0.20329953953497432</v>
      </c>
    </row>
    <row r="3352" spans="7:8" x14ac:dyDescent="0.35">
      <c r="G3352">
        <v>3346</v>
      </c>
      <c r="H3352">
        <f t="shared" ca="1" si="60"/>
        <v>-4.8653520420598541E-2</v>
      </c>
    </row>
    <row r="3353" spans="7:8" x14ac:dyDescent="0.35">
      <c r="G3353">
        <v>3347</v>
      </c>
      <c r="H3353">
        <f t="shared" ca="1" si="60"/>
        <v>-1.4347139702075322E-2</v>
      </c>
    </row>
    <row r="3354" spans="7:8" x14ac:dyDescent="0.35">
      <c r="G3354">
        <v>3348</v>
      </c>
      <c r="H3354">
        <f t="shared" ca="1" si="60"/>
        <v>0.10258042422617808</v>
      </c>
    </row>
    <row r="3355" spans="7:8" x14ac:dyDescent="0.35">
      <c r="G3355">
        <v>3349</v>
      </c>
      <c r="H3355">
        <f t="shared" ca="1" si="60"/>
        <v>-0.16961604468264818</v>
      </c>
    </row>
    <row r="3356" spans="7:8" x14ac:dyDescent="0.35">
      <c r="G3356">
        <v>3350</v>
      </c>
      <c r="H3356">
        <f t="shared" ca="1" si="60"/>
        <v>-7.9268907031221515E-3</v>
      </c>
    </row>
    <row r="3357" spans="7:8" x14ac:dyDescent="0.35">
      <c r="G3357">
        <v>3351</v>
      </c>
      <c r="H3357">
        <f t="shared" ca="1" si="60"/>
        <v>0.10669882245754438</v>
      </c>
    </row>
    <row r="3358" spans="7:8" x14ac:dyDescent="0.35">
      <c r="G3358">
        <v>3352</v>
      </c>
      <c r="H3358">
        <f t="shared" ca="1" si="60"/>
        <v>9.2106721264955019E-2</v>
      </c>
    </row>
    <row r="3359" spans="7:8" x14ac:dyDescent="0.35">
      <c r="G3359">
        <v>3353</v>
      </c>
      <c r="H3359">
        <f t="shared" ca="1" si="60"/>
        <v>-0.13039392125369978</v>
      </c>
    </row>
    <row r="3360" spans="7:8" x14ac:dyDescent="0.35">
      <c r="G3360">
        <v>3354</v>
      </c>
      <c r="H3360">
        <f t="shared" ca="1" si="60"/>
        <v>0.16718702651440009</v>
      </c>
    </row>
    <row r="3361" spans="7:8" x14ac:dyDescent="0.35">
      <c r="G3361">
        <v>3355</v>
      </c>
      <c r="H3361">
        <f t="shared" ca="1" si="60"/>
        <v>-9.4436115330189654E-2</v>
      </c>
    </row>
    <row r="3362" spans="7:8" x14ac:dyDescent="0.35">
      <c r="G3362">
        <v>3356</v>
      </c>
      <c r="H3362">
        <f t="shared" ca="1" si="60"/>
        <v>0.20605895305060962</v>
      </c>
    </row>
    <row r="3363" spans="7:8" x14ac:dyDescent="0.35">
      <c r="G3363">
        <v>3357</v>
      </c>
      <c r="H3363">
        <f t="shared" ca="1" si="60"/>
        <v>-0.11297249824597222</v>
      </c>
    </row>
    <row r="3364" spans="7:8" x14ac:dyDescent="0.35">
      <c r="G3364">
        <v>3358</v>
      </c>
      <c r="H3364">
        <f t="shared" ca="1" si="60"/>
        <v>0.17770606632362607</v>
      </c>
    </row>
    <row r="3365" spans="7:8" x14ac:dyDescent="0.35">
      <c r="G3365">
        <v>3359</v>
      </c>
      <c r="H3365">
        <f t="shared" ca="1" si="60"/>
        <v>-0.11586486461262648</v>
      </c>
    </row>
    <row r="3366" spans="7:8" x14ac:dyDescent="0.35">
      <c r="G3366">
        <v>3360</v>
      </c>
      <c r="H3366">
        <f t="shared" ca="1" si="60"/>
        <v>-0.19877990874226076</v>
      </c>
    </row>
    <row r="3367" spans="7:8" x14ac:dyDescent="0.35">
      <c r="G3367">
        <v>3361</v>
      </c>
      <c r="H3367">
        <f t="shared" ca="1" si="60"/>
        <v>0.20322366490555957</v>
      </c>
    </row>
    <row r="3368" spans="7:8" x14ac:dyDescent="0.35">
      <c r="G3368">
        <v>3362</v>
      </c>
      <c r="H3368">
        <f t="shared" ca="1" si="60"/>
        <v>-1.0034742750987881E-2</v>
      </c>
    </row>
    <row r="3369" spans="7:8" x14ac:dyDescent="0.35">
      <c r="G3369">
        <v>3363</v>
      </c>
      <c r="H3369">
        <f t="shared" ca="1" si="60"/>
        <v>-8.4360891395252671E-2</v>
      </c>
    </row>
    <row r="3370" spans="7:8" x14ac:dyDescent="0.35">
      <c r="G3370">
        <v>3364</v>
      </c>
      <c r="H3370">
        <f t="shared" ca="1" si="60"/>
        <v>0.20235968897886955</v>
      </c>
    </row>
    <row r="3371" spans="7:8" x14ac:dyDescent="0.35">
      <c r="G3371">
        <v>3365</v>
      </c>
      <c r="H3371">
        <f t="shared" ca="1" si="60"/>
        <v>-1.6975193052545856E-2</v>
      </c>
    </row>
    <row r="3372" spans="7:8" x14ac:dyDescent="0.35">
      <c r="G3372">
        <v>3366</v>
      </c>
      <c r="H3372">
        <f t="shared" ca="1" si="60"/>
        <v>0.14298907987072262</v>
      </c>
    </row>
    <row r="3373" spans="7:8" x14ac:dyDescent="0.35">
      <c r="G3373">
        <v>3367</v>
      </c>
      <c r="H3373">
        <f t="shared" ca="1" si="60"/>
        <v>-0.13679770276459022</v>
      </c>
    </row>
    <row r="3374" spans="7:8" x14ac:dyDescent="0.35">
      <c r="G3374">
        <v>3368</v>
      </c>
      <c r="H3374">
        <f t="shared" ca="1" si="60"/>
        <v>2.5760926618498492E-2</v>
      </c>
    </row>
    <row r="3375" spans="7:8" x14ac:dyDescent="0.35">
      <c r="G3375">
        <v>3369</v>
      </c>
      <c r="H3375">
        <f t="shared" ca="1" si="60"/>
        <v>-0.36987636101253613</v>
      </c>
    </row>
    <row r="3376" spans="7:8" x14ac:dyDescent="0.35">
      <c r="G3376">
        <v>3370</v>
      </c>
      <c r="H3376">
        <f t="shared" ca="1" si="60"/>
        <v>6.9384728413715249E-2</v>
      </c>
    </row>
    <row r="3377" spans="7:8" x14ac:dyDescent="0.35">
      <c r="G3377">
        <v>3371</v>
      </c>
      <c r="H3377">
        <f t="shared" ca="1" si="60"/>
        <v>2.0871641362705348E-2</v>
      </c>
    </row>
    <row r="3378" spans="7:8" x14ac:dyDescent="0.35">
      <c r="G3378">
        <v>3372</v>
      </c>
      <c r="H3378">
        <f t="shared" ca="1" si="60"/>
        <v>0.16558246790632236</v>
      </c>
    </row>
    <row r="3379" spans="7:8" x14ac:dyDescent="0.35">
      <c r="G3379">
        <v>3373</v>
      </c>
      <c r="H3379">
        <f t="shared" ca="1" si="60"/>
        <v>-2.2169103677215342E-2</v>
      </c>
    </row>
    <row r="3380" spans="7:8" x14ac:dyDescent="0.35">
      <c r="G3380">
        <v>3374</v>
      </c>
      <c r="H3380">
        <f t="shared" ca="1" si="60"/>
        <v>2.8791019878247066E-2</v>
      </c>
    </row>
    <row r="3381" spans="7:8" x14ac:dyDescent="0.35">
      <c r="G3381">
        <v>3375</v>
      </c>
      <c r="H3381">
        <f t="shared" ca="1" si="60"/>
        <v>0.27139693951564264</v>
      </c>
    </row>
    <row r="3382" spans="7:8" x14ac:dyDescent="0.35">
      <c r="G3382">
        <v>3376</v>
      </c>
      <c r="H3382">
        <f t="shared" ca="1" si="60"/>
        <v>0.20428777731494144</v>
      </c>
    </row>
    <row r="3383" spans="7:8" x14ac:dyDescent="0.35">
      <c r="G3383">
        <v>3377</v>
      </c>
      <c r="H3383">
        <f t="shared" ca="1" si="60"/>
        <v>-0.10216076585426533</v>
      </c>
    </row>
    <row r="3384" spans="7:8" x14ac:dyDescent="0.35">
      <c r="G3384">
        <v>3378</v>
      </c>
      <c r="H3384">
        <f t="shared" ca="1" si="60"/>
        <v>0.12656854778464838</v>
      </c>
    </row>
    <row r="3385" spans="7:8" x14ac:dyDescent="0.35">
      <c r="G3385">
        <v>3379</v>
      </c>
      <c r="H3385">
        <f t="shared" ca="1" si="60"/>
        <v>0.2121276592322261</v>
      </c>
    </row>
    <row r="3386" spans="7:8" x14ac:dyDescent="0.35">
      <c r="G3386">
        <v>3380</v>
      </c>
      <c r="H3386">
        <f t="shared" ca="1" si="60"/>
        <v>-0.15104650646429515</v>
      </c>
    </row>
    <row r="3387" spans="7:8" x14ac:dyDescent="0.35">
      <c r="G3387">
        <v>3381</v>
      </c>
      <c r="H3387">
        <f t="shared" ca="1" si="60"/>
        <v>-1.3759148539930115E-2</v>
      </c>
    </row>
    <row r="3388" spans="7:8" x14ac:dyDescent="0.35">
      <c r="G3388">
        <v>3382</v>
      </c>
      <c r="H3388">
        <f t="shared" ca="1" si="60"/>
        <v>3.2387470579435605E-2</v>
      </c>
    </row>
    <row r="3389" spans="7:8" x14ac:dyDescent="0.35">
      <c r="G3389">
        <v>3383</v>
      </c>
      <c r="H3389">
        <f t="shared" ca="1" si="60"/>
        <v>-0.16029055606755185</v>
      </c>
    </row>
    <row r="3390" spans="7:8" x14ac:dyDescent="0.35">
      <c r="G3390">
        <v>3384</v>
      </c>
      <c r="H3390">
        <f t="shared" ca="1" si="60"/>
        <v>0.11214881655048949</v>
      </c>
    </row>
    <row r="3391" spans="7:8" x14ac:dyDescent="0.35">
      <c r="G3391">
        <v>3385</v>
      </c>
      <c r="H3391">
        <f t="shared" ca="1" si="60"/>
        <v>-7.7225973106545692E-2</v>
      </c>
    </row>
    <row r="3392" spans="7:8" x14ac:dyDescent="0.35">
      <c r="G3392">
        <v>3386</v>
      </c>
      <c r="H3392">
        <f t="shared" ca="1" si="60"/>
        <v>0.14263388252397033</v>
      </c>
    </row>
    <row r="3393" spans="7:8" x14ac:dyDescent="0.35">
      <c r="G3393">
        <v>3387</v>
      </c>
      <c r="H3393">
        <f t="shared" ca="1" si="60"/>
        <v>0.26072877601023703</v>
      </c>
    </row>
    <row r="3394" spans="7:8" x14ac:dyDescent="0.35">
      <c r="G3394">
        <v>3388</v>
      </c>
      <c r="H3394">
        <f t="shared" ca="1" si="60"/>
        <v>0.21261581632247895</v>
      </c>
    </row>
    <row r="3395" spans="7:8" x14ac:dyDescent="0.35">
      <c r="G3395">
        <v>3389</v>
      </c>
      <c r="H3395">
        <f t="shared" ca="1" si="60"/>
        <v>8.6126724360771123E-2</v>
      </c>
    </row>
    <row r="3396" spans="7:8" x14ac:dyDescent="0.35">
      <c r="G3396">
        <v>3390</v>
      </c>
      <c r="H3396">
        <f t="shared" ca="1" si="60"/>
        <v>-0.20427829588039384</v>
      </c>
    </row>
    <row r="3397" spans="7:8" x14ac:dyDescent="0.35">
      <c r="G3397">
        <v>3391</v>
      </c>
      <c r="H3397">
        <f t="shared" ca="1" si="60"/>
        <v>0.12280105233131534</v>
      </c>
    </row>
    <row r="3398" spans="7:8" x14ac:dyDescent="0.35">
      <c r="G3398">
        <v>3392</v>
      </c>
      <c r="H3398">
        <f t="shared" ca="1" si="60"/>
        <v>0.23875918897845025</v>
      </c>
    </row>
    <row r="3399" spans="7:8" x14ac:dyDescent="0.35">
      <c r="G3399">
        <v>3393</v>
      </c>
      <c r="H3399">
        <f t="shared" ca="1" si="60"/>
        <v>9.7698833461842383E-2</v>
      </c>
    </row>
    <row r="3400" spans="7:8" x14ac:dyDescent="0.35">
      <c r="G3400">
        <v>3394</v>
      </c>
      <c r="H3400">
        <f t="shared" ref="H3400:H3463" ca="1" si="61">_xlfn.NORM.INV(RAND(),N$9,N$10)</f>
        <v>0.20845371717923641</v>
      </c>
    </row>
    <row r="3401" spans="7:8" x14ac:dyDescent="0.35">
      <c r="G3401">
        <v>3395</v>
      </c>
      <c r="H3401">
        <f t="shared" ca="1" si="61"/>
        <v>-7.0877135963702542E-4</v>
      </c>
    </row>
    <row r="3402" spans="7:8" x14ac:dyDescent="0.35">
      <c r="G3402">
        <v>3396</v>
      </c>
      <c r="H3402">
        <f t="shared" ca="1" si="61"/>
        <v>-5.6709601861258639E-3</v>
      </c>
    </row>
    <row r="3403" spans="7:8" x14ac:dyDescent="0.35">
      <c r="G3403">
        <v>3397</v>
      </c>
      <c r="H3403">
        <f t="shared" ca="1" si="61"/>
        <v>-4.2311256516359239E-2</v>
      </c>
    </row>
    <row r="3404" spans="7:8" x14ac:dyDescent="0.35">
      <c r="G3404">
        <v>3398</v>
      </c>
      <c r="H3404">
        <f t="shared" ca="1" si="61"/>
        <v>0.16583473164960807</v>
      </c>
    </row>
    <row r="3405" spans="7:8" x14ac:dyDescent="0.35">
      <c r="G3405">
        <v>3399</v>
      </c>
      <c r="H3405">
        <f t="shared" ca="1" si="61"/>
        <v>0.19919099748621771</v>
      </c>
    </row>
    <row r="3406" spans="7:8" x14ac:dyDescent="0.35">
      <c r="G3406">
        <v>3400</v>
      </c>
      <c r="H3406">
        <f t="shared" ca="1" si="61"/>
        <v>-3.9092091954930706E-2</v>
      </c>
    </row>
    <row r="3407" spans="7:8" x14ac:dyDescent="0.35">
      <c r="G3407">
        <v>3401</v>
      </c>
      <c r="H3407">
        <f t="shared" ca="1" si="61"/>
        <v>-1.6265900744808499E-2</v>
      </c>
    </row>
    <row r="3408" spans="7:8" x14ac:dyDescent="0.35">
      <c r="G3408">
        <v>3402</v>
      </c>
      <c r="H3408">
        <f t="shared" ca="1" si="61"/>
        <v>-8.4937227132277124E-2</v>
      </c>
    </row>
    <row r="3409" spans="7:8" x14ac:dyDescent="0.35">
      <c r="G3409">
        <v>3403</v>
      </c>
      <c r="H3409">
        <f t="shared" ca="1" si="61"/>
        <v>-0.15520005030907344</v>
      </c>
    </row>
    <row r="3410" spans="7:8" x14ac:dyDescent="0.35">
      <c r="G3410">
        <v>3404</v>
      </c>
      <c r="H3410">
        <f t="shared" ca="1" si="61"/>
        <v>3.4116126501863783E-2</v>
      </c>
    </row>
    <row r="3411" spans="7:8" x14ac:dyDescent="0.35">
      <c r="G3411">
        <v>3405</v>
      </c>
      <c r="H3411">
        <f t="shared" ca="1" si="61"/>
        <v>6.9200738756237223E-2</v>
      </c>
    </row>
    <row r="3412" spans="7:8" x14ac:dyDescent="0.35">
      <c r="G3412">
        <v>3406</v>
      </c>
      <c r="H3412">
        <f t="shared" ca="1" si="61"/>
        <v>0.19042315372407231</v>
      </c>
    </row>
    <row r="3413" spans="7:8" x14ac:dyDescent="0.35">
      <c r="G3413">
        <v>3407</v>
      </c>
      <c r="H3413">
        <f t="shared" ca="1" si="61"/>
        <v>-0.15026079715025775</v>
      </c>
    </row>
    <row r="3414" spans="7:8" x14ac:dyDescent="0.35">
      <c r="G3414">
        <v>3408</v>
      </c>
      <c r="H3414">
        <f t="shared" ca="1" si="61"/>
        <v>0.19678874895805115</v>
      </c>
    </row>
    <row r="3415" spans="7:8" x14ac:dyDescent="0.35">
      <c r="G3415">
        <v>3409</v>
      </c>
      <c r="H3415">
        <f t="shared" ca="1" si="61"/>
        <v>0.12862889601330135</v>
      </c>
    </row>
    <row r="3416" spans="7:8" x14ac:dyDescent="0.35">
      <c r="G3416">
        <v>3410</v>
      </c>
      <c r="H3416">
        <f t="shared" ca="1" si="61"/>
        <v>-4.737747427274816E-2</v>
      </c>
    </row>
    <row r="3417" spans="7:8" x14ac:dyDescent="0.35">
      <c r="G3417">
        <v>3411</v>
      </c>
      <c r="H3417">
        <f t="shared" ca="1" si="61"/>
        <v>0.10194705168600832</v>
      </c>
    </row>
    <row r="3418" spans="7:8" x14ac:dyDescent="0.35">
      <c r="G3418">
        <v>3412</v>
      </c>
      <c r="H3418">
        <f t="shared" ca="1" si="61"/>
        <v>-5.754416949378631E-2</v>
      </c>
    </row>
    <row r="3419" spans="7:8" x14ac:dyDescent="0.35">
      <c r="G3419">
        <v>3413</v>
      </c>
      <c r="H3419">
        <f t="shared" ca="1" si="61"/>
        <v>7.2666297132132587E-2</v>
      </c>
    </row>
    <row r="3420" spans="7:8" x14ac:dyDescent="0.35">
      <c r="G3420">
        <v>3414</v>
      </c>
      <c r="H3420">
        <f t="shared" ca="1" si="61"/>
        <v>-4.9289426007722792E-2</v>
      </c>
    </row>
    <row r="3421" spans="7:8" x14ac:dyDescent="0.35">
      <c r="G3421">
        <v>3415</v>
      </c>
      <c r="H3421">
        <f t="shared" ca="1" si="61"/>
        <v>5.7616541721012784E-2</v>
      </c>
    </row>
    <row r="3422" spans="7:8" x14ac:dyDescent="0.35">
      <c r="G3422">
        <v>3416</v>
      </c>
      <c r="H3422">
        <f t="shared" ca="1" si="61"/>
        <v>8.4605302958870421E-2</v>
      </c>
    </row>
    <row r="3423" spans="7:8" x14ac:dyDescent="0.35">
      <c r="G3423">
        <v>3417</v>
      </c>
      <c r="H3423">
        <f t="shared" ca="1" si="61"/>
        <v>-8.817786594635782E-2</v>
      </c>
    </row>
    <row r="3424" spans="7:8" x14ac:dyDescent="0.35">
      <c r="G3424">
        <v>3418</v>
      </c>
      <c r="H3424">
        <f t="shared" ca="1" si="61"/>
        <v>0.14587256250713748</v>
      </c>
    </row>
    <row r="3425" spans="7:8" x14ac:dyDescent="0.35">
      <c r="G3425">
        <v>3419</v>
      </c>
      <c r="H3425">
        <f t="shared" ca="1" si="61"/>
        <v>-0.17348716931582464</v>
      </c>
    </row>
    <row r="3426" spans="7:8" x14ac:dyDescent="0.35">
      <c r="G3426">
        <v>3420</v>
      </c>
      <c r="H3426">
        <f t="shared" ca="1" si="61"/>
        <v>-0.16246052782451942</v>
      </c>
    </row>
    <row r="3427" spans="7:8" x14ac:dyDescent="0.35">
      <c r="G3427">
        <v>3421</v>
      </c>
      <c r="H3427">
        <f t="shared" ca="1" si="61"/>
        <v>-7.4562751926708484E-2</v>
      </c>
    </row>
    <row r="3428" spans="7:8" x14ac:dyDescent="0.35">
      <c r="G3428">
        <v>3422</v>
      </c>
      <c r="H3428">
        <f t="shared" ca="1" si="61"/>
        <v>0.10968621472415177</v>
      </c>
    </row>
    <row r="3429" spans="7:8" x14ac:dyDescent="0.35">
      <c r="G3429">
        <v>3423</v>
      </c>
      <c r="H3429">
        <f t="shared" ca="1" si="61"/>
        <v>-7.3926166676897692E-2</v>
      </c>
    </row>
    <row r="3430" spans="7:8" x14ac:dyDescent="0.35">
      <c r="G3430">
        <v>3424</v>
      </c>
      <c r="H3430">
        <f t="shared" ca="1" si="61"/>
        <v>-0.14479225916334243</v>
      </c>
    </row>
    <row r="3431" spans="7:8" x14ac:dyDescent="0.35">
      <c r="G3431">
        <v>3425</v>
      </c>
      <c r="H3431">
        <f t="shared" ca="1" si="61"/>
        <v>-1.2259536497763937E-2</v>
      </c>
    </row>
    <row r="3432" spans="7:8" x14ac:dyDescent="0.35">
      <c r="G3432">
        <v>3426</v>
      </c>
      <c r="H3432">
        <f t="shared" ca="1" si="61"/>
        <v>5.3333516218493936E-2</v>
      </c>
    </row>
    <row r="3433" spans="7:8" x14ac:dyDescent="0.35">
      <c r="G3433">
        <v>3427</v>
      </c>
      <c r="H3433">
        <f t="shared" ca="1" si="61"/>
        <v>0.22278578433419607</v>
      </c>
    </row>
    <row r="3434" spans="7:8" x14ac:dyDescent="0.35">
      <c r="G3434">
        <v>3428</v>
      </c>
      <c r="H3434">
        <f t="shared" ca="1" si="61"/>
        <v>-8.56981466232353E-2</v>
      </c>
    </row>
    <row r="3435" spans="7:8" x14ac:dyDescent="0.35">
      <c r="G3435">
        <v>3429</v>
      </c>
      <c r="H3435">
        <f t="shared" ca="1" si="61"/>
        <v>-0.31932948958530016</v>
      </c>
    </row>
    <row r="3436" spans="7:8" x14ac:dyDescent="0.35">
      <c r="G3436">
        <v>3430</v>
      </c>
      <c r="H3436">
        <f t="shared" ca="1" si="61"/>
        <v>-8.5632896754125568E-2</v>
      </c>
    </row>
    <row r="3437" spans="7:8" x14ac:dyDescent="0.35">
      <c r="G3437">
        <v>3431</v>
      </c>
      <c r="H3437">
        <f t="shared" ca="1" si="61"/>
        <v>-8.5352076582898326E-2</v>
      </c>
    </row>
    <row r="3438" spans="7:8" x14ac:dyDescent="0.35">
      <c r="G3438">
        <v>3432</v>
      </c>
      <c r="H3438">
        <f t="shared" ca="1" si="61"/>
        <v>0.19763726305243351</v>
      </c>
    </row>
    <row r="3439" spans="7:8" x14ac:dyDescent="0.35">
      <c r="G3439">
        <v>3433</v>
      </c>
      <c r="H3439">
        <f t="shared" ca="1" si="61"/>
        <v>0.11067643520812692</v>
      </c>
    </row>
    <row r="3440" spans="7:8" x14ac:dyDescent="0.35">
      <c r="G3440">
        <v>3434</v>
      </c>
      <c r="H3440">
        <f t="shared" ca="1" si="61"/>
        <v>0.19275180553271823</v>
      </c>
    </row>
    <row r="3441" spans="7:8" x14ac:dyDescent="0.35">
      <c r="G3441">
        <v>3435</v>
      </c>
      <c r="H3441">
        <f t="shared" ca="1" si="61"/>
        <v>4.9132822805283638E-2</v>
      </c>
    </row>
    <row r="3442" spans="7:8" x14ac:dyDescent="0.35">
      <c r="G3442">
        <v>3436</v>
      </c>
      <c r="H3442">
        <f t="shared" ca="1" si="61"/>
        <v>7.2252321696806409E-3</v>
      </c>
    </row>
    <row r="3443" spans="7:8" x14ac:dyDescent="0.35">
      <c r="G3443">
        <v>3437</v>
      </c>
      <c r="H3443">
        <f t="shared" ca="1" si="61"/>
        <v>7.4299564367781915E-4</v>
      </c>
    </row>
    <row r="3444" spans="7:8" x14ac:dyDescent="0.35">
      <c r="G3444">
        <v>3438</v>
      </c>
      <c r="H3444">
        <f t="shared" ca="1" si="61"/>
        <v>8.1013242525115034E-2</v>
      </c>
    </row>
    <row r="3445" spans="7:8" x14ac:dyDescent="0.35">
      <c r="G3445">
        <v>3439</v>
      </c>
      <c r="H3445">
        <f t="shared" ca="1" si="61"/>
        <v>0.10761026826985079</v>
      </c>
    </row>
    <row r="3446" spans="7:8" x14ac:dyDescent="0.35">
      <c r="G3446">
        <v>3440</v>
      </c>
      <c r="H3446">
        <f t="shared" ca="1" si="61"/>
        <v>2.4383668201741673E-3</v>
      </c>
    </row>
    <row r="3447" spans="7:8" x14ac:dyDescent="0.35">
      <c r="G3447">
        <v>3441</v>
      </c>
      <c r="H3447">
        <f t="shared" ca="1" si="61"/>
        <v>-2.056278996306049E-2</v>
      </c>
    </row>
    <row r="3448" spans="7:8" x14ac:dyDescent="0.35">
      <c r="G3448">
        <v>3442</v>
      </c>
      <c r="H3448">
        <f t="shared" ca="1" si="61"/>
        <v>4.9011870606499502E-2</v>
      </c>
    </row>
    <row r="3449" spans="7:8" x14ac:dyDescent="0.35">
      <c r="G3449">
        <v>3443</v>
      </c>
      <c r="H3449">
        <f t="shared" ca="1" si="61"/>
        <v>-0.14221882089577081</v>
      </c>
    </row>
    <row r="3450" spans="7:8" x14ac:dyDescent="0.35">
      <c r="G3450">
        <v>3444</v>
      </c>
      <c r="H3450">
        <f t="shared" ca="1" si="61"/>
        <v>-1.4580887519635469E-2</v>
      </c>
    </row>
    <row r="3451" spans="7:8" x14ac:dyDescent="0.35">
      <c r="G3451">
        <v>3445</v>
      </c>
      <c r="H3451">
        <f t="shared" ca="1" si="61"/>
        <v>-0.13573021118997511</v>
      </c>
    </row>
    <row r="3452" spans="7:8" x14ac:dyDescent="0.35">
      <c r="G3452">
        <v>3446</v>
      </c>
      <c r="H3452">
        <f t="shared" ca="1" si="61"/>
        <v>9.3536901994028088E-2</v>
      </c>
    </row>
    <row r="3453" spans="7:8" x14ac:dyDescent="0.35">
      <c r="G3453">
        <v>3447</v>
      </c>
      <c r="H3453">
        <f t="shared" ca="1" si="61"/>
        <v>3.4437168278866677E-2</v>
      </c>
    </row>
    <row r="3454" spans="7:8" x14ac:dyDescent="0.35">
      <c r="G3454">
        <v>3448</v>
      </c>
      <c r="H3454">
        <f t="shared" ca="1" si="61"/>
        <v>-0.1199946482456421</v>
      </c>
    </row>
    <row r="3455" spans="7:8" x14ac:dyDescent="0.35">
      <c r="G3455">
        <v>3449</v>
      </c>
      <c r="H3455">
        <f t="shared" ca="1" si="61"/>
        <v>0.11405147575962116</v>
      </c>
    </row>
    <row r="3456" spans="7:8" x14ac:dyDescent="0.35">
      <c r="G3456">
        <v>3450</v>
      </c>
      <c r="H3456">
        <f t="shared" ca="1" si="61"/>
        <v>0.14209635237445073</v>
      </c>
    </row>
    <row r="3457" spans="7:8" x14ac:dyDescent="0.35">
      <c r="G3457">
        <v>3451</v>
      </c>
      <c r="H3457">
        <f t="shared" ca="1" si="61"/>
        <v>-0.26857392332070262</v>
      </c>
    </row>
    <row r="3458" spans="7:8" x14ac:dyDescent="0.35">
      <c r="G3458">
        <v>3452</v>
      </c>
      <c r="H3458">
        <f t="shared" ca="1" si="61"/>
        <v>-2.681156058154114E-2</v>
      </c>
    </row>
    <row r="3459" spans="7:8" x14ac:dyDescent="0.35">
      <c r="G3459">
        <v>3453</v>
      </c>
      <c r="H3459">
        <f t="shared" ca="1" si="61"/>
        <v>-0.15721707301642604</v>
      </c>
    </row>
    <row r="3460" spans="7:8" x14ac:dyDescent="0.35">
      <c r="G3460">
        <v>3454</v>
      </c>
      <c r="H3460">
        <f t="shared" ca="1" si="61"/>
        <v>-8.6756479885774854E-2</v>
      </c>
    </row>
    <row r="3461" spans="7:8" x14ac:dyDescent="0.35">
      <c r="G3461">
        <v>3455</v>
      </c>
      <c r="H3461">
        <f t="shared" ca="1" si="61"/>
        <v>8.9506543017123741E-2</v>
      </c>
    </row>
    <row r="3462" spans="7:8" x14ac:dyDescent="0.35">
      <c r="G3462">
        <v>3456</v>
      </c>
      <c r="H3462">
        <f t="shared" ca="1" si="61"/>
        <v>9.2003319034308681E-2</v>
      </c>
    </row>
    <row r="3463" spans="7:8" x14ac:dyDescent="0.35">
      <c r="G3463">
        <v>3457</v>
      </c>
      <c r="H3463">
        <f t="shared" ca="1" si="61"/>
        <v>-2.6837234753524203E-2</v>
      </c>
    </row>
    <row r="3464" spans="7:8" x14ac:dyDescent="0.35">
      <c r="G3464">
        <v>3458</v>
      </c>
      <c r="H3464">
        <f t="shared" ref="H3464:H3527" ca="1" si="62">_xlfn.NORM.INV(RAND(),N$9,N$10)</f>
        <v>2.791847416361852E-2</v>
      </c>
    </row>
    <row r="3465" spans="7:8" x14ac:dyDescent="0.35">
      <c r="G3465">
        <v>3459</v>
      </c>
      <c r="H3465">
        <f t="shared" ca="1" si="62"/>
        <v>6.9390995071127781E-2</v>
      </c>
    </row>
    <row r="3466" spans="7:8" x14ac:dyDescent="0.35">
      <c r="G3466">
        <v>3460</v>
      </c>
      <c r="H3466">
        <f t="shared" ca="1" si="62"/>
        <v>-0.12029938606838403</v>
      </c>
    </row>
    <row r="3467" spans="7:8" x14ac:dyDescent="0.35">
      <c r="G3467">
        <v>3461</v>
      </c>
      <c r="H3467">
        <f t="shared" ca="1" si="62"/>
        <v>2.0466514296089859E-2</v>
      </c>
    </row>
    <row r="3468" spans="7:8" x14ac:dyDescent="0.35">
      <c r="G3468">
        <v>3462</v>
      </c>
      <c r="H3468">
        <f t="shared" ca="1" si="62"/>
        <v>-0.28844895347964467</v>
      </c>
    </row>
    <row r="3469" spans="7:8" x14ac:dyDescent="0.35">
      <c r="G3469">
        <v>3463</v>
      </c>
      <c r="H3469">
        <f t="shared" ca="1" si="62"/>
        <v>-2.9976144532755052E-2</v>
      </c>
    </row>
    <row r="3470" spans="7:8" x14ac:dyDescent="0.35">
      <c r="G3470">
        <v>3464</v>
      </c>
      <c r="H3470">
        <f t="shared" ca="1" si="62"/>
        <v>5.3177681050643681E-2</v>
      </c>
    </row>
    <row r="3471" spans="7:8" x14ac:dyDescent="0.35">
      <c r="G3471">
        <v>3465</v>
      </c>
      <c r="H3471">
        <f t="shared" ca="1" si="62"/>
        <v>0.13456650542953799</v>
      </c>
    </row>
    <row r="3472" spans="7:8" x14ac:dyDescent="0.35">
      <c r="G3472">
        <v>3466</v>
      </c>
      <c r="H3472">
        <f t="shared" ca="1" si="62"/>
        <v>3.6240488577592704E-2</v>
      </c>
    </row>
    <row r="3473" spans="7:8" x14ac:dyDescent="0.35">
      <c r="G3473">
        <v>3467</v>
      </c>
      <c r="H3473">
        <f t="shared" ca="1" si="62"/>
        <v>0.22177076803186185</v>
      </c>
    </row>
    <row r="3474" spans="7:8" x14ac:dyDescent="0.35">
      <c r="G3474">
        <v>3468</v>
      </c>
      <c r="H3474">
        <f t="shared" ca="1" si="62"/>
        <v>0.24314527875893596</v>
      </c>
    </row>
    <row r="3475" spans="7:8" x14ac:dyDescent="0.35">
      <c r="G3475">
        <v>3469</v>
      </c>
      <c r="H3475">
        <f t="shared" ca="1" si="62"/>
        <v>-0.12574152892860127</v>
      </c>
    </row>
    <row r="3476" spans="7:8" x14ac:dyDescent="0.35">
      <c r="G3476">
        <v>3470</v>
      </c>
      <c r="H3476">
        <f t="shared" ca="1" si="62"/>
        <v>0.17313162712573885</v>
      </c>
    </row>
    <row r="3477" spans="7:8" x14ac:dyDescent="0.35">
      <c r="G3477">
        <v>3471</v>
      </c>
      <c r="H3477">
        <f t="shared" ca="1" si="62"/>
        <v>-2.7165741375215109E-2</v>
      </c>
    </row>
    <row r="3478" spans="7:8" x14ac:dyDescent="0.35">
      <c r="G3478">
        <v>3472</v>
      </c>
      <c r="H3478">
        <f t="shared" ca="1" si="62"/>
        <v>2.2205218955599952E-2</v>
      </c>
    </row>
    <row r="3479" spans="7:8" x14ac:dyDescent="0.35">
      <c r="G3479">
        <v>3473</v>
      </c>
      <c r="H3479">
        <f t="shared" ca="1" si="62"/>
        <v>0.12363655830247455</v>
      </c>
    </row>
    <row r="3480" spans="7:8" x14ac:dyDescent="0.35">
      <c r="G3480">
        <v>3474</v>
      </c>
      <c r="H3480">
        <f t="shared" ca="1" si="62"/>
        <v>-2.569748542265287E-2</v>
      </c>
    </row>
    <row r="3481" spans="7:8" x14ac:dyDescent="0.35">
      <c r="G3481">
        <v>3475</v>
      </c>
      <c r="H3481">
        <f t="shared" ca="1" si="62"/>
        <v>0.14867151651690452</v>
      </c>
    </row>
    <row r="3482" spans="7:8" x14ac:dyDescent="0.35">
      <c r="G3482">
        <v>3476</v>
      </c>
      <c r="H3482">
        <f t="shared" ca="1" si="62"/>
        <v>0.22225629509946501</v>
      </c>
    </row>
    <row r="3483" spans="7:8" x14ac:dyDescent="0.35">
      <c r="G3483">
        <v>3477</v>
      </c>
      <c r="H3483">
        <f t="shared" ca="1" si="62"/>
        <v>-0.14884572742806454</v>
      </c>
    </row>
    <row r="3484" spans="7:8" x14ac:dyDescent="0.35">
      <c r="G3484">
        <v>3478</v>
      </c>
      <c r="H3484">
        <f t="shared" ca="1" si="62"/>
        <v>-0.20277773852429545</v>
      </c>
    </row>
    <row r="3485" spans="7:8" x14ac:dyDescent="0.35">
      <c r="G3485">
        <v>3479</v>
      </c>
      <c r="H3485">
        <f t="shared" ca="1" si="62"/>
        <v>5.5766314029141624E-2</v>
      </c>
    </row>
    <row r="3486" spans="7:8" x14ac:dyDescent="0.35">
      <c r="G3486">
        <v>3480</v>
      </c>
      <c r="H3486">
        <f t="shared" ca="1" si="62"/>
        <v>0.3434440642421191</v>
      </c>
    </row>
    <row r="3487" spans="7:8" x14ac:dyDescent="0.35">
      <c r="G3487">
        <v>3481</v>
      </c>
      <c r="H3487">
        <f t="shared" ca="1" si="62"/>
        <v>-0.33950812798262903</v>
      </c>
    </row>
    <row r="3488" spans="7:8" x14ac:dyDescent="0.35">
      <c r="G3488">
        <v>3482</v>
      </c>
      <c r="H3488">
        <f t="shared" ca="1" si="62"/>
        <v>2.6604240975495921E-2</v>
      </c>
    </row>
    <row r="3489" spans="7:8" x14ac:dyDescent="0.35">
      <c r="G3489">
        <v>3483</v>
      </c>
      <c r="H3489">
        <f t="shared" ca="1" si="62"/>
        <v>0.12819332475808737</v>
      </c>
    </row>
    <row r="3490" spans="7:8" x14ac:dyDescent="0.35">
      <c r="G3490">
        <v>3484</v>
      </c>
      <c r="H3490">
        <f t="shared" ca="1" si="62"/>
        <v>5.82283626286191E-2</v>
      </c>
    </row>
    <row r="3491" spans="7:8" x14ac:dyDescent="0.35">
      <c r="G3491">
        <v>3485</v>
      </c>
      <c r="H3491">
        <f t="shared" ca="1" si="62"/>
        <v>-0.13281903593652741</v>
      </c>
    </row>
    <row r="3492" spans="7:8" x14ac:dyDescent="0.35">
      <c r="G3492">
        <v>3486</v>
      </c>
      <c r="H3492">
        <f t="shared" ca="1" si="62"/>
        <v>0.28254951831561603</v>
      </c>
    </row>
    <row r="3493" spans="7:8" x14ac:dyDescent="0.35">
      <c r="G3493">
        <v>3487</v>
      </c>
      <c r="H3493">
        <f t="shared" ca="1" si="62"/>
        <v>0.14216624482157456</v>
      </c>
    </row>
    <row r="3494" spans="7:8" x14ac:dyDescent="0.35">
      <c r="G3494">
        <v>3488</v>
      </c>
      <c r="H3494">
        <f t="shared" ca="1" si="62"/>
        <v>3.6085244860117223E-2</v>
      </c>
    </row>
    <row r="3495" spans="7:8" x14ac:dyDescent="0.35">
      <c r="G3495">
        <v>3489</v>
      </c>
      <c r="H3495">
        <f t="shared" ca="1" si="62"/>
        <v>-0.16694672904864966</v>
      </c>
    </row>
    <row r="3496" spans="7:8" x14ac:dyDescent="0.35">
      <c r="G3496">
        <v>3490</v>
      </c>
      <c r="H3496">
        <f t="shared" ca="1" si="62"/>
        <v>2.8967275525063705E-3</v>
      </c>
    </row>
    <row r="3497" spans="7:8" x14ac:dyDescent="0.35">
      <c r="G3497">
        <v>3491</v>
      </c>
      <c r="H3497">
        <f t="shared" ca="1" si="62"/>
        <v>-2.7114382877556041E-2</v>
      </c>
    </row>
    <row r="3498" spans="7:8" x14ac:dyDescent="0.35">
      <c r="G3498">
        <v>3492</v>
      </c>
      <c r="H3498">
        <f t="shared" ca="1" si="62"/>
        <v>-8.8553664651386966E-3</v>
      </c>
    </row>
    <row r="3499" spans="7:8" x14ac:dyDescent="0.35">
      <c r="G3499">
        <v>3493</v>
      </c>
      <c r="H3499">
        <f t="shared" ca="1" si="62"/>
        <v>-0.17997942566205308</v>
      </c>
    </row>
    <row r="3500" spans="7:8" x14ac:dyDescent="0.35">
      <c r="G3500">
        <v>3494</v>
      </c>
      <c r="H3500">
        <f t="shared" ca="1" si="62"/>
        <v>9.1541909918651479E-2</v>
      </c>
    </row>
    <row r="3501" spans="7:8" x14ac:dyDescent="0.35">
      <c r="G3501">
        <v>3495</v>
      </c>
      <c r="H3501">
        <f t="shared" ca="1" si="62"/>
        <v>3.4510645184318699E-2</v>
      </c>
    </row>
    <row r="3502" spans="7:8" x14ac:dyDescent="0.35">
      <c r="G3502">
        <v>3496</v>
      </c>
      <c r="H3502">
        <f t="shared" ca="1" si="62"/>
        <v>-6.838416613748749E-2</v>
      </c>
    </row>
    <row r="3503" spans="7:8" x14ac:dyDescent="0.35">
      <c r="G3503">
        <v>3497</v>
      </c>
      <c r="H3503">
        <f t="shared" ca="1" si="62"/>
        <v>2.3392039353132818E-2</v>
      </c>
    </row>
    <row r="3504" spans="7:8" x14ac:dyDescent="0.35">
      <c r="G3504">
        <v>3498</v>
      </c>
      <c r="H3504">
        <f t="shared" ca="1" si="62"/>
        <v>-1.0176724951649329E-2</v>
      </c>
    </row>
    <row r="3505" spans="7:8" x14ac:dyDescent="0.35">
      <c r="G3505">
        <v>3499</v>
      </c>
      <c r="H3505">
        <f t="shared" ca="1" si="62"/>
        <v>9.4174675746841671E-3</v>
      </c>
    </row>
    <row r="3506" spans="7:8" x14ac:dyDescent="0.35">
      <c r="G3506">
        <v>3500</v>
      </c>
      <c r="H3506">
        <f t="shared" ca="1" si="62"/>
        <v>4.653219508534661E-2</v>
      </c>
    </row>
    <row r="3507" spans="7:8" x14ac:dyDescent="0.35">
      <c r="G3507">
        <v>3501</v>
      </c>
      <c r="H3507">
        <f t="shared" ca="1" si="62"/>
        <v>-0.11217996837666774</v>
      </c>
    </row>
    <row r="3508" spans="7:8" x14ac:dyDescent="0.35">
      <c r="G3508">
        <v>3502</v>
      </c>
      <c r="H3508">
        <f t="shared" ca="1" si="62"/>
        <v>0.11911163450852254</v>
      </c>
    </row>
    <row r="3509" spans="7:8" x14ac:dyDescent="0.35">
      <c r="G3509">
        <v>3503</v>
      </c>
      <c r="H3509">
        <f t="shared" ca="1" si="62"/>
        <v>4.8032991052136056E-2</v>
      </c>
    </row>
    <row r="3510" spans="7:8" x14ac:dyDescent="0.35">
      <c r="G3510">
        <v>3504</v>
      </c>
      <c r="H3510">
        <f t="shared" ca="1" si="62"/>
        <v>0.16647624780435649</v>
      </c>
    </row>
    <row r="3511" spans="7:8" x14ac:dyDescent="0.35">
      <c r="G3511">
        <v>3505</v>
      </c>
      <c r="H3511">
        <f t="shared" ca="1" si="62"/>
        <v>0.37638797729170936</v>
      </c>
    </row>
    <row r="3512" spans="7:8" x14ac:dyDescent="0.35">
      <c r="G3512">
        <v>3506</v>
      </c>
      <c r="H3512">
        <f t="shared" ca="1" si="62"/>
        <v>4.1359822592291935E-2</v>
      </c>
    </row>
    <row r="3513" spans="7:8" x14ac:dyDescent="0.35">
      <c r="G3513">
        <v>3507</v>
      </c>
      <c r="H3513">
        <f t="shared" ca="1" si="62"/>
        <v>-9.1175592446489748E-2</v>
      </c>
    </row>
    <row r="3514" spans="7:8" x14ac:dyDescent="0.35">
      <c r="G3514">
        <v>3508</v>
      </c>
      <c r="H3514">
        <f t="shared" ca="1" si="62"/>
        <v>-6.2057354837819489E-2</v>
      </c>
    </row>
    <row r="3515" spans="7:8" x14ac:dyDescent="0.35">
      <c r="G3515">
        <v>3509</v>
      </c>
      <c r="H3515">
        <f t="shared" ca="1" si="62"/>
        <v>7.333409573267094E-2</v>
      </c>
    </row>
    <row r="3516" spans="7:8" x14ac:dyDescent="0.35">
      <c r="G3516">
        <v>3510</v>
      </c>
      <c r="H3516">
        <f t="shared" ca="1" si="62"/>
        <v>0.19681385708812738</v>
      </c>
    </row>
    <row r="3517" spans="7:8" x14ac:dyDescent="0.35">
      <c r="G3517">
        <v>3511</v>
      </c>
      <c r="H3517">
        <f t="shared" ca="1" si="62"/>
        <v>6.6860784415177857E-2</v>
      </c>
    </row>
    <row r="3518" spans="7:8" x14ac:dyDescent="0.35">
      <c r="G3518">
        <v>3512</v>
      </c>
      <c r="H3518">
        <f t="shared" ca="1" si="62"/>
        <v>7.9161264405512178E-3</v>
      </c>
    </row>
    <row r="3519" spans="7:8" x14ac:dyDescent="0.35">
      <c r="G3519">
        <v>3513</v>
      </c>
      <c r="H3519">
        <f t="shared" ca="1" si="62"/>
        <v>8.0434212727520188E-2</v>
      </c>
    </row>
    <row r="3520" spans="7:8" x14ac:dyDescent="0.35">
      <c r="G3520">
        <v>3514</v>
      </c>
      <c r="H3520">
        <f t="shared" ca="1" si="62"/>
        <v>0.10912838242161403</v>
      </c>
    </row>
    <row r="3521" spans="7:8" x14ac:dyDescent="0.35">
      <c r="G3521">
        <v>3515</v>
      </c>
      <c r="H3521">
        <f t="shared" ca="1" si="62"/>
        <v>1.1555851628632848E-2</v>
      </c>
    </row>
    <row r="3522" spans="7:8" x14ac:dyDescent="0.35">
      <c r="G3522">
        <v>3516</v>
      </c>
      <c r="H3522">
        <f t="shared" ca="1" si="62"/>
        <v>-0.31966225521885461</v>
      </c>
    </row>
    <row r="3523" spans="7:8" x14ac:dyDescent="0.35">
      <c r="G3523">
        <v>3517</v>
      </c>
      <c r="H3523">
        <f t="shared" ca="1" si="62"/>
        <v>-0.11324333820599389</v>
      </c>
    </row>
    <row r="3524" spans="7:8" x14ac:dyDescent="0.35">
      <c r="G3524">
        <v>3518</v>
      </c>
      <c r="H3524">
        <f t="shared" ca="1" si="62"/>
        <v>5.6826749901311015E-2</v>
      </c>
    </row>
    <row r="3525" spans="7:8" x14ac:dyDescent="0.35">
      <c r="G3525">
        <v>3519</v>
      </c>
      <c r="H3525">
        <f t="shared" ca="1" si="62"/>
        <v>-5.964687210527575E-2</v>
      </c>
    </row>
    <row r="3526" spans="7:8" x14ac:dyDescent="0.35">
      <c r="G3526">
        <v>3520</v>
      </c>
      <c r="H3526">
        <f t="shared" ca="1" si="62"/>
        <v>0.16837224608824214</v>
      </c>
    </row>
    <row r="3527" spans="7:8" x14ac:dyDescent="0.35">
      <c r="G3527">
        <v>3521</v>
      </c>
      <c r="H3527">
        <f t="shared" ca="1" si="62"/>
        <v>0.28909646829069385</v>
      </c>
    </row>
    <row r="3528" spans="7:8" x14ac:dyDescent="0.35">
      <c r="G3528">
        <v>3522</v>
      </c>
      <c r="H3528">
        <f t="shared" ref="H3528:H3591" ca="1" si="63">_xlfn.NORM.INV(RAND(),N$9,N$10)</f>
        <v>-0.10131042814763956</v>
      </c>
    </row>
    <row r="3529" spans="7:8" x14ac:dyDescent="0.35">
      <c r="G3529">
        <v>3523</v>
      </c>
      <c r="H3529">
        <f t="shared" ca="1" si="63"/>
        <v>0.12092976997638573</v>
      </c>
    </row>
    <row r="3530" spans="7:8" x14ac:dyDescent="0.35">
      <c r="G3530">
        <v>3524</v>
      </c>
      <c r="H3530">
        <f t="shared" ca="1" si="63"/>
        <v>0.10281605693688269</v>
      </c>
    </row>
    <row r="3531" spans="7:8" x14ac:dyDescent="0.35">
      <c r="G3531">
        <v>3525</v>
      </c>
      <c r="H3531">
        <f t="shared" ca="1" si="63"/>
        <v>-8.6098269458701679E-2</v>
      </c>
    </row>
    <row r="3532" spans="7:8" x14ac:dyDescent="0.35">
      <c r="G3532">
        <v>3526</v>
      </c>
      <c r="H3532">
        <f t="shared" ca="1" si="63"/>
        <v>0.19139200337852838</v>
      </c>
    </row>
    <row r="3533" spans="7:8" x14ac:dyDescent="0.35">
      <c r="G3533">
        <v>3527</v>
      </c>
      <c r="H3533">
        <f t="shared" ca="1" si="63"/>
        <v>0.30266572044541268</v>
      </c>
    </row>
    <row r="3534" spans="7:8" x14ac:dyDescent="0.35">
      <c r="G3534">
        <v>3528</v>
      </c>
      <c r="H3534">
        <f t="shared" ca="1" si="63"/>
        <v>-0.13009273842904168</v>
      </c>
    </row>
    <row r="3535" spans="7:8" x14ac:dyDescent="0.35">
      <c r="G3535">
        <v>3529</v>
      </c>
      <c r="H3535">
        <f t="shared" ca="1" si="63"/>
        <v>-6.5574152360030093E-3</v>
      </c>
    </row>
    <row r="3536" spans="7:8" x14ac:dyDescent="0.35">
      <c r="G3536">
        <v>3530</v>
      </c>
      <c r="H3536">
        <f t="shared" ca="1" si="63"/>
        <v>3.1731726400009007E-2</v>
      </c>
    </row>
    <row r="3537" spans="7:8" x14ac:dyDescent="0.35">
      <c r="G3537">
        <v>3531</v>
      </c>
      <c r="H3537">
        <f t="shared" ca="1" si="63"/>
        <v>7.0131770570492552E-2</v>
      </c>
    </row>
    <row r="3538" spans="7:8" x14ac:dyDescent="0.35">
      <c r="G3538">
        <v>3532</v>
      </c>
      <c r="H3538">
        <f t="shared" ca="1" si="63"/>
        <v>-0.19714853101854229</v>
      </c>
    </row>
    <row r="3539" spans="7:8" x14ac:dyDescent="0.35">
      <c r="G3539">
        <v>3533</v>
      </c>
      <c r="H3539">
        <f t="shared" ca="1" si="63"/>
        <v>5.6163738340962679E-2</v>
      </c>
    </row>
    <row r="3540" spans="7:8" x14ac:dyDescent="0.35">
      <c r="G3540">
        <v>3534</v>
      </c>
      <c r="H3540">
        <f t="shared" ca="1" si="63"/>
        <v>0.1270692910353286</v>
      </c>
    </row>
    <row r="3541" spans="7:8" x14ac:dyDescent="0.35">
      <c r="G3541">
        <v>3535</v>
      </c>
      <c r="H3541">
        <f t="shared" ca="1" si="63"/>
        <v>0.16031740809454786</v>
      </c>
    </row>
    <row r="3542" spans="7:8" x14ac:dyDescent="0.35">
      <c r="G3542">
        <v>3536</v>
      </c>
      <c r="H3542">
        <f t="shared" ca="1" si="63"/>
        <v>4.9090376263610208E-2</v>
      </c>
    </row>
    <row r="3543" spans="7:8" x14ac:dyDescent="0.35">
      <c r="G3543">
        <v>3537</v>
      </c>
      <c r="H3543">
        <f t="shared" ca="1" si="63"/>
        <v>-9.1305548229951974E-2</v>
      </c>
    </row>
    <row r="3544" spans="7:8" x14ac:dyDescent="0.35">
      <c r="G3544">
        <v>3538</v>
      </c>
      <c r="H3544">
        <f t="shared" ca="1" si="63"/>
        <v>8.0628147009961459E-2</v>
      </c>
    </row>
    <row r="3545" spans="7:8" x14ac:dyDescent="0.35">
      <c r="G3545">
        <v>3539</v>
      </c>
      <c r="H3545">
        <f t="shared" ca="1" si="63"/>
        <v>9.7250473693639063E-3</v>
      </c>
    </row>
    <row r="3546" spans="7:8" x14ac:dyDescent="0.35">
      <c r="G3546">
        <v>3540</v>
      </c>
      <c r="H3546">
        <f t="shared" ca="1" si="63"/>
        <v>3.0229617905030003E-2</v>
      </c>
    </row>
    <row r="3547" spans="7:8" x14ac:dyDescent="0.35">
      <c r="G3547">
        <v>3541</v>
      </c>
      <c r="H3547">
        <f t="shared" ca="1" si="63"/>
        <v>-0.10695923416007258</v>
      </c>
    </row>
    <row r="3548" spans="7:8" x14ac:dyDescent="0.35">
      <c r="G3548">
        <v>3542</v>
      </c>
      <c r="H3548">
        <f t="shared" ca="1" si="63"/>
        <v>3.0776854915687227E-2</v>
      </c>
    </row>
    <row r="3549" spans="7:8" x14ac:dyDescent="0.35">
      <c r="G3549">
        <v>3543</v>
      </c>
      <c r="H3549">
        <f t="shared" ca="1" si="63"/>
        <v>-2.1240201883882696E-2</v>
      </c>
    </row>
    <row r="3550" spans="7:8" x14ac:dyDescent="0.35">
      <c r="G3550">
        <v>3544</v>
      </c>
      <c r="H3550">
        <f t="shared" ca="1" si="63"/>
        <v>0.26618745857164949</v>
      </c>
    </row>
    <row r="3551" spans="7:8" x14ac:dyDescent="0.35">
      <c r="G3551">
        <v>3545</v>
      </c>
      <c r="H3551">
        <f t="shared" ca="1" si="63"/>
        <v>0.2631923197718351</v>
      </c>
    </row>
    <row r="3552" spans="7:8" x14ac:dyDescent="0.35">
      <c r="G3552">
        <v>3546</v>
      </c>
      <c r="H3552">
        <f t="shared" ca="1" si="63"/>
        <v>-5.0126039448079793E-2</v>
      </c>
    </row>
    <row r="3553" spans="7:8" x14ac:dyDescent="0.35">
      <c r="G3553">
        <v>3547</v>
      </c>
      <c r="H3553">
        <f t="shared" ca="1" si="63"/>
        <v>-0.33262149601334212</v>
      </c>
    </row>
    <row r="3554" spans="7:8" x14ac:dyDescent="0.35">
      <c r="G3554">
        <v>3548</v>
      </c>
      <c r="H3554">
        <f t="shared" ca="1" si="63"/>
        <v>0.16557658973020581</v>
      </c>
    </row>
    <row r="3555" spans="7:8" x14ac:dyDescent="0.35">
      <c r="G3555">
        <v>3549</v>
      </c>
      <c r="H3555">
        <f t="shared" ca="1" si="63"/>
        <v>-9.9359375699278937E-3</v>
      </c>
    </row>
    <row r="3556" spans="7:8" x14ac:dyDescent="0.35">
      <c r="G3556">
        <v>3550</v>
      </c>
      <c r="H3556">
        <f t="shared" ca="1" si="63"/>
        <v>0.12342365438012406</v>
      </c>
    </row>
    <row r="3557" spans="7:8" x14ac:dyDescent="0.35">
      <c r="G3557">
        <v>3551</v>
      </c>
      <c r="H3557">
        <f t="shared" ca="1" si="63"/>
        <v>6.8194999853266741E-2</v>
      </c>
    </row>
    <row r="3558" spans="7:8" x14ac:dyDescent="0.35">
      <c r="G3558">
        <v>3552</v>
      </c>
      <c r="H3558">
        <f t="shared" ca="1" si="63"/>
        <v>8.3826755576979606E-2</v>
      </c>
    </row>
    <row r="3559" spans="7:8" x14ac:dyDescent="0.35">
      <c r="G3559">
        <v>3553</v>
      </c>
      <c r="H3559">
        <f t="shared" ca="1" si="63"/>
        <v>3.957115121787301E-2</v>
      </c>
    </row>
    <row r="3560" spans="7:8" x14ac:dyDescent="0.35">
      <c r="G3560">
        <v>3554</v>
      </c>
      <c r="H3560">
        <f t="shared" ca="1" si="63"/>
        <v>0.24079341601086945</v>
      </c>
    </row>
    <row r="3561" spans="7:8" x14ac:dyDescent="0.35">
      <c r="G3561">
        <v>3555</v>
      </c>
      <c r="H3561">
        <f t="shared" ca="1" si="63"/>
        <v>7.3131762760439117E-2</v>
      </c>
    </row>
    <row r="3562" spans="7:8" x14ac:dyDescent="0.35">
      <c r="G3562">
        <v>3556</v>
      </c>
      <c r="H3562">
        <f t="shared" ca="1" si="63"/>
        <v>-0.1584673437919257</v>
      </c>
    </row>
    <row r="3563" spans="7:8" x14ac:dyDescent="0.35">
      <c r="G3563">
        <v>3557</v>
      </c>
      <c r="H3563">
        <f t="shared" ca="1" si="63"/>
        <v>-5.6425714265169249E-2</v>
      </c>
    </row>
    <row r="3564" spans="7:8" x14ac:dyDescent="0.35">
      <c r="G3564">
        <v>3558</v>
      </c>
      <c r="H3564">
        <f t="shared" ca="1" si="63"/>
        <v>0.24955968083447969</v>
      </c>
    </row>
    <row r="3565" spans="7:8" x14ac:dyDescent="0.35">
      <c r="G3565">
        <v>3559</v>
      </c>
      <c r="H3565">
        <f t="shared" ca="1" si="63"/>
        <v>0.14464004272189676</v>
      </c>
    </row>
    <row r="3566" spans="7:8" x14ac:dyDescent="0.35">
      <c r="G3566">
        <v>3560</v>
      </c>
      <c r="H3566">
        <f t="shared" ca="1" si="63"/>
        <v>-4.4182541395270919E-2</v>
      </c>
    </row>
    <row r="3567" spans="7:8" x14ac:dyDescent="0.35">
      <c r="G3567">
        <v>3561</v>
      </c>
      <c r="H3567">
        <f t="shared" ca="1" si="63"/>
        <v>-0.23649243373199361</v>
      </c>
    </row>
    <row r="3568" spans="7:8" x14ac:dyDescent="0.35">
      <c r="G3568">
        <v>3562</v>
      </c>
      <c r="H3568">
        <f t="shared" ca="1" si="63"/>
        <v>-0.18858218140627478</v>
      </c>
    </row>
    <row r="3569" spans="7:8" x14ac:dyDescent="0.35">
      <c r="G3569">
        <v>3563</v>
      </c>
      <c r="H3569">
        <f t="shared" ca="1" si="63"/>
        <v>1.9514281258767786E-2</v>
      </c>
    </row>
    <row r="3570" spans="7:8" x14ac:dyDescent="0.35">
      <c r="G3570">
        <v>3564</v>
      </c>
      <c r="H3570">
        <f t="shared" ca="1" si="63"/>
        <v>0.10341532581845693</v>
      </c>
    </row>
    <row r="3571" spans="7:8" x14ac:dyDescent="0.35">
      <c r="G3571">
        <v>3565</v>
      </c>
      <c r="H3571">
        <f t="shared" ca="1" si="63"/>
        <v>0.24231513857182221</v>
      </c>
    </row>
    <row r="3572" spans="7:8" x14ac:dyDescent="0.35">
      <c r="G3572">
        <v>3566</v>
      </c>
      <c r="H3572">
        <f t="shared" ca="1" si="63"/>
        <v>0.29147823070105672</v>
      </c>
    </row>
    <row r="3573" spans="7:8" x14ac:dyDescent="0.35">
      <c r="G3573">
        <v>3567</v>
      </c>
      <c r="H3573">
        <f t="shared" ca="1" si="63"/>
        <v>0.17741922505625793</v>
      </c>
    </row>
    <row r="3574" spans="7:8" x14ac:dyDescent="0.35">
      <c r="G3574">
        <v>3568</v>
      </c>
      <c r="H3574">
        <f t="shared" ca="1" si="63"/>
        <v>2.3766266369163697E-2</v>
      </c>
    </row>
    <row r="3575" spans="7:8" x14ac:dyDescent="0.35">
      <c r="G3575">
        <v>3569</v>
      </c>
      <c r="H3575">
        <f t="shared" ca="1" si="63"/>
        <v>0.19981558389479775</v>
      </c>
    </row>
    <row r="3576" spans="7:8" x14ac:dyDescent="0.35">
      <c r="G3576">
        <v>3570</v>
      </c>
      <c r="H3576">
        <f t="shared" ca="1" si="63"/>
        <v>0.44313499145573998</v>
      </c>
    </row>
    <row r="3577" spans="7:8" x14ac:dyDescent="0.35">
      <c r="G3577">
        <v>3571</v>
      </c>
      <c r="H3577">
        <f t="shared" ca="1" si="63"/>
        <v>-0.14472292099204884</v>
      </c>
    </row>
    <row r="3578" spans="7:8" x14ac:dyDescent="0.35">
      <c r="G3578">
        <v>3572</v>
      </c>
      <c r="H3578">
        <f t="shared" ca="1" si="63"/>
        <v>-8.3412648989474591E-2</v>
      </c>
    </row>
    <row r="3579" spans="7:8" x14ac:dyDescent="0.35">
      <c r="G3579">
        <v>3573</v>
      </c>
      <c r="H3579">
        <f t="shared" ca="1" si="63"/>
        <v>3.8998285111431774E-2</v>
      </c>
    </row>
    <row r="3580" spans="7:8" x14ac:dyDescent="0.35">
      <c r="G3580">
        <v>3574</v>
      </c>
      <c r="H3580">
        <f t="shared" ca="1" si="63"/>
        <v>-0.10590150969599209</v>
      </c>
    </row>
    <row r="3581" spans="7:8" x14ac:dyDescent="0.35">
      <c r="G3581">
        <v>3575</v>
      </c>
      <c r="H3581">
        <f t="shared" ca="1" si="63"/>
        <v>-5.7523729913501395E-2</v>
      </c>
    </row>
    <row r="3582" spans="7:8" x14ac:dyDescent="0.35">
      <c r="G3582">
        <v>3576</v>
      </c>
      <c r="H3582">
        <f t="shared" ca="1" si="63"/>
        <v>-4.7056573476964368E-2</v>
      </c>
    </row>
    <row r="3583" spans="7:8" x14ac:dyDescent="0.35">
      <c r="G3583">
        <v>3577</v>
      </c>
      <c r="H3583">
        <f t="shared" ca="1" si="63"/>
        <v>0.11025020965572913</v>
      </c>
    </row>
    <row r="3584" spans="7:8" x14ac:dyDescent="0.35">
      <c r="G3584">
        <v>3578</v>
      </c>
      <c r="H3584">
        <f t="shared" ca="1" si="63"/>
        <v>0.2705838626918915</v>
      </c>
    </row>
    <row r="3585" spans="7:8" x14ac:dyDescent="0.35">
      <c r="G3585">
        <v>3579</v>
      </c>
      <c r="H3585">
        <f t="shared" ca="1" si="63"/>
        <v>-0.20824248781505036</v>
      </c>
    </row>
    <row r="3586" spans="7:8" x14ac:dyDescent="0.35">
      <c r="G3586">
        <v>3580</v>
      </c>
      <c r="H3586">
        <f t="shared" ca="1" si="63"/>
        <v>9.3610758778212233E-2</v>
      </c>
    </row>
    <row r="3587" spans="7:8" x14ac:dyDescent="0.35">
      <c r="G3587">
        <v>3581</v>
      </c>
      <c r="H3587">
        <f t="shared" ca="1" si="63"/>
        <v>-0.11867215249366586</v>
      </c>
    </row>
    <row r="3588" spans="7:8" x14ac:dyDescent="0.35">
      <c r="G3588">
        <v>3582</v>
      </c>
      <c r="H3588">
        <f t="shared" ca="1" si="63"/>
        <v>-7.9251922656356541E-2</v>
      </c>
    </row>
    <row r="3589" spans="7:8" x14ac:dyDescent="0.35">
      <c r="G3589">
        <v>3583</v>
      </c>
      <c r="H3589">
        <f t="shared" ca="1" si="63"/>
        <v>-0.285235998145285</v>
      </c>
    </row>
    <row r="3590" spans="7:8" x14ac:dyDescent="0.35">
      <c r="G3590">
        <v>3584</v>
      </c>
      <c r="H3590">
        <f t="shared" ca="1" si="63"/>
        <v>0.13296875879486575</v>
      </c>
    </row>
    <row r="3591" spans="7:8" x14ac:dyDescent="0.35">
      <c r="G3591">
        <v>3585</v>
      </c>
      <c r="H3591">
        <f t="shared" ca="1" si="63"/>
        <v>-6.666791636012169E-2</v>
      </c>
    </row>
    <row r="3592" spans="7:8" x14ac:dyDescent="0.35">
      <c r="G3592">
        <v>3586</v>
      </c>
      <c r="H3592">
        <f t="shared" ref="H3592:H3655" ca="1" si="64">_xlfn.NORM.INV(RAND(),N$9,N$10)</f>
        <v>2.2662836773572261E-2</v>
      </c>
    </row>
    <row r="3593" spans="7:8" x14ac:dyDescent="0.35">
      <c r="G3593">
        <v>3587</v>
      </c>
      <c r="H3593">
        <f t="shared" ca="1" si="64"/>
        <v>6.9110557989971719E-2</v>
      </c>
    </row>
    <row r="3594" spans="7:8" x14ac:dyDescent="0.35">
      <c r="G3594">
        <v>3588</v>
      </c>
      <c r="H3594">
        <f t="shared" ca="1" si="64"/>
        <v>0.16506579160755966</v>
      </c>
    </row>
    <row r="3595" spans="7:8" x14ac:dyDescent="0.35">
      <c r="G3595">
        <v>3589</v>
      </c>
      <c r="H3595">
        <f t="shared" ca="1" si="64"/>
        <v>3.8102135039997279E-2</v>
      </c>
    </row>
    <row r="3596" spans="7:8" x14ac:dyDescent="0.35">
      <c r="G3596">
        <v>3590</v>
      </c>
      <c r="H3596">
        <f t="shared" ca="1" si="64"/>
        <v>-0.11745152468617862</v>
      </c>
    </row>
    <row r="3597" spans="7:8" x14ac:dyDescent="0.35">
      <c r="G3597">
        <v>3591</v>
      </c>
      <c r="H3597">
        <f t="shared" ca="1" si="64"/>
        <v>-7.5374847269749232E-2</v>
      </c>
    </row>
    <row r="3598" spans="7:8" x14ac:dyDescent="0.35">
      <c r="G3598">
        <v>3592</v>
      </c>
      <c r="H3598">
        <f t="shared" ca="1" si="64"/>
        <v>-2.5674585927237883E-2</v>
      </c>
    </row>
    <row r="3599" spans="7:8" x14ac:dyDescent="0.35">
      <c r="G3599">
        <v>3593</v>
      </c>
      <c r="H3599">
        <f t="shared" ca="1" si="64"/>
        <v>-0.10454368987941855</v>
      </c>
    </row>
    <row r="3600" spans="7:8" x14ac:dyDescent="0.35">
      <c r="G3600">
        <v>3594</v>
      </c>
      <c r="H3600">
        <f t="shared" ca="1" si="64"/>
        <v>6.3358782873459404E-2</v>
      </c>
    </row>
    <row r="3601" spans="7:8" x14ac:dyDescent="0.35">
      <c r="G3601">
        <v>3595</v>
      </c>
      <c r="H3601">
        <f t="shared" ca="1" si="64"/>
        <v>0.22922055669401289</v>
      </c>
    </row>
    <row r="3602" spans="7:8" x14ac:dyDescent="0.35">
      <c r="G3602">
        <v>3596</v>
      </c>
      <c r="H3602">
        <f t="shared" ca="1" si="64"/>
        <v>-9.5155731911071101E-2</v>
      </c>
    </row>
    <row r="3603" spans="7:8" x14ac:dyDescent="0.35">
      <c r="G3603">
        <v>3597</v>
      </c>
      <c r="H3603">
        <f t="shared" ca="1" si="64"/>
        <v>-3.6590303415701998E-2</v>
      </c>
    </row>
    <row r="3604" spans="7:8" x14ac:dyDescent="0.35">
      <c r="G3604">
        <v>3598</v>
      </c>
      <c r="H3604">
        <f t="shared" ca="1" si="64"/>
        <v>-7.7256880129739757E-3</v>
      </c>
    </row>
    <row r="3605" spans="7:8" x14ac:dyDescent="0.35">
      <c r="G3605">
        <v>3599</v>
      </c>
      <c r="H3605">
        <f t="shared" ca="1" si="64"/>
        <v>-2.5222537816643208E-2</v>
      </c>
    </row>
    <row r="3606" spans="7:8" x14ac:dyDescent="0.35">
      <c r="G3606">
        <v>3600</v>
      </c>
      <c r="H3606">
        <f t="shared" ca="1" si="64"/>
        <v>-0.10676821242319119</v>
      </c>
    </row>
    <row r="3607" spans="7:8" x14ac:dyDescent="0.35">
      <c r="G3607">
        <v>3601</v>
      </c>
      <c r="H3607">
        <f t="shared" ca="1" si="64"/>
        <v>6.8050895998627195E-2</v>
      </c>
    </row>
    <row r="3608" spans="7:8" x14ac:dyDescent="0.35">
      <c r="G3608">
        <v>3602</v>
      </c>
      <c r="H3608">
        <f t="shared" ca="1" si="64"/>
        <v>-0.14615614963970802</v>
      </c>
    </row>
    <row r="3609" spans="7:8" x14ac:dyDescent="0.35">
      <c r="G3609">
        <v>3603</v>
      </c>
      <c r="H3609">
        <f t="shared" ca="1" si="64"/>
        <v>0.100353798639734</v>
      </c>
    </row>
    <row r="3610" spans="7:8" x14ac:dyDescent="0.35">
      <c r="G3610">
        <v>3604</v>
      </c>
      <c r="H3610">
        <f t="shared" ca="1" si="64"/>
        <v>-9.5028934074425031E-2</v>
      </c>
    </row>
    <row r="3611" spans="7:8" x14ac:dyDescent="0.35">
      <c r="G3611">
        <v>3605</v>
      </c>
      <c r="H3611">
        <f t="shared" ca="1" si="64"/>
        <v>1.6411071347743E-2</v>
      </c>
    </row>
    <row r="3612" spans="7:8" x14ac:dyDescent="0.35">
      <c r="G3612">
        <v>3606</v>
      </c>
      <c r="H3612">
        <f t="shared" ca="1" si="64"/>
        <v>8.1616198394424758E-2</v>
      </c>
    </row>
    <row r="3613" spans="7:8" x14ac:dyDescent="0.35">
      <c r="G3613">
        <v>3607</v>
      </c>
      <c r="H3613">
        <f t="shared" ca="1" si="64"/>
        <v>-0.27044267187571647</v>
      </c>
    </row>
    <row r="3614" spans="7:8" x14ac:dyDescent="0.35">
      <c r="G3614">
        <v>3608</v>
      </c>
      <c r="H3614">
        <f t="shared" ca="1" si="64"/>
        <v>-0.18845718214187571</v>
      </c>
    </row>
    <row r="3615" spans="7:8" x14ac:dyDescent="0.35">
      <c r="G3615">
        <v>3609</v>
      </c>
      <c r="H3615">
        <f t="shared" ca="1" si="64"/>
        <v>-9.2993237867981415E-2</v>
      </c>
    </row>
    <row r="3616" spans="7:8" x14ac:dyDescent="0.35">
      <c r="G3616">
        <v>3610</v>
      </c>
      <c r="H3616">
        <f t="shared" ca="1" si="64"/>
        <v>1.5004517324333293E-2</v>
      </c>
    </row>
    <row r="3617" spans="7:8" x14ac:dyDescent="0.35">
      <c r="G3617">
        <v>3611</v>
      </c>
      <c r="H3617">
        <f t="shared" ca="1" si="64"/>
        <v>-0.21268842305360841</v>
      </c>
    </row>
    <row r="3618" spans="7:8" x14ac:dyDescent="0.35">
      <c r="G3618">
        <v>3612</v>
      </c>
      <c r="H3618">
        <f t="shared" ca="1" si="64"/>
        <v>5.1366693128547018E-2</v>
      </c>
    </row>
    <row r="3619" spans="7:8" x14ac:dyDescent="0.35">
      <c r="G3619">
        <v>3613</v>
      </c>
      <c r="H3619">
        <f t="shared" ca="1" si="64"/>
        <v>-0.13627465441090542</v>
      </c>
    </row>
    <row r="3620" spans="7:8" x14ac:dyDescent="0.35">
      <c r="G3620">
        <v>3614</v>
      </c>
      <c r="H3620">
        <f t="shared" ca="1" si="64"/>
        <v>4.4651383743918013E-2</v>
      </c>
    </row>
    <row r="3621" spans="7:8" x14ac:dyDescent="0.35">
      <c r="G3621">
        <v>3615</v>
      </c>
      <c r="H3621">
        <f t="shared" ca="1" si="64"/>
        <v>0.22880849879667864</v>
      </c>
    </row>
    <row r="3622" spans="7:8" x14ac:dyDescent="0.35">
      <c r="G3622">
        <v>3616</v>
      </c>
      <c r="H3622">
        <f t="shared" ca="1" si="64"/>
        <v>2.6106314899128437E-2</v>
      </c>
    </row>
    <row r="3623" spans="7:8" x14ac:dyDescent="0.35">
      <c r="G3623">
        <v>3617</v>
      </c>
      <c r="H3623">
        <f t="shared" ca="1" si="64"/>
        <v>1.7129366497238247E-2</v>
      </c>
    </row>
    <row r="3624" spans="7:8" x14ac:dyDescent="0.35">
      <c r="G3624">
        <v>3618</v>
      </c>
      <c r="H3624">
        <f t="shared" ca="1" si="64"/>
        <v>-4.0075797916487202E-2</v>
      </c>
    </row>
    <row r="3625" spans="7:8" x14ac:dyDescent="0.35">
      <c r="G3625">
        <v>3619</v>
      </c>
      <c r="H3625">
        <f t="shared" ca="1" si="64"/>
        <v>6.8519574321878232E-2</v>
      </c>
    </row>
    <row r="3626" spans="7:8" x14ac:dyDescent="0.35">
      <c r="G3626">
        <v>3620</v>
      </c>
      <c r="H3626">
        <f t="shared" ca="1" si="64"/>
        <v>-2.813728759748256E-2</v>
      </c>
    </row>
    <row r="3627" spans="7:8" x14ac:dyDescent="0.35">
      <c r="G3627">
        <v>3621</v>
      </c>
      <c r="H3627">
        <f t="shared" ca="1" si="64"/>
        <v>0.10298301972565956</v>
      </c>
    </row>
    <row r="3628" spans="7:8" x14ac:dyDescent="0.35">
      <c r="G3628">
        <v>3622</v>
      </c>
      <c r="H3628">
        <f t="shared" ca="1" si="64"/>
        <v>-0.16039068800245743</v>
      </c>
    </row>
    <row r="3629" spans="7:8" x14ac:dyDescent="0.35">
      <c r="G3629">
        <v>3623</v>
      </c>
      <c r="H3629">
        <f t="shared" ca="1" si="64"/>
        <v>-9.3940400898906928E-2</v>
      </c>
    </row>
    <row r="3630" spans="7:8" x14ac:dyDescent="0.35">
      <c r="G3630">
        <v>3624</v>
      </c>
      <c r="H3630">
        <f t="shared" ca="1" si="64"/>
        <v>-6.2244981006017289E-2</v>
      </c>
    </row>
    <row r="3631" spans="7:8" x14ac:dyDescent="0.35">
      <c r="G3631">
        <v>3625</v>
      </c>
      <c r="H3631">
        <f t="shared" ca="1" si="64"/>
        <v>0.18088612623429268</v>
      </c>
    </row>
    <row r="3632" spans="7:8" x14ac:dyDescent="0.35">
      <c r="G3632">
        <v>3626</v>
      </c>
      <c r="H3632">
        <f t="shared" ca="1" si="64"/>
        <v>-1.5857696209364142E-2</v>
      </c>
    </row>
    <row r="3633" spans="7:8" x14ac:dyDescent="0.35">
      <c r="G3633">
        <v>3627</v>
      </c>
      <c r="H3633">
        <f t="shared" ca="1" si="64"/>
        <v>-2.2287614627491056E-2</v>
      </c>
    </row>
    <row r="3634" spans="7:8" x14ac:dyDescent="0.35">
      <c r="G3634">
        <v>3628</v>
      </c>
      <c r="H3634">
        <f t="shared" ca="1" si="64"/>
        <v>-0.16456375805127221</v>
      </c>
    </row>
    <row r="3635" spans="7:8" x14ac:dyDescent="0.35">
      <c r="G3635">
        <v>3629</v>
      </c>
      <c r="H3635">
        <f t="shared" ca="1" si="64"/>
        <v>-8.0499639493373368E-2</v>
      </c>
    </row>
    <row r="3636" spans="7:8" x14ac:dyDescent="0.35">
      <c r="G3636">
        <v>3630</v>
      </c>
      <c r="H3636">
        <f t="shared" ca="1" si="64"/>
        <v>-8.89885954704734E-2</v>
      </c>
    </row>
    <row r="3637" spans="7:8" x14ac:dyDescent="0.35">
      <c r="G3637">
        <v>3631</v>
      </c>
      <c r="H3637">
        <f t="shared" ca="1" si="64"/>
        <v>5.2414700209211532E-2</v>
      </c>
    </row>
    <row r="3638" spans="7:8" x14ac:dyDescent="0.35">
      <c r="G3638">
        <v>3632</v>
      </c>
      <c r="H3638">
        <f t="shared" ca="1" si="64"/>
        <v>-4.143488684368514E-2</v>
      </c>
    </row>
    <row r="3639" spans="7:8" x14ac:dyDescent="0.35">
      <c r="G3639">
        <v>3633</v>
      </c>
      <c r="H3639">
        <f t="shared" ca="1" si="64"/>
        <v>9.1291285992013277E-2</v>
      </c>
    </row>
    <row r="3640" spans="7:8" x14ac:dyDescent="0.35">
      <c r="G3640">
        <v>3634</v>
      </c>
      <c r="H3640">
        <f t="shared" ca="1" si="64"/>
        <v>1.8287258987174579E-2</v>
      </c>
    </row>
    <row r="3641" spans="7:8" x14ac:dyDescent="0.35">
      <c r="G3641">
        <v>3635</v>
      </c>
      <c r="H3641">
        <f t="shared" ca="1" si="64"/>
        <v>0.21711267448259511</v>
      </c>
    </row>
    <row r="3642" spans="7:8" x14ac:dyDescent="0.35">
      <c r="G3642">
        <v>3636</v>
      </c>
      <c r="H3642">
        <f t="shared" ca="1" si="64"/>
        <v>2.2383751112103605E-2</v>
      </c>
    </row>
    <row r="3643" spans="7:8" x14ac:dyDescent="0.35">
      <c r="G3643">
        <v>3637</v>
      </c>
      <c r="H3643">
        <f t="shared" ca="1" si="64"/>
        <v>2.8204007559541416E-2</v>
      </c>
    </row>
    <row r="3644" spans="7:8" x14ac:dyDescent="0.35">
      <c r="G3644">
        <v>3638</v>
      </c>
      <c r="H3644">
        <f t="shared" ca="1" si="64"/>
        <v>-9.6107678331446789E-2</v>
      </c>
    </row>
    <row r="3645" spans="7:8" x14ac:dyDescent="0.35">
      <c r="G3645">
        <v>3639</v>
      </c>
      <c r="H3645">
        <f t="shared" ca="1" si="64"/>
        <v>0.17602879570020322</v>
      </c>
    </row>
    <row r="3646" spans="7:8" x14ac:dyDescent="0.35">
      <c r="G3646">
        <v>3640</v>
      </c>
      <c r="H3646">
        <f t="shared" ca="1" si="64"/>
        <v>-0.19032671362289874</v>
      </c>
    </row>
    <row r="3647" spans="7:8" x14ac:dyDescent="0.35">
      <c r="G3647">
        <v>3641</v>
      </c>
      <c r="H3647">
        <f t="shared" ca="1" si="64"/>
        <v>4.8756382476001059E-2</v>
      </c>
    </row>
    <row r="3648" spans="7:8" x14ac:dyDescent="0.35">
      <c r="G3648">
        <v>3642</v>
      </c>
      <c r="H3648">
        <f t="shared" ca="1" si="64"/>
        <v>0.12142073509690074</v>
      </c>
    </row>
    <row r="3649" spans="7:8" x14ac:dyDescent="0.35">
      <c r="G3649">
        <v>3643</v>
      </c>
      <c r="H3649">
        <f t="shared" ca="1" si="64"/>
        <v>-2.5433549968861387E-2</v>
      </c>
    </row>
    <row r="3650" spans="7:8" x14ac:dyDescent="0.35">
      <c r="G3650">
        <v>3644</v>
      </c>
      <c r="H3650">
        <f t="shared" ca="1" si="64"/>
        <v>-3.3319729908873302E-2</v>
      </c>
    </row>
    <row r="3651" spans="7:8" x14ac:dyDescent="0.35">
      <c r="G3651">
        <v>3645</v>
      </c>
      <c r="H3651">
        <f t="shared" ca="1" si="64"/>
        <v>4.6086732884951152E-2</v>
      </c>
    </row>
    <row r="3652" spans="7:8" x14ac:dyDescent="0.35">
      <c r="G3652">
        <v>3646</v>
      </c>
      <c r="H3652">
        <f t="shared" ca="1" si="64"/>
        <v>-2.283029376863465E-2</v>
      </c>
    </row>
    <row r="3653" spans="7:8" x14ac:dyDescent="0.35">
      <c r="G3653">
        <v>3647</v>
      </c>
      <c r="H3653">
        <f t="shared" ca="1" si="64"/>
        <v>2.8814032552933126E-2</v>
      </c>
    </row>
    <row r="3654" spans="7:8" x14ac:dyDescent="0.35">
      <c r="G3654">
        <v>3648</v>
      </c>
      <c r="H3654">
        <f t="shared" ca="1" si="64"/>
        <v>7.8804119394241146E-2</v>
      </c>
    </row>
    <row r="3655" spans="7:8" x14ac:dyDescent="0.35">
      <c r="G3655">
        <v>3649</v>
      </c>
      <c r="H3655">
        <f t="shared" ca="1" si="64"/>
        <v>0.11716698436237573</v>
      </c>
    </row>
    <row r="3656" spans="7:8" x14ac:dyDescent="0.35">
      <c r="G3656">
        <v>3650</v>
      </c>
      <c r="H3656">
        <f t="shared" ref="H3656:H3719" ca="1" si="65">_xlfn.NORM.INV(RAND(),N$9,N$10)</f>
        <v>7.7568156728262699E-2</v>
      </c>
    </row>
    <row r="3657" spans="7:8" x14ac:dyDescent="0.35">
      <c r="G3657">
        <v>3651</v>
      </c>
      <c r="H3657">
        <f t="shared" ca="1" si="65"/>
        <v>7.1939246655084874E-2</v>
      </c>
    </row>
    <row r="3658" spans="7:8" x14ac:dyDescent="0.35">
      <c r="G3658">
        <v>3652</v>
      </c>
      <c r="H3658">
        <f t="shared" ca="1" si="65"/>
        <v>-5.5288532758599046E-3</v>
      </c>
    </row>
    <row r="3659" spans="7:8" x14ac:dyDescent="0.35">
      <c r="G3659">
        <v>3653</v>
      </c>
      <c r="H3659">
        <f t="shared" ca="1" si="65"/>
        <v>-2.5183839327517471E-2</v>
      </c>
    </row>
    <row r="3660" spans="7:8" x14ac:dyDescent="0.35">
      <c r="G3660">
        <v>3654</v>
      </c>
      <c r="H3660">
        <f t="shared" ca="1" si="65"/>
        <v>-3.1773402264891497E-2</v>
      </c>
    </row>
    <row r="3661" spans="7:8" x14ac:dyDescent="0.35">
      <c r="G3661">
        <v>3655</v>
      </c>
      <c r="H3661">
        <f t="shared" ca="1" si="65"/>
        <v>0.11950010645400355</v>
      </c>
    </row>
    <row r="3662" spans="7:8" x14ac:dyDescent="0.35">
      <c r="G3662">
        <v>3656</v>
      </c>
      <c r="H3662">
        <f t="shared" ca="1" si="65"/>
        <v>-0.23919251382920098</v>
      </c>
    </row>
    <row r="3663" spans="7:8" x14ac:dyDescent="0.35">
      <c r="G3663">
        <v>3657</v>
      </c>
      <c r="H3663">
        <f t="shared" ca="1" si="65"/>
        <v>3.603892665992485E-2</v>
      </c>
    </row>
    <row r="3664" spans="7:8" x14ac:dyDescent="0.35">
      <c r="G3664">
        <v>3658</v>
      </c>
      <c r="H3664">
        <f t="shared" ca="1" si="65"/>
        <v>-0.24557557786616491</v>
      </c>
    </row>
    <row r="3665" spans="7:8" x14ac:dyDescent="0.35">
      <c r="G3665">
        <v>3659</v>
      </c>
      <c r="H3665">
        <f t="shared" ca="1" si="65"/>
        <v>-0.23207116747318621</v>
      </c>
    </row>
    <row r="3666" spans="7:8" x14ac:dyDescent="0.35">
      <c r="G3666">
        <v>3660</v>
      </c>
      <c r="H3666">
        <f t="shared" ca="1" si="65"/>
        <v>0.10039994004321853</v>
      </c>
    </row>
    <row r="3667" spans="7:8" x14ac:dyDescent="0.35">
      <c r="G3667">
        <v>3661</v>
      </c>
      <c r="H3667">
        <f t="shared" ca="1" si="65"/>
        <v>8.1588737840564945E-2</v>
      </c>
    </row>
    <row r="3668" spans="7:8" x14ac:dyDescent="0.35">
      <c r="G3668">
        <v>3662</v>
      </c>
      <c r="H3668">
        <f t="shared" ca="1" si="65"/>
        <v>0.19226919942443135</v>
      </c>
    </row>
    <row r="3669" spans="7:8" x14ac:dyDescent="0.35">
      <c r="G3669">
        <v>3663</v>
      </c>
      <c r="H3669">
        <f t="shared" ca="1" si="65"/>
        <v>3.268890630156724E-2</v>
      </c>
    </row>
    <row r="3670" spans="7:8" x14ac:dyDescent="0.35">
      <c r="G3670">
        <v>3664</v>
      </c>
      <c r="H3670">
        <f t="shared" ca="1" si="65"/>
        <v>-0.17459969610817697</v>
      </c>
    </row>
    <row r="3671" spans="7:8" x14ac:dyDescent="0.35">
      <c r="G3671">
        <v>3665</v>
      </c>
      <c r="H3671">
        <f t="shared" ca="1" si="65"/>
        <v>2.1119057661377796E-2</v>
      </c>
    </row>
    <row r="3672" spans="7:8" x14ac:dyDescent="0.35">
      <c r="G3672">
        <v>3666</v>
      </c>
      <c r="H3672">
        <f t="shared" ca="1" si="65"/>
        <v>-7.9961752855754797E-2</v>
      </c>
    </row>
    <row r="3673" spans="7:8" x14ac:dyDescent="0.35">
      <c r="G3673">
        <v>3667</v>
      </c>
      <c r="H3673">
        <f t="shared" ca="1" si="65"/>
        <v>6.6993785157209079E-2</v>
      </c>
    </row>
    <row r="3674" spans="7:8" x14ac:dyDescent="0.35">
      <c r="G3674">
        <v>3668</v>
      </c>
      <c r="H3674">
        <f t="shared" ca="1" si="65"/>
        <v>-0.14986198805207204</v>
      </c>
    </row>
    <row r="3675" spans="7:8" x14ac:dyDescent="0.35">
      <c r="G3675">
        <v>3669</v>
      </c>
      <c r="H3675">
        <f t="shared" ca="1" si="65"/>
        <v>-6.8532993054669956E-3</v>
      </c>
    </row>
    <row r="3676" spans="7:8" x14ac:dyDescent="0.35">
      <c r="G3676">
        <v>3670</v>
      </c>
      <c r="H3676">
        <f t="shared" ca="1" si="65"/>
        <v>6.5447341423061189E-2</v>
      </c>
    </row>
    <row r="3677" spans="7:8" x14ac:dyDescent="0.35">
      <c r="G3677">
        <v>3671</v>
      </c>
      <c r="H3677">
        <f t="shared" ca="1" si="65"/>
        <v>-1.6847158305309411E-2</v>
      </c>
    </row>
    <row r="3678" spans="7:8" x14ac:dyDescent="0.35">
      <c r="G3678">
        <v>3672</v>
      </c>
      <c r="H3678">
        <f t="shared" ca="1" si="65"/>
        <v>3.3655030476837884E-2</v>
      </c>
    </row>
    <row r="3679" spans="7:8" x14ac:dyDescent="0.35">
      <c r="G3679">
        <v>3673</v>
      </c>
      <c r="H3679">
        <f t="shared" ca="1" si="65"/>
        <v>-7.6316234031749922E-3</v>
      </c>
    </row>
    <row r="3680" spans="7:8" x14ac:dyDescent="0.35">
      <c r="G3680">
        <v>3674</v>
      </c>
      <c r="H3680">
        <f t="shared" ca="1" si="65"/>
        <v>6.4649821888813463E-2</v>
      </c>
    </row>
    <row r="3681" spans="7:8" x14ac:dyDescent="0.35">
      <c r="G3681">
        <v>3675</v>
      </c>
      <c r="H3681">
        <f t="shared" ca="1" si="65"/>
        <v>0.22007345939238079</v>
      </c>
    </row>
    <row r="3682" spans="7:8" x14ac:dyDescent="0.35">
      <c r="G3682">
        <v>3676</v>
      </c>
      <c r="H3682">
        <f t="shared" ca="1" si="65"/>
        <v>0.15897075343858827</v>
      </c>
    </row>
    <row r="3683" spans="7:8" x14ac:dyDescent="0.35">
      <c r="G3683">
        <v>3677</v>
      </c>
      <c r="H3683">
        <f t="shared" ca="1" si="65"/>
        <v>-7.9306829322864213E-3</v>
      </c>
    </row>
    <row r="3684" spans="7:8" x14ac:dyDescent="0.35">
      <c r="G3684">
        <v>3678</v>
      </c>
      <c r="H3684">
        <f t="shared" ca="1" si="65"/>
        <v>-0.16915300173758002</v>
      </c>
    </row>
    <row r="3685" spans="7:8" x14ac:dyDescent="0.35">
      <c r="G3685">
        <v>3679</v>
      </c>
      <c r="H3685">
        <f t="shared" ca="1" si="65"/>
        <v>-0.11737055587658568</v>
      </c>
    </row>
    <row r="3686" spans="7:8" x14ac:dyDescent="0.35">
      <c r="G3686">
        <v>3680</v>
      </c>
      <c r="H3686">
        <f t="shared" ca="1" si="65"/>
        <v>-2.5487801916618147E-2</v>
      </c>
    </row>
    <row r="3687" spans="7:8" x14ac:dyDescent="0.35">
      <c r="G3687">
        <v>3681</v>
      </c>
      <c r="H3687">
        <f t="shared" ca="1" si="65"/>
        <v>-0.19812465459283793</v>
      </c>
    </row>
    <row r="3688" spans="7:8" x14ac:dyDescent="0.35">
      <c r="G3688">
        <v>3682</v>
      </c>
      <c r="H3688">
        <f t="shared" ca="1" si="65"/>
        <v>7.7249240366852143E-2</v>
      </c>
    </row>
    <row r="3689" spans="7:8" x14ac:dyDescent="0.35">
      <c r="G3689">
        <v>3683</v>
      </c>
      <c r="H3689">
        <f t="shared" ca="1" si="65"/>
        <v>-0.26889882860540409</v>
      </c>
    </row>
    <row r="3690" spans="7:8" x14ac:dyDescent="0.35">
      <c r="G3690">
        <v>3684</v>
      </c>
      <c r="H3690">
        <f t="shared" ca="1" si="65"/>
        <v>4.7645978324306219E-2</v>
      </c>
    </row>
    <row r="3691" spans="7:8" x14ac:dyDescent="0.35">
      <c r="G3691">
        <v>3685</v>
      </c>
      <c r="H3691">
        <f t="shared" ca="1" si="65"/>
        <v>0.2791684894640109</v>
      </c>
    </row>
    <row r="3692" spans="7:8" x14ac:dyDescent="0.35">
      <c r="G3692">
        <v>3686</v>
      </c>
      <c r="H3692">
        <f t="shared" ca="1" si="65"/>
        <v>-7.7509600596650935E-2</v>
      </c>
    </row>
    <row r="3693" spans="7:8" x14ac:dyDescent="0.35">
      <c r="G3693">
        <v>3687</v>
      </c>
      <c r="H3693">
        <f t="shared" ca="1" si="65"/>
        <v>-7.4224348237469984E-2</v>
      </c>
    </row>
    <row r="3694" spans="7:8" x14ac:dyDescent="0.35">
      <c r="G3694">
        <v>3688</v>
      </c>
      <c r="H3694">
        <f t="shared" ca="1" si="65"/>
        <v>0.10510448818479837</v>
      </c>
    </row>
    <row r="3695" spans="7:8" x14ac:dyDescent="0.35">
      <c r="G3695">
        <v>3689</v>
      </c>
      <c r="H3695">
        <f t="shared" ca="1" si="65"/>
        <v>-9.5410600566226259E-2</v>
      </c>
    </row>
    <row r="3696" spans="7:8" x14ac:dyDescent="0.35">
      <c r="G3696">
        <v>3690</v>
      </c>
      <c r="H3696">
        <f t="shared" ca="1" si="65"/>
        <v>-0.18731912522028071</v>
      </c>
    </row>
    <row r="3697" spans="7:8" x14ac:dyDescent="0.35">
      <c r="G3697">
        <v>3691</v>
      </c>
      <c r="H3697">
        <f t="shared" ca="1" si="65"/>
        <v>-7.2843552191424799E-2</v>
      </c>
    </row>
    <row r="3698" spans="7:8" x14ac:dyDescent="0.35">
      <c r="G3698">
        <v>3692</v>
      </c>
      <c r="H3698">
        <f t="shared" ca="1" si="65"/>
        <v>-2.8254473929174913E-2</v>
      </c>
    </row>
    <row r="3699" spans="7:8" x14ac:dyDescent="0.35">
      <c r="G3699">
        <v>3693</v>
      </c>
      <c r="H3699">
        <f t="shared" ca="1" si="65"/>
        <v>0.12517096903341046</v>
      </c>
    </row>
    <row r="3700" spans="7:8" x14ac:dyDescent="0.35">
      <c r="G3700">
        <v>3694</v>
      </c>
      <c r="H3700">
        <f t="shared" ca="1" si="65"/>
        <v>7.781819281195225E-2</v>
      </c>
    </row>
    <row r="3701" spans="7:8" x14ac:dyDescent="0.35">
      <c r="G3701">
        <v>3695</v>
      </c>
      <c r="H3701">
        <f t="shared" ca="1" si="65"/>
        <v>-2.3313395367704604E-2</v>
      </c>
    </row>
    <row r="3702" spans="7:8" x14ac:dyDescent="0.35">
      <c r="G3702">
        <v>3696</v>
      </c>
      <c r="H3702">
        <f t="shared" ca="1" si="65"/>
        <v>0.1587439085794041</v>
      </c>
    </row>
    <row r="3703" spans="7:8" x14ac:dyDescent="0.35">
      <c r="G3703">
        <v>3697</v>
      </c>
      <c r="H3703">
        <f t="shared" ca="1" si="65"/>
        <v>-4.3078973098651011E-2</v>
      </c>
    </row>
    <row r="3704" spans="7:8" x14ac:dyDescent="0.35">
      <c r="G3704">
        <v>3698</v>
      </c>
      <c r="H3704">
        <f t="shared" ca="1" si="65"/>
        <v>-0.16298529663075578</v>
      </c>
    </row>
    <row r="3705" spans="7:8" x14ac:dyDescent="0.35">
      <c r="G3705">
        <v>3699</v>
      </c>
      <c r="H3705">
        <f t="shared" ca="1" si="65"/>
        <v>2.683387688788777E-2</v>
      </c>
    </row>
    <row r="3706" spans="7:8" x14ac:dyDescent="0.35">
      <c r="G3706">
        <v>3700</v>
      </c>
      <c r="H3706">
        <f t="shared" ca="1" si="65"/>
        <v>0.10406284843362593</v>
      </c>
    </row>
    <row r="3707" spans="7:8" x14ac:dyDescent="0.35">
      <c r="G3707">
        <v>3701</v>
      </c>
      <c r="H3707">
        <f t="shared" ca="1" si="65"/>
        <v>-0.11503654261511366</v>
      </c>
    </row>
    <row r="3708" spans="7:8" x14ac:dyDescent="0.35">
      <c r="G3708">
        <v>3702</v>
      </c>
      <c r="H3708">
        <f t="shared" ca="1" si="65"/>
        <v>-3.6128120342693672E-2</v>
      </c>
    </row>
    <row r="3709" spans="7:8" x14ac:dyDescent="0.35">
      <c r="G3709">
        <v>3703</v>
      </c>
      <c r="H3709">
        <f t="shared" ca="1" si="65"/>
        <v>-8.6262336254517125E-2</v>
      </c>
    </row>
    <row r="3710" spans="7:8" x14ac:dyDescent="0.35">
      <c r="G3710">
        <v>3704</v>
      </c>
      <c r="H3710">
        <f t="shared" ca="1" si="65"/>
        <v>3.6369975705397017E-2</v>
      </c>
    </row>
    <row r="3711" spans="7:8" x14ac:dyDescent="0.35">
      <c r="G3711">
        <v>3705</v>
      </c>
      <c r="H3711">
        <f t="shared" ca="1" si="65"/>
        <v>-3.4484011061350961E-2</v>
      </c>
    </row>
    <row r="3712" spans="7:8" x14ac:dyDescent="0.35">
      <c r="G3712">
        <v>3706</v>
      </c>
      <c r="H3712">
        <f t="shared" ca="1" si="65"/>
        <v>-1.5370383163991216E-2</v>
      </c>
    </row>
    <row r="3713" spans="7:8" x14ac:dyDescent="0.35">
      <c r="G3713">
        <v>3707</v>
      </c>
      <c r="H3713">
        <f t="shared" ca="1" si="65"/>
        <v>4.5907594074979012E-2</v>
      </c>
    </row>
    <row r="3714" spans="7:8" x14ac:dyDescent="0.35">
      <c r="G3714">
        <v>3708</v>
      </c>
      <c r="H3714">
        <f t="shared" ca="1" si="65"/>
        <v>0.17858925895539296</v>
      </c>
    </row>
    <row r="3715" spans="7:8" x14ac:dyDescent="0.35">
      <c r="G3715">
        <v>3709</v>
      </c>
      <c r="H3715">
        <f t="shared" ca="1" si="65"/>
        <v>-0.21424312723096695</v>
      </c>
    </row>
    <row r="3716" spans="7:8" x14ac:dyDescent="0.35">
      <c r="G3716">
        <v>3710</v>
      </c>
      <c r="H3716">
        <f t="shared" ca="1" si="65"/>
        <v>-0.24229113536547592</v>
      </c>
    </row>
    <row r="3717" spans="7:8" x14ac:dyDescent="0.35">
      <c r="G3717">
        <v>3711</v>
      </c>
      <c r="H3717">
        <f t="shared" ca="1" si="65"/>
        <v>0.41245647536457769</v>
      </c>
    </row>
    <row r="3718" spans="7:8" x14ac:dyDescent="0.35">
      <c r="G3718">
        <v>3712</v>
      </c>
      <c r="H3718">
        <f t="shared" ca="1" si="65"/>
        <v>0.11746241694558773</v>
      </c>
    </row>
    <row r="3719" spans="7:8" x14ac:dyDescent="0.35">
      <c r="G3719">
        <v>3713</v>
      </c>
      <c r="H3719">
        <f t="shared" ca="1" si="65"/>
        <v>0.16043242804272703</v>
      </c>
    </row>
    <row r="3720" spans="7:8" x14ac:dyDescent="0.35">
      <c r="G3720">
        <v>3714</v>
      </c>
      <c r="H3720">
        <f t="shared" ref="H3720:H3783" ca="1" si="66">_xlfn.NORM.INV(RAND(),N$9,N$10)</f>
        <v>-8.8272204753471917E-2</v>
      </c>
    </row>
    <row r="3721" spans="7:8" x14ac:dyDescent="0.35">
      <c r="G3721">
        <v>3715</v>
      </c>
      <c r="H3721">
        <f t="shared" ca="1" si="66"/>
        <v>-7.9470686076011529E-2</v>
      </c>
    </row>
    <row r="3722" spans="7:8" x14ac:dyDescent="0.35">
      <c r="G3722">
        <v>3716</v>
      </c>
      <c r="H3722">
        <f t="shared" ca="1" si="66"/>
        <v>-2.1402667218134074E-2</v>
      </c>
    </row>
    <row r="3723" spans="7:8" x14ac:dyDescent="0.35">
      <c r="G3723">
        <v>3717</v>
      </c>
      <c r="H3723">
        <f t="shared" ca="1" si="66"/>
        <v>0.19561175863504623</v>
      </c>
    </row>
    <row r="3724" spans="7:8" x14ac:dyDescent="0.35">
      <c r="G3724">
        <v>3718</v>
      </c>
      <c r="H3724">
        <f t="shared" ca="1" si="66"/>
        <v>0.20673795893421729</v>
      </c>
    </row>
    <row r="3725" spans="7:8" x14ac:dyDescent="0.35">
      <c r="G3725">
        <v>3719</v>
      </c>
      <c r="H3725">
        <f t="shared" ca="1" si="66"/>
        <v>9.1202825992475478E-2</v>
      </c>
    </row>
    <row r="3726" spans="7:8" x14ac:dyDescent="0.35">
      <c r="G3726">
        <v>3720</v>
      </c>
      <c r="H3726">
        <f t="shared" ca="1" si="66"/>
        <v>1.5460888250275128E-2</v>
      </c>
    </row>
    <row r="3727" spans="7:8" x14ac:dyDescent="0.35">
      <c r="G3727">
        <v>3721</v>
      </c>
      <c r="H3727">
        <f t="shared" ca="1" si="66"/>
        <v>-9.2410275163994665E-2</v>
      </c>
    </row>
    <row r="3728" spans="7:8" x14ac:dyDescent="0.35">
      <c r="G3728">
        <v>3722</v>
      </c>
      <c r="H3728">
        <f t="shared" ca="1" si="66"/>
        <v>-0.1975294589858628</v>
      </c>
    </row>
    <row r="3729" spans="7:8" x14ac:dyDescent="0.35">
      <c r="G3729">
        <v>3723</v>
      </c>
      <c r="H3729">
        <f t="shared" ca="1" si="66"/>
        <v>0.14149482286469042</v>
      </c>
    </row>
    <row r="3730" spans="7:8" x14ac:dyDescent="0.35">
      <c r="G3730">
        <v>3724</v>
      </c>
      <c r="H3730">
        <f t="shared" ca="1" si="66"/>
        <v>-8.1859848296872775E-2</v>
      </c>
    </row>
    <row r="3731" spans="7:8" x14ac:dyDescent="0.35">
      <c r="G3731">
        <v>3725</v>
      </c>
      <c r="H3731">
        <f t="shared" ca="1" si="66"/>
        <v>7.6920430567431503E-2</v>
      </c>
    </row>
    <row r="3732" spans="7:8" x14ac:dyDescent="0.35">
      <c r="G3732">
        <v>3726</v>
      </c>
      <c r="H3732">
        <f t="shared" ca="1" si="66"/>
        <v>-0.10113972374296404</v>
      </c>
    </row>
    <row r="3733" spans="7:8" x14ac:dyDescent="0.35">
      <c r="G3733">
        <v>3727</v>
      </c>
      <c r="H3733">
        <f t="shared" ca="1" si="66"/>
        <v>-3.9180396963673161E-4</v>
      </c>
    </row>
    <row r="3734" spans="7:8" x14ac:dyDescent="0.35">
      <c r="G3734">
        <v>3728</v>
      </c>
      <c r="H3734">
        <f t="shared" ca="1" si="66"/>
        <v>-7.046707425989604E-3</v>
      </c>
    </row>
    <row r="3735" spans="7:8" x14ac:dyDescent="0.35">
      <c r="G3735">
        <v>3729</v>
      </c>
      <c r="H3735">
        <f t="shared" ca="1" si="66"/>
        <v>-0.13873589065099853</v>
      </c>
    </row>
    <row r="3736" spans="7:8" x14ac:dyDescent="0.35">
      <c r="G3736">
        <v>3730</v>
      </c>
      <c r="H3736">
        <f t="shared" ca="1" si="66"/>
        <v>0.29771470103267317</v>
      </c>
    </row>
    <row r="3737" spans="7:8" x14ac:dyDescent="0.35">
      <c r="G3737">
        <v>3731</v>
      </c>
      <c r="H3737">
        <f t="shared" ca="1" si="66"/>
        <v>-0.17212877792298362</v>
      </c>
    </row>
    <row r="3738" spans="7:8" x14ac:dyDescent="0.35">
      <c r="G3738">
        <v>3732</v>
      </c>
      <c r="H3738">
        <f t="shared" ca="1" si="66"/>
        <v>-0.26521565906299138</v>
      </c>
    </row>
    <row r="3739" spans="7:8" x14ac:dyDescent="0.35">
      <c r="G3739">
        <v>3733</v>
      </c>
      <c r="H3739">
        <f t="shared" ca="1" si="66"/>
        <v>5.6381052257250867E-2</v>
      </c>
    </row>
    <row r="3740" spans="7:8" x14ac:dyDescent="0.35">
      <c r="G3740">
        <v>3734</v>
      </c>
      <c r="H3740">
        <f t="shared" ca="1" si="66"/>
        <v>-0.17618024761192808</v>
      </c>
    </row>
    <row r="3741" spans="7:8" x14ac:dyDescent="0.35">
      <c r="G3741">
        <v>3735</v>
      </c>
      <c r="H3741">
        <f t="shared" ca="1" si="66"/>
        <v>0.25354717724125125</v>
      </c>
    </row>
    <row r="3742" spans="7:8" x14ac:dyDescent="0.35">
      <c r="G3742">
        <v>3736</v>
      </c>
      <c r="H3742">
        <f t="shared" ca="1" si="66"/>
        <v>-0.26978650573654583</v>
      </c>
    </row>
    <row r="3743" spans="7:8" x14ac:dyDescent="0.35">
      <c r="G3743">
        <v>3737</v>
      </c>
      <c r="H3743">
        <f t="shared" ca="1" si="66"/>
        <v>8.9092814891780586E-2</v>
      </c>
    </row>
    <row r="3744" spans="7:8" x14ac:dyDescent="0.35">
      <c r="G3744">
        <v>3738</v>
      </c>
      <c r="H3744">
        <f t="shared" ca="1" si="66"/>
        <v>-0.13737980556534579</v>
      </c>
    </row>
    <row r="3745" spans="7:8" x14ac:dyDescent="0.35">
      <c r="G3745">
        <v>3739</v>
      </c>
      <c r="H3745">
        <f t="shared" ca="1" si="66"/>
        <v>-0.1123663214883272</v>
      </c>
    </row>
    <row r="3746" spans="7:8" x14ac:dyDescent="0.35">
      <c r="G3746">
        <v>3740</v>
      </c>
      <c r="H3746">
        <f t="shared" ca="1" si="66"/>
        <v>0.11673637003333368</v>
      </c>
    </row>
    <row r="3747" spans="7:8" x14ac:dyDescent="0.35">
      <c r="G3747">
        <v>3741</v>
      </c>
      <c r="H3747">
        <f t="shared" ca="1" si="66"/>
        <v>0.33947748087052226</v>
      </c>
    </row>
    <row r="3748" spans="7:8" x14ac:dyDescent="0.35">
      <c r="G3748">
        <v>3742</v>
      </c>
      <c r="H3748">
        <f t="shared" ca="1" si="66"/>
        <v>-0.14130804001611627</v>
      </c>
    </row>
    <row r="3749" spans="7:8" x14ac:dyDescent="0.35">
      <c r="G3749">
        <v>3743</v>
      </c>
      <c r="H3749">
        <f t="shared" ca="1" si="66"/>
        <v>0.21367868991221811</v>
      </c>
    </row>
    <row r="3750" spans="7:8" x14ac:dyDescent="0.35">
      <c r="G3750">
        <v>3744</v>
      </c>
      <c r="H3750">
        <f t="shared" ca="1" si="66"/>
        <v>-3.7861441460370245E-2</v>
      </c>
    </row>
    <row r="3751" spans="7:8" x14ac:dyDescent="0.35">
      <c r="G3751">
        <v>3745</v>
      </c>
      <c r="H3751">
        <f t="shared" ca="1" si="66"/>
        <v>-0.10184736840283326</v>
      </c>
    </row>
    <row r="3752" spans="7:8" x14ac:dyDescent="0.35">
      <c r="G3752">
        <v>3746</v>
      </c>
      <c r="H3752">
        <f t="shared" ca="1" si="66"/>
        <v>-0.29930377310010037</v>
      </c>
    </row>
    <row r="3753" spans="7:8" x14ac:dyDescent="0.35">
      <c r="G3753">
        <v>3747</v>
      </c>
      <c r="H3753">
        <f t="shared" ca="1" si="66"/>
        <v>0.16532975483775353</v>
      </c>
    </row>
    <row r="3754" spans="7:8" x14ac:dyDescent="0.35">
      <c r="G3754">
        <v>3748</v>
      </c>
      <c r="H3754">
        <f t="shared" ca="1" si="66"/>
        <v>0.27925265523032372</v>
      </c>
    </row>
    <row r="3755" spans="7:8" x14ac:dyDescent="0.35">
      <c r="G3755">
        <v>3749</v>
      </c>
      <c r="H3755">
        <f t="shared" ca="1" si="66"/>
        <v>8.2142673724934223E-3</v>
      </c>
    </row>
    <row r="3756" spans="7:8" x14ac:dyDescent="0.35">
      <c r="G3756">
        <v>3750</v>
      </c>
      <c r="H3756">
        <f t="shared" ca="1" si="66"/>
        <v>6.5386798087384165E-2</v>
      </c>
    </row>
    <row r="3757" spans="7:8" x14ac:dyDescent="0.35">
      <c r="G3757">
        <v>3751</v>
      </c>
      <c r="H3757">
        <f t="shared" ca="1" si="66"/>
        <v>5.2603150077909687E-2</v>
      </c>
    </row>
    <row r="3758" spans="7:8" x14ac:dyDescent="0.35">
      <c r="G3758">
        <v>3752</v>
      </c>
      <c r="H3758">
        <f t="shared" ca="1" si="66"/>
        <v>-0.20859280290322579</v>
      </c>
    </row>
    <row r="3759" spans="7:8" x14ac:dyDescent="0.35">
      <c r="G3759">
        <v>3753</v>
      </c>
      <c r="H3759">
        <f t="shared" ca="1" si="66"/>
        <v>3.5118027263906962E-2</v>
      </c>
    </row>
    <row r="3760" spans="7:8" x14ac:dyDescent="0.35">
      <c r="G3760">
        <v>3754</v>
      </c>
      <c r="H3760">
        <f t="shared" ca="1" si="66"/>
        <v>0.27813084012130146</v>
      </c>
    </row>
    <row r="3761" spans="7:8" x14ac:dyDescent="0.35">
      <c r="G3761">
        <v>3755</v>
      </c>
      <c r="H3761">
        <f t="shared" ca="1" si="66"/>
        <v>-5.5433857975439399E-2</v>
      </c>
    </row>
    <row r="3762" spans="7:8" x14ac:dyDescent="0.35">
      <c r="G3762">
        <v>3756</v>
      </c>
      <c r="H3762">
        <f t="shared" ca="1" si="66"/>
        <v>-7.9937569280178103E-2</v>
      </c>
    </row>
    <row r="3763" spans="7:8" x14ac:dyDescent="0.35">
      <c r="G3763">
        <v>3757</v>
      </c>
      <c r="H3763">
        <f t="shared" ca="1" si="66"/>
        <v>4.2934622894925632E-2</v>
      </c>
    </row>
    <row r="3764" spans="7:8" x14ac:dyDescent="0.35">
      <c r="G3764">
        <v>3758</v>
      </c>
      <c r="H3764">
        <f t="shared" ca="1" si="66"/>
        <v>-0.14698387615486025</v>
      </c>
    </row>
    <row r="3765" spans="7:8" x14ac:dyDescent="0.35">
      <c r="G3765">
        <v>3759</v>
      </c>
      <c r="H3765">
        <f t="shared" ca="1" si="66"/>
        <v>0.15570861158985289</v>
      </c>
    </row>
    <row r="3766" spans="7:8" x14ac:dyDescent="0.35">
      <c r="G3766">
        <v>3760</v>
      </c>
      <c r="H3766">
        <f t="shared" ca="1" si="66"/>
        <v>-3.0983020374185266E-2</v>
      </c>
    </row>
    <row r="3767" spans="7:8" x14ac:dyDescent="0.35">
      <c r="G3767">
        <v>3761</v>
      </c>
      <c r="H3767">
        <f t="shared" ca="1" si="66"/>
        <v>7.8039902705503469E-2</v>
      </c>
    </row>
    <row r="3768" spans="7:8" x14ac:dyDescent="0.35">
      <c r="G3768">
        <v>3762</v>
      </c>
      <c r="H3768">
        <f t="shared" ca="1" si="66"/>
        <v>1.6264507989588662E-2</v>
      </c>
    </row>
    <row r="3769" spans="7:8" x14ac:dyDescent="0.35">
      <c r="G3769">
        <v>3763</v>
      </c>
      <c r="H3769">
        <f t="shared" ca="1" si="66"/>
        <v>-8.3740493456727752E-2</v>
      </c>
    </row>
    <row r="3770" spans="7:8" x14ac:dyDescent="0.35">
      <c r="G3770">
        <v>3764</v>
      </c>
      <c r="H3770">
        <f t="shared" ca="1" si="66"/>
        <v>0.24404639032224804</v>
      </c>
    </row>
    <row r="3771" spans="7:8" x14ac:dyDescent="0.35">
      <c r="G3771">
        <v>3765</v>
      </c>
      <c r="H3771">
        <f t="shared" ca="1" si="66"/>
        <v>8.8292307768305767E-2</v>
      </c>
    </row>
    <row r="3772" spans="7:8" x14ac:dyDescent="0.35">
      <c r="G3772">
        <v>3766</v>
      </c>
      <c r="H3772">
        <f t="shared" ca="1" si="66"/>
        <v>0.16876331775826875</v>
      </c>
    </row>
    <row r="3773" spans="7:8" x14ac:dyDescent="0.35">
      <c r="G3773">
        <v>3767</v>
      </c>
      <c r="H3773">
        <f t="shared" ca="1" si="66"/>
        <v>0.14415524995417597</v>
      </c>
    </row>
    <row r="3774" spans="7:8" x14ac:dyDescent="0.35">
      <c r="G3774">
        <v>3768</v>
      </c>
      <c r="H3774">
        <f t="shared" ca="1" si="66"/>
        <v>-0.21591524598516185</v>
      </c>
    </row>
    <row r="3775" spans="7:8" x14ac:dyDescent="0.35">
      <c r="G3775">
        <v>3769</v>
      </c>
      <c r="H3775">
        <f t="shared" ca="1" si="66"/>
        <v>0.14844519314593918</v>
      </c>
    </row>
    <row r="3776" spans="7:8" x14ac:dyDescent="0.35">
      <c r="G3776">
        <v>3770</v>
      </c>
      <c r="H3776">
        <f t="shared" ca="1" si="66"/>
        <v>-0.23302180549532686</v>
      </c>
    </row>
    <row r="3777" spans="7:8" x14ac:dyDescent="0.35">
      <c r="G3777">
        <v>3771</v>
      </c>
      <c r="H3777">
        <f t="shared" ca="1" si="66"/>
        <v>0.17361365430652689</v>
      </c>
    </row>
    <row r="3778" spans="7:8" x14ac:dyDescent="0.35">
      <c r="G3778">
        <v>3772</v>
      </c>
      <c r="H3778">
        <f t="shared" ca="1" si="66"/>
        <v>6.1618138926648094E-2</v>
      </c>
    </row>
    <row r="3779" spans="7:8" x14ac:dyDescent="0.35">
      <c r="G3779">
        <v>3773</v>
      </c>
      <c r="H3779">
        <f t="shared" ca="1" si="66"/>
        <v>-3.663356142150867E-3</v>
      </c>
    </row>
    <row r="3780" spans="7:8" x14ac:dyDescent="0.35">
      <c r="G3780">
        <v>3774</v>
      </c>
      <c r="H3780">
        <f t="shared" ca="1" si="66"/>
        <v>-0.28734129157329491</v>
      </c>
    </row>
    <row r="3781" spans="7:8" x14ac:dyDescent="0.35">
      <c r="G3781">
        <v>3775</v>
      </c>
      <c r="H3781">
        <f t="shared" ca="1" si="66"/>
        <v>3.5863928110639924E-2</v>
      </c>
    </row>
    <row r="3782" spans="7:8" x14ac:dyDescent="0.35">
      <c r="G3782">
        <v>3776</v>
      </c>
      <c r="H3782">
        <f t="shared" ca="1" si="66"/>
        <v>0.18236624429397383</v>
      </c>
    </row>
    <row r="3783" spans="7:8" x14ac:dyDescent="0.35">
      <c r="G3783">
        <v>3777</v>
      </c>
      <c r="H3783">
        <f t="shared" ca="1" si="66"/>
        <v>0.15674417529232323</v>
      </c>
    </row>
    <row r="3784" spans="7:8" x14ac:dyDescent="0.35">
      <c r="G3784">
        <v>3778</v>
      </c>
      <c r="H3784">
        <f t="shared" ref="H3784:H3847" ca="1" si="67">_xlfn.NORM.INV(RAND(),N$9,N$10)</f>
        <v>0.2241737904208311</v>
      </c>
    </row>
    <row r="3785" spans="7:8" x14ac:dyDescent="0.35">
      <c r="G3785">
        <v>3779</v>
      </c>
      <c r="H3785">
        <f t="shared" ca="1" si="67"/>
        <v>5.1150406015802126E-2</v>
      </c>
    </row>
    <row r="3786" spans="7:8" x14ac:dyDescent="0.35">
      <c r="G3786">
        <v>3780</v>
      </c>
      <c r="H3786">
        <f t="shared" ca="1" si="67"/>
        <v>-0.1088021231816025</v>
      </c>
    </row>
    <row r="3787" spans="7:8" x14ac:dyDescent="0.35">
      <c r="G3787">
        <v>3781</v>
      </c>
      <c r="H3787">
        <f t="shared" ca="1" si="67"/>
        <v>0.22157261782712923</v>
      </c>
    </row>
    <row r="3788" spans="7:8" x14ac:dyDescent="0.35">
      <c r="G3788">
        <v>3782</v>
      </c>
      <c r="H3788">
        <f t="shared" ca="1" si="67"/>
        <v>-4.4227837609865144E-2</v>
      </c>
    </row>
    <row r="3789" spans="7:8" x14ac:dyDescent="0.35">
      <c r="G3789">
        <v>3783</v>
      </c>
      <c r="H3789">
        <f t="shared" ca="1" si="67"/>
        <v>0.22582207132548801</v>
      </c>
    </row>
    <row r="3790" spans="7:8" x14ac:dyDescent="0.35">
      <c r="G3790">
        <v>3784</v>
      </c>
      <c r="H3790">
        <f t="shared" ca="1" si="67"/>
        <v>6.1700919632048344E-3</v>
      </c>
    </row>
    <row r="3791" spans="7:8" x14ac:dyDescent="0.35">
      <c r="G3791">
        <v>3785</v>
      </c>
      <c r="H3791">
        <f t="shared" ca="1" si="67"/>
        <v>4.7872415062395347E-2</v>
      </c>
    </row>
    <row r="3792" spans="7:8" x14ac:dyDescent="0.35">
      <c r="G3792">
        <v>3786</v>
      </c>
      <c r="H3792">
        <f t="shared" ca="1" si="67"/>
        <v>-0.1530383937765544</v>
      </c>
    </row>
    <row r="3793" spans="7:8" x14ac:dyDescent="0.35">
      <c r="G3793">
        <v>3787</v>
      </c>
      <c r="H3793">
        <f t="shared" ca="1" si="67"/>
        <v>0.10550135692073338</v>
      </c>
    </row>
    <row r="3794" spans="7:8" x14ac:dyDescent="0.35">
      <c r="G3794">
        <v>3788</v>
      </c>
      <c r="H3794">
        <f t="shared" ca="1" si="67"/>
        <v>-6.0376305470035821E-2</v>
      </c>
    </row>
    <row r="3795" spans="7:8" x14ac:dyDescent="0.35">
      <c r="G3795">
        <v>3789</v>
      </c>
      <c r="H3795">
        <f t="shared" ca="1" si="67"/>
        <v>-0.20767758799797503</v>
      </c>
    </row>
    <row r="3796" spans="7:8" x14ac:dyDescent="0.35">
      <c r="G3796">
        <v>3790</v>
      </c>
      <c r="H3796">
        <f t="shared" ca="1" si="67"/>
        <v>3.0809253179431929E-2</v>
      </c>
    </row>
    <row r="3797" spans="7:8" x14ac:dyDescent="0.35">
      <c r="G3797">
        <v>3791</v>
      </c>
      <c r="H3797">
        <f t="shared" ca="1" si="67"/>
        <v>2.2359929690363368E-2</v>
      </c>
    </row>
    <row r="3798" spans="7:8" x14ac:dyDescent="0.35">
      <c r="G3798">
        <v>3792</v>
      </c>
      <c r="H3798">
        <f t="shared" ca="1" si="67"/>
        <v>1.9472994272811794E-2</v>
      </c>
    </row>
    <row r="3799" spans="7:8" x14ac:dyDescent="0.35">
      <c r="G3799">
        <v>3793</v>
      </c>
      <c r="H3799">
        <f t="shared" ca="1" si="67"/>
        <v>0.12503021742628406</v>
      </c>
    </row>
    <row r="3800" spans="7:8" x14ac:dyDescent="0.35">
      <c r="G3800">
        <v>3794</v>
      </c>
      <c r="H3800">
        <f t="shared" ca="1" si="67"/>
        <v>-0.25282477334302556</v>
      </c>
    </row>
    <row r="3801" spans="7:8" x14ac:dyDescent="0.35">
      <c r="G3801">
        <v>3795</v>
      </c>
      <c r="H3801">
        <f t="shared" ca="1" si="67"/>
        <v>0.15833677897906617</v>
      </c>
    </row>
    <row r="3802" spans="7:8" x14ac:dyDescent="0.35">
      <c r="G3802">
        <v>3796</v>
      </c>
      <c r="H3802">
        <f t="shared" ca="1" si="67"/>
        <v>-2.1211119615288855E-2</v>
      </c>
    </row>
    <row r="3803" spans="7:8" x14ac:dyDescent="0.35">
      <c r="G3803">
        <v>3797</v>
      </c>
      <c r="H3803">
        <f t="shared" ca="1" si="67"/>
        <v>-0.1188141748030917</v>
      </c>
    </row>
    <row r="3804" spans="7:8" x14ac:dyDescent="0.35">
      <c r="G3804">
        <v>3798</v>
      </c>
      <c r="H3804">
        <f t="shared" ca="1" si="67"/>
        <v>2.503890955090117E-2</v>
      </c>
    </row>
    <row r="3805" spans="7:8" x14ac:dyDescent="0.35">
      <c r="G3805">
        <v>3799</v>
      </c>
      <c r="H3805">
        <f t="shared" ca="1" si="67"/>
        <v>9.6775616665585096E-2</v>
      </c>
    </row>
    <row r="3806" spans="7:8" x14ac:dyDescent="0.35">
      <c r="G3806">
        <v>3800</v>
      </c>
      <c r="H3806">
        <f t="shared" ca="1" si="67"/>
        <v>-2.446172790738018E-2</v>
      </c>
    </row>
    <row r="3807" spans="7:8" x14ac:dyDescent="0.35">
      <c r="G3807">
        <v>3801</v>
      </c>
      <c r="H3807">
        <f t="shared" ca="1" si="67"/>
        <v>-7.9370076316581176E-2</v>
      </c>
    </row>
    <row r="3808" spans="7:8" x14ac:dyDescent="0.35">
      <c r="G3808">
        <v>3802</v>
      </c>
      <c r="H3808">
        <f t="shared" ca="1" si="67"/>
        <v>3.6061223538941457E-2</v>
      </c>
    </row>
    <row r="3809" spans="7:8" x14ac:dyDescent="0.35">
      <c r="G3809">
        <v>3803</v>
      </c>
      <c r="H3809">
        <f t="shared" ca="1" si="67"/>
        <v>-0.12203384738032189</v>
      </c>
    </row>
    <row r="3810" spans="7:8" x14ac:dyDescent="0.35">
      <c r="G3810">
        <v>3804</v>
      </c>
      <c r="H3810">
        <f t="shared" ca="1" si="67"/>
        <v>0.16926611471984915</v>
      </c>
    </row>
    <row r="3811" spans="7:8" x14ac:dyDescent="0.35">
      <c r="G3811">
        <v>3805</v>
      </c>
      <c r="H3811">
        <f t="shared" ca="1" si="67"/>
        <v>0.27605737962375115</v>
      </c>
    </row>
    <row r="3812" spans="7:8" x14ac:dyDescent="0.35">
      <c r="G3812">
        <v>3806</v>
      </c>
      <c r="H3812">
        <f t="shared" ca="1" si="67"/>
        <v>-0.22146627296574267</v>
      </c>
    </row>
    <row r="3813" spans="7:8" x14ac:dyDescent="0.35">
      <c r="G3813">
        <v>3807</v>
      </c>
      <c r="H3813">
        <f t="shared" ca="1" si="67"/>
        <v>0.18214787395067941</v>
      </c>
    </row>
    <row r="3814" spans="7:8" x14ac:dyDescent="0.35">
      <c r="G3814">
        <v>3808</v>
      </c>
      <c r="H3814">
        <f t="shared" ca="1" si="67"/>
        <v>-0.27281655071291488</v>
      </c>
    </row>
    <row r="3815" spans="7:8" x14ac:dyDescent="0.35">
      <c r="G3815">
        <v>3809</v>
      </c>
      <c r="H3815">
        <f t="shared" ca="1" si="67"/>
        <v>0.11551294603298061</v>
      </c>
    </row>
    <row r="3816" spans="7:8" x14ac:dyDescent="0.35">
      <c r="G3816">
        <v>3810</v>
      </c>
      <c r="H3816">
        <f t="shared" ca="1" si="67"/>
        <v>-0.18209603707794747</v>
      </c>
    </row>
    <row r="3817" spans="7:8" x14ac:dyDescent="0.35">
      <c r="G3817">
        <v>3811</v>
      </c>
      <c r="H3817">
        <f t="shared" ca="1" si="67"/>
        <v>8.3908676914328253E-2</v>
      </c>
    </row>
    <row r="3818" spans="7:8" x14ac:dyDescent="0.35">
      <c r="G3818">
        <v>3812</v>
      </c>
      <c r="H3818">
        <f t="shared" ca="1" si="67"/>
        <v>0.15614597714409928</v>
      </c>
    </row>
    <row r="3819" spans="7:8" x14ac:dyDescent="0.35">
      <c r="G3819">
        <v>3813</v>
      </c>
      <c r="H3819">
        <f t="shared" ca="1" si="67"/>
        <v>0.22012158036778487</v>
      </c>
    </row>
    <row r="3820" spans="7:8" x14ac:dyDescent="0.35">
      <c r="G3820">
        <v>3814</v>
      </c>
      <c r="H3820">
        <f t="shared" ca="1" si="67"/>
        <v>-0.25073844044797672</v>
      </c>
    </row>
    <row r="3821" spans="7:8" x14ac:dyDescent="0.35">
      <c r="G3821">
        <v>3815</v>
      </c>
      <c r="H3821">
        <f t="shared" ca="1" si="67"/>
        <v>9.1869806740182872E-2</v>
      </c>
    </row>
    <row r="3822" spans="7:8" x14ac:dyDescent="0.35">
      <c r="G3822">
        <v>3816</v>
      </c>
      <c r="H3822">
        <f t="shared" ca="1" si="67"/>
        <v>-0.11518665236502448</v>
      </c>
    </row>
    <row r="3823" spans="7:8" x14ac:dyDescent="0.35">
      <c r="G3823">
        <v>3817</v>
      </c>
      <c r="H3823">
        <f t="shared" ca="1" si="67"/>
        <v>-0.27783162736369732</v>
      </c>
    </row>
    <row r="3824" spans="7:8" x14ac:dyDescent="0.35">
      <c r="G3824">
        <v>3818</v>
      </c>
      <c r="H3824">
        <f t="shared" ca="1" si="67"/>
        <v>-6.7751692857352164E-2</v>
      </c>
    </row>
    <row r="3825" spans="7:8" x14ac:dyDescent="0.35">
      <c r="G3825">
        <v>3819</v>
      </c>
      <c r="H3825">
        <f t="shared" ca="1" si="67"/>
        <v>-0.14476882078864317</v>
      </c>
    </row>
    <row r="3826" spans="7:8" x14ac:dyDescent="0.35">
      <c r="G3826">
        <v>3820</v>
      </c>
      <c r="H3826">
        <f t="shared" ca="1" si="67"/>
        <v>-6.4813208532047806E-2</v>
      </c>
    </row>
    <row r="3827" spans="7:8" x14ac:dyDescent="0.35">
      <c r="G3827">
        <v>3821</v>
      </c>
      <c r="H3827">
        <f t="shared" ca="1" si="67"/>
        <v>9.7974204491486944E-2</v>
      </c>
    </row>
    <row r="3828" spans="7:8" x14ac:dyDescent="0.35">
      <c r="G3828">
        <v>3822</v>
      </c>
      <c r="H3828">
        <f t="shared" ca="1" si="67"/>
        <v>0.30863090249931713</v>
      </c>
    </row>
    <row r="3829" spans="7:8" x14ac:dyDescent="0.35">
      <c r="G3829">
        <v>3823</v>
      </c>
      <c r="H3829">
        <f t="shared" ca="1" si="67"/>
        <v>-4.4886372859435177E-2</v>
      </c>
    </row>
    <row r="3830" spans="7:8" x14ac:dyDescent="0.35">
      <c r="G3830">
        <v>3824</v>
      </c>
      <c r="H3830">
        <f t="shared" ca="1" si="67"/>
        <v>1.7717890786025852E-2</v>
      </c>
    </row>
    <row r="3831" spans="7:8" x14ac:dyDescent="0.35">
      <c r="G3831">
        <v>3825</v>
      </c>
      <c r="H3831">
        <f t="shared" ca="1" si="67"/>
        <v>1.8220766473773489E-2</v>
      </c>
    </row>
    <row r="3832" spans="7:8" x14ac:dyDescent="0.35">
      <c r="G3832">
        <v>3826</v>
      </c>
      <c r="H3832">
        <f t="shared" ca="1" si="67"/>
        <v>-0.20196384333077907</v>
      </c>
    </row>
    <row r="3833" spans="7:8" x14ac:dyDescent="0.35">
      <c r="G3833">
        <v>3827</v>
      </c>
      <c r="H3833">
        <f t="shared" ca="1" si="67"/>
        <v>0.29702956470609282</v>
      </c>
    </row>
    <row r="3834" spans="7:8" x14ac:dyDescent="0.35">
      <c r="G3834">
        <v>3828</v>
      </c>
      <c r="H3834">
        <f t="shared" ca="1" si="67"/>
        <v>8.5497447856419453E-2</v>
      </c>
    </row>
    <row r="3835" spans="7:8" x14ac:dyDescent="0.35">
      <c r="G3835">
        <v>3829</v>
      </c>
      <c r="H3835">
        <f t="shared" ca="1" si="67"/>
        <v>2.1907639438676303E-2</v>
      </c>
    </row>
    <row r="3836" spans="7:8" x14ac:dyDescent="0.35">
      <c r="G3836">
        <v>3830</v>
      </c>
      <c r="H3836">
        <f t="shared" ca="1" si="67"/>
        <v>9.1233977511208819E-2</v>
      </c>
    </row>
    <row r="3837" spans="7:8" x14ac:dyDescent="0.35">
      <c r="G3837">
        <v>3831</v>
      </c>
      <c r="H3837">
        <f t="shared" ca="1" si="67"/>
        <v>-7.1774969572100181E-3</v>
      </c>
    </row>
    <row r="3838" spans="7:8" x14ac:dyDescent="0.35">
      <c r="G3838">
        <v>3832</v>
      </c>
      <c r="H3838">
        <f t="shared" ca="1" si="67"/>
        <v>-8.5298379471550403E-2</v>
      </c>
    </row>
    <row r="3839" spans="7:8" x14ac:dyDescent="0.35">
      <c r="G3839">
        <v>3833</v>
      </c>
      <c r="H3839">
        <f t="shared" ca="1" si="67"/>
        <v>0.20095169054514964</v>
      </c>
    </row>
    <row r="3840" spans="7:8" x14ac:dyDescent="0.35">
      <c r="G3840">
        <v>3834</v>
      </c>
      <c r="H3840">
        <f t="shared" ca="1" si="67"/>
        <v>-0.18051061570012836</v>
      </c>
    </row>
    <row r="3841" spans="7:8" x14ac:dyDescent="0.35">
      <c r="G3841">
        <v>3835</v>
      </c>
      <c r="H3841">
        <f t="shared" ca="1" si="67"/>
        <v>0.15682072775423858</v>
      </c>
    </row>
    <row r="3842" spans="7:8" x14ac:dyDescent="0.35">
      <c r="G3842">
        <v>3836</v>
      </c>
      <c r="H3842">
        <f t="shared" ca="1" si="67"/>
        <v>-4.5200782334936129E-2</v>
      </c>
    </row>
    <row r="3843" spans="7:8" x14ac:dyDescent="0.35">
      <c r="G3843">
        <v>3837</v>
      </c>
      <c r="H3843">
        <f t="shared" ca="1" si="67"/>
        <v>-0.28884106992422465</v>
      </c>
    </row>
    <row r="3844" spans="7:8" x14ac:dyDescent="0.35">
      <c r="G3844">
        <v>3838</v>
      </c>
      <c r="H3844">
        <f t="shared" ca="1" si="67"/>
        <v>5.3949880781909085E-3</v>
      </c>
    </row>
    <row r="3845" spans="7:8" x14ac:dyDescent="0.35">
      <c r="G3845">
        <v>3839</v>
      </c>
      <c r="H3845">
        <f t="shared" ca="1" si="67"/>
        <v>-2.4356522653715421E-2</v>
      </c>
    </row>
    <row r="3846" spans="7:8" x14ac:dyDescent="0.35">
      <c r="G3846">
        <v>3840</v>
      </c>
      <c r="H3846">
        <f t="shared" ca="1" si="67"/>
        <v>-1.8090481141480236E-2</v>
      </c>
    </row>
    <row r="3847" spans="7:8" x14ac:dyDescent="0.35">
      <c r="G3847">
        <v>3841</v>
      </c>
      <c r="H3847">
        <f t="shared" ca="1" si="67"/>
        <v>0.34930774565508954</v>
      </c>
    </row>
    <row r="3848" spans="7:8" x14ac:dyDescent="0.35">
      <c r="G3848">
        <v>3842</v>
      </c>
      <c r="H3848">
        <f t="shared" ref="H3848:H3911" ca="1" si="68">_xlfn.NORM.INV(RAND(),N$9,N$10)</f>
        <v>5.57095304625961E-2</v>
      </c>
    </row>
    <row r="3849" spans="7:8" x14ac:dyDescent="0.35">
      <c r="G3849">
        <v>3843</v>
      </c>
      <c r="H3849">
        <f t="shared" ca="1" si="68"/>
        <v>-0.17245526497756664</v>
      </c>
    </row>
    <row r="3850" spans="7:8" x14ac:dyDescent="0.35">
      <c r="G3850">
        <v>3844</v>
      </c>
      <c r="H3850">
        <f t="shared" ca="1" si="68"/>
        <v>6.9536038288647781E-2</v>
      </c>
    </row>
    <row r="3851" spans="7:8" x14ac:dyDescent="0.35">
      <c r="G3851">
        <v>3845</v>
      </c>
      <c r="H3851">
        <f t="shared" ca="1" si="68"/>
        <v>-0.18193640070998598</v>
      </c>
    </row>
    <row r="3852" spans="7:8" x14ac:dyDescent="0.35">
      <c r="G3852">
        <v>3846</v>
      </c>
      <c r="H3852">
        <f t="shared" ca="1" si="68"/>
        <v>0.2426265663975071</v>
      </c>
    </row>
    <row r="3853" spans="7:8" x14ac:dyDescent="0.35">
      <c r="G3853">
        <v>3847</v>
      </c>
      <c r="H3853">
        <f t="shared" ca="1" si="68"/>
        <v>7.2220881423552583E-2</v>
      </c>
    </row>
    <row r="3854" spans="7:8" x14ac:dyDescent="0.35">
      <c r="G3854">
        <v>3848</v>
      </c>
      <c r="H3854">
        <f t="shared" ca="1" si="68"/>
        <v>-0.13921762392082385</v>
      </c>
    </row>
    <row r="3855" spans="7:8" x14ac:dyDescent="0.35">
      <c r="G3855">
        <v>3849</v>
      </c>
      <c r="H3855">
        <f t="shared" ca="1" si="68"/>
        <v>-6.8438063456440615E-2</v>
      </c>
    </row>
    <row r="3856" spans="7:8" x14ac:dyDescent="0.35">
      <c r="G3856">
        <v>3850</v>
      </c>
      <c r="H3856">
        <f t="shared" ca="1" si="68"/>
        <v>6.3256523360670197E-2</v>
      </c>
    </row>
    <row r="3857" spans="7:8" x14ac:dyDescent="0.35">
      <c r="G3857">
        <v>3851</v>
      </c>
      <c r="H3857">
        <f t="shared" ca="1" si="68"/>
        <v>-0.12112473702582308</v>
      </c>
    </row>
    <row r="3858" spans="7:8" x14ac:dyDescent="0.35">
      <c r="G3858">
        <v>3852</v>
      </c>
      <c r="H3858">
        <f t="shared" ca="1" si="68"/>
        <v>-7.4046464151703836E-2</v>
      </c>
    </row>
    <row r="3859" spans="7:8" x14ac:dyDescent="0.35">
      <c r="G3859">
        <v>3853</v>
      </c>
      <c r="H3859">
        <f t="shared" ca="1" si="68"/>
        <v>4.810416226635815E-2</v>
      </c>
    </row>
    <row r="3860" spans="7:8" x14ac:dyDescent="0.35">
      <c r="G3860">
        <v>3854</v>
      </c>
      <c r="H3860">
        <f t="shared" ca="1" si="68"/>
        <v>4.0514830306317258E-2</v>
      </c>
    </row>
    <row r="3861" spans="7:8" x14ac:dyDescent="0.35">
      <c r="G3861">
        <v>3855</v>
      </c>
      <c r="H3861">
        <f t="shared" ca="1" si="68"/>
        <v>-0.14475169047550254</v>
      </c>
    </row>
    <row r="3862" spans="7:8" x14ac:dyDescent="0.35">
      <c r="G3862">
        <v>3856</v>
      </c>
      <c r="H3862">
        <f t="shared" ca="1" si="68"/>
        <v>0.14082851552336373</v>
      </c>
    </row>
    <row r="3863" spans="7:8" x14ac:dyDescent="0.35">
      <c r="G3863">
        <v>3857</v>
      </c>
      <c r="H3863">
        <f t="shared" ca="1" si="68"/>
        <v>-8.9858071347077309E-2</v>
      </c>
    </row>
    <row r="3864" spans="7:8" x14ac:dyDescent="0.35">
      <c r="G3864">
        <v>3858</v>
      </c>
      <c r="H3864">
        <f t="shared" ca="1" si="68"/>
        <v>-7.5343245275797371E-3</v>
      </c>
    </row>
    <row r="3865" spans="7:8" x14ac:dyDescent="0.35">
      <c r="G3865">
        <v>3859</v>
      </c>
      <c r="H3865">
        <f t="shared" ca="1" si="68"/>
        <v>8.50640111875587E-2</v>
      </c>
    </row>
    <row r="3866" spans="7:8" x14ac:dyDescent="0.35">
      <c r="G3866">
        <v>3860</v>
      </c>
      <c r="H3866">
        <f t="shared" ca="1" si="68"/>
        <v>0.12861129139739857</v>
      </c>
    </row>
    <row r="3867" spans="7:8" x14ac:dyDescent="0.35">
      <c r="G3867">
        <v>3861</v>
      </c>
      <c r="H3867">
        <f t="shared" ca="1" si="68"/>
        <v>4.6358528030194267E-2</v>
      </c>
    </row>
    <row r="3868" spans="7:8" x14ac:dyDescent="0.35">
      <c r="G3868">
        <v>3862</v>
      </c>
      <c r="H3868">
        <f t="shared" ca="1" si="68"/>
        <v>0.10318018762291081</v>
      </c>
    </row>
    <row r="3869" spans="7:8" x14ac:dyDescent="0.35">
      <c r="G3869">
        <v>3863</v>
      </c>
      <c r="H3869">
        <f t="shared" ca="1" si="68"/>
        <v>-0.11379407292572671</v>
      </c>
    </row>
    <row r="3870" spans="7:8" x14ac:dyDescent="0.35">
      <c r="G3870">
        <v>3864</v>
      </c>
      <c r="H3870">
        <f t="shared" ca="1" si="68"/>
        <v>-0.29156225817233672</v>
      </c>
    </row>
    <row r="3871" spans="7:8" x14ac:dyDescent="0.35">
      <c r="G3871">
        <v>3865</v>
      </c>
      <c r="H3871">
        <f t="shared" ca="1" si="68"/>
        <v>2.2198567003046225E-2</v>
      </c>
    </row>
    <row r="3872" spans="7:8" x14ac:dyDescent="0.35">
      <c r="G3872">
        <v>3866</v>
      </c>
      <c r="H3872">
        <f t="shared" ca="1" si="68"/>
        <v>0.30943344138512768</v>
      </c>
    </row>
    <row r="3873" spans="7:8" x14ac:dyDescent="0.35">
      <c r="G3873">
        <v>3867</v>
      </c>
      <c r="H3873">
        <f t="shared" ca="1" si="68"/>
        <v>-7.0633637440554575E-3</v>
      </c>
    </row>
    <row r="3874" spans="7:8" x14ac:dyDescent="0.35">
      <c r="G3874">
        <v>3868</v>
      </c>
      <c r="H3874">
        <f t="shared" ca="1" si="68"/>
        <v>0.23178653491026086</v>
      </c>
    </row>
    <row r="3875" spans="7:8" x14ac:dyDescent="0.35">
      <c r="G3875">
        <v>3869</v>
      </c>
      <c r="H3875">
        <f t="shared" ca="1" si="68"/>
        <v>3.8650823358890335E-2</v>
      </c>
    </row>
    <row r="3876" spans="7:8" x14ac:dyDescent="0.35">
      <c r="G3876">
        <v>3870</v>
      </c>
      <c r="H3876">
        <f t="shared" ca="1" si="68"/>
        <v>-5.8188644953218349E-2</v>
      </c>
    </row>
    <row r="3877" spans="7:8" x14ac:dyDescent="0.35">
      <c r="G3877">
        <v>3871</v>
      </c>
      <c r="H3877">
        <f t="shared" ca="1" si="68"/>
        <v>4.7906589337465503E-3</v>
      </c>
    </row>
    <row r="3878" spans="7:8" x14ac:dyDescent="0.35">
      <c r="G3878">
        <v>3872</v>
      </c>
      <c r="H3878">
        <f t="shared" ca="1" si="68"/>
        <v>-0.12257064692287797</v>
      </c>
    </row>
    <row r="3879" spans="7:8" x14ac:dyDescent="0.35">
      <c r="G3879">
        <v>3873</v>
      </c>
      <c r="H3879">
        <f t="shared" ca="1" si="68"/>
        <v>0.14840735655414652</v>
      </c>
    </row>
    <row r="3880" spans="7:8" x14ac:dyDescent="0.35">
      <c r="G3880">
        <v>3874</v>
      </c>
      <c r="H3880">
        <f t="shared" ca="1" si="68"/>
        <v>-4.9526249112890004E-2</v>
      </c>
    </row>
    <row r="3881" spans="7:8" x14ac:dyDescent="0.35">
      <c r="G3881">
        <v>3875</v>
      </c>
      <c r="H3881">
        <f t="shared" ca="1" si="68"/>
        <v>-0.26159397681510516</v>
      </c>
    </row>
    <row r="3882" spans="7:8" x14ac:dyDescent="0.35">
      <c r="G3882">
        <v>3876</v>
      </c>
      <c r="H3882">
        <f t="shared" ca="1" si="68"/>
        <v>4.4504755299946616E-5</v>
      </c>
    </row>
    <row r="3883" spans="7:8" x14ac:dyDescent="0.35">
      <c r="G3883">
        <v>3877</v>
      </c>
      <c r="H3883">
        <f t="shared" ca="1" si="68"/>
        <v>1.1570203289756338E-2</v>
      </c>
    </row>
    <row r="3884" spans="7:8" x14ac:dyDescent="0.35">
      <c r="G3884">
        <v>3878</v>
      </c>
      <c r="H3884">
        <f t="shared" ca="1" si="68"/>
        <v>5.4864025229209537E-2</v>
      </c>
    </row>
    <row r="3885" spans="7:8" x14ac:dyDescent="0.35">
      <c r="G3885">
        <v>3879</v>
      </c>
      <c r="H3885">
        <f t="shared" ca="1" si="68"/>
        <v>0.12478644400647912</v>
      </c>
    </row>
    <row r="3886" spans="7:8" x14ac:dyDescent="0.35">
      <c r="G3886">
        <v>3880</v>
      </c>
      <c r="H3886">
        <f t="shared" ca="1" si="68"/>
        <v>-1.1998090520297518E-2</v>
      </c>
    </row>
    <row r="3887" spans="7:8" x14ac:dyDescent="0.35">
      <c r="G3887">
        <v>3881</v>
      </c>
      <c r="H3887">
        <f t="shared" ca="1" si="68"/>
        <v>-0.14320559508874087</v>
      </c>
    </row>
    <row r="3888" spans="7:8" x14ac:dyDescent="0.35">
      <c r="G3888">
        <v>3882</v>
      </c>
      <c r="H3888">
        <f t="shared" ca="1" si="68"/>
        <v>0.16618504420493665</v>
      </c>
    </row>
    <row r="3889" spans="7:8" x14ac:dyDescent="0.35">
      <c r="G3889">
        <v>3883</v>
      </c>
      <c r="H3889">
        <f t="shared" ca="1" si="68"/>
        <v>-7.2769134838316402E-2</v>
      </c>
    </row>
    <row r="3890" spans="7:8" x14ac:dyDescent="0.35">
      <c r="G3890">
        <v>3884</v>
      </c>
      <c r="H3890">
        <f t="shared" ca="1" si="68"/>
        <v>0.1434043509587318</v>
      </c>
    </row>
    <row r="3891" spans="7:8" x14ac:dyDescent="0.35">
      <c r="G3891">
        <v>3885</v>
      </c>
      <c r="H3891">
        <f t="shared" ca="1" si="68"/>
        <v>0.10643136654781955</v>
      </c>
    </row>
    <row r="3892" spans="7:8" x14ac:dyDescent="0.35">
      <c r="G3892">
        <v>3886</v>
      </c>
      <c r="H3892">
        <f t="shared" ca="1" si="68"/>
        <v>0.23478368642981967</v>
      </c>
    </row>
    <row r="3893" spans="7:8" x14ac:dyDescent="0.35">
      <c r="G3893">
        <v>3887</v>
      </c>
      <c r="H3893">
        <f t="shared" ca="1" si="68"/>
        <v>-0.11511838820726908</v>
      </c>
    </row>
    <row r="3894" spans="7:8" x14ac:dyDescent="0.35">
      <c r="G3894">
        <v>3888</v>
      </c>
      <c r="H3894">
        <f t="shared" ca="1" si="68"/>
        <v>-2.6253184196862955E-2</v>
      </c>
    </row>
    <row r="3895" spans="7:8" x14ac:dyDescent="0.35">
      <c r="G3895">
        <v>3889</v>
      </c>
      <c r="H3895">
        <f t="shared" ca="1" si="68"/>
        <v>0.19434246185902046</v>
      </c>
    </row>
    <row r="3896" spans="7:8" x14ac:dyDescent="0.35">
      <c r="G3896">
        <v>3890</v>
      </c>
      <c r="H3896">
        <f t="shared" ca="1" si="68"/>
        <v>-0.17878047423021678</v>
      </c>
    </row>
    <row r="3897" spans="7:8" x14ac:dyDescent="0.35">
      <c r="G3897">
        <v>3891</v>
      </c>
      <c r="H3897">
        <f t="shared" ca="1" si="68"/>
        <v>9.2452351925385867E-2</v>
      </c>
    </row>
    <row r="3898" spans="7:8" x14ac:dyDescent="0.35">
      <c r="G3898">
        <v>3892</v>
      </c>
      <c r="H3898">
        <f t="shared" ca="1" si="68"/>
        <v>0.14098073719684664</v>
      </c>
    </row>
    <row r="3899" spans="7:8" x14ac:dyDescent="0.35">
      <c r="G3899">
        <v>3893</v>
      </c>
      <c r="H3899">
        <f t="shared" ca="1" si="68"/>
        <v>0.21913337253850027</v>
      </c>
    </row>
    <row r="3900" spans="7:8" x14ac:dyDescent="0.35">
      <c r="G3900">
        <v>3894</v>
      </c>
      <c r="H3900">
        <f t="shared" ca="1" si="68"/>
        <v>1.0449153656204848E-3</v>
      </c>
    </row>
    <row r="3901" spans="7:8" x14ac:dyDescent="0.35">
      <c r="G3901">
        <v>3895</v>
      </c>
      <c r="H3901">
        <f t="shared" ca="1" si="68"/>
        <v>-8.9968920918179832E-2</v>
      </c>
    </row>
    <row r="3902" spans="7:8" x14ac:dyDescent="0.35">
      <c r="G3902">
        <v>3896</v>
      </c>
      <c r="H3902">
        <f t="shared" ca="1" si="68"/>
        <v>-5.3517258340777481E-2</v>
      </c>
    </row>
    <row r="3903" spans="7:8" x14ac:dyDescent="0.35">
      <c r="G3903">
        <v>3897</v>
      </c>
      <c r="H3903">
        <f t="shared" ca="1" si="68"/>
        <v>-2.1685859082332795E-2</v>
      </c>
    </row>
    <row r="3904" spans="7:8" x14ac:dyDescent="0.35">
      <c r="G3904">
        <v>3898</v>
      </c>
      <c r="H3904">
        <f t="shared" ca="1" si="68"/>
        <v>2.6589535216890878E-2</v>
      </c>
    </row>
    <row r="3905" spans="7:8" x14ac:dyDescent="0.35">
      <c r="G3905">
        <v>3899</v>
      </c>
      <c r="H3905">
        <f t="shared" ca="1" si="68"/>
        <v>-1.921457626322625E-2</v>
      </c>
    </row>
    <row r="3906" spans="7:8" x14ac:dyDescent="0.35">
      <c r="G3906">
        <v>3900</v>
      </c>
      <c r="H3906">
        <f t="shared" ca="1" si="68"/>
        <v>5.9491768736598873E-2</v>
      </c>
    </row>
    <row r="3907" spans="7:8" x14ac:dyDescent="0.35">
      <c r="G3907">
        <v>3901</v>
      </c>
      <c r="H3907">
        <f t="shared" ca="1" si="68"/>
        <v>0.21383812002238178</v>
      </c>
    </row>
    <row r="3908" spans="7:8" x14ac:dyDescent="0.35">
      <c r="G3908">
        <v>3902</v>
      </c>
      <c r="H3908">
        <f t="shared" ca="1" si="68"/>
        <v>-0.21313346277294562</v>
      </c>
    </row>
    <row r="3909" spans="7:8" x14ac:dyDescent="0.35">
      <c r="G3909">
        <v>3903</v>
      </c>
      <c r="H3909">
        <f t="shared" ca="1" si="68"/>
        <v>-0.12647185625020996</v>
      </c>
    </row>
    <row r="3910" spans="7:8" x14ac:dyDescent="0.35">
      <c r="G3910">
        <v>3904</v>
      </c>
      <c r="H3910">
        <f t="shared" ca="1" si="68"/>
        <v>0.16768509076821805</v>
      </c>
    </row>
    <row r="3911" spans="7:8" x14ac:dyDescent="0.35">
      <c r="G3911">
        <v>3905</v>
      </c>
      <c r="H3911">
        <f t="shared" ca="1" si="68"/>
        <v>0.10665006277523124</v>
      </c>
    </row>
    <row r="3912" spans="7:8" x14ac:dyDescent="0.35">
      <c r="G3912">
        <v>3906</v>
      </c>
      <c r="H3912">
        <f t="shared" ref="H3912:H3975" ca="1" si="69">_xlfn.NORM.INV(RAND(),N$9,N$10)</f>
        <v>4.3652163725914642E-2</v>
      </c>
    </row>
    <row r="3913" spans="7:8" x14ac:dyDescent="0.35">
      <c r="G3913">
        <v>3907</v>
      </c>
      <c r="H3913">
        <f t="shared" ca="1" si="69"/>
        <v>4.8146207953759942E-2</v>
      </c>
    </row>
    <row r="3914" spans="7:8" x14ac:dyDescent="0.35">
      <c r="G3914">
        <v>3908</v>
      </c>
      <c r="H3914">
        <f t="shared" ca="1" si="69"/>
        <v>0.10433655224264318</v>
      </c>
    </row>
    <row r="3915" spans="7:8" x14ac:dyDescent="0.35">
      <c r="G3915">
        <v>3909</v>
      </c>
      <c r="H3915">
        <f t="shared" ca="1" si="69"/>
        <v>7.0893878656479087E-2</v>
      </c>
    </row>
    <row r="3916" spans="7:8" x14ac:dyDescent="0.35">
      <c r="G3916">
        <v>3910</v>
      </c>
      <c r="H3916">
        <f t="shared" ca="1" si="69"/>
        <v>-3.8600609028949316E-2</v>
      </c>
    </row>
    <row r="3917" spans="7:8" x14ac:dyDescent="0.35">
      <c r="G3917">
        <v>3911</v>
      </c>
      <c r="H3917">
        <f t="shared" ca="1" si="69"/>
        <v>1.008915064255848E-3</v>
      </c>
    </row>
    <row r="3918" spans="7:8" x14ac:dyDescent="0.35">
      <c r="G3918">
        <v>3912</v>
      </c>
      <c r="H3918">
        <f t="shared" ca="1" si="69"/>
        <v>9.7600679722747163E-2</v>
      </c>
    </row>
    <row r="3919" spans="7:8" x14ac:dyDescent="0.35">
      <c r="G3919">
        <v>3913</v>
      </c>
      <c r="H3919">
        <f t="shared" ca="1" si="69"/>
        <v>0.12968807273215444</v>
      </c>
    </row>
    <row r="3920" spans="7:8" x14ac:dyDescent="0.35">
      <c r="G3920">
        <v>3914</v>
      </c>
      <c r="H3920">
        <f t="shared" ca="1" si="69"/>
        <v>-0.10827524988622532</v>
      </c>
    </row>
    <row r="3921" spans="7:8" x14ac:dyDescent="0.35">
      <c r="G3921">
        <v>3915</v>
      </c>
      <c r="H3921">
        <f t="shared" ca="1" si="69"/>
        <v>0.2067867704993275</v>
      </c>
    </row>
    <row r="3922" spans="7:8" x14ac:dyDescent="0.35">
      <c r="G3922">
        <v>3916</v>
      </c>
      <c r="H3922">
        <f t="shared" ca="1" si="69"/>
        <v>0.19626649358269224</v>
      </c>
    </row>
    <row r="3923" spans="7:8" x14ac:dyDescent="0.35">
      <c r="G3923">
        <v>3917</v>
      </c>
      <c r="H3923">
        <f t="shared" ca="1" si="69"/>
        <v>-0.18777708928448167</v>
      </c>
    </row>
    <row r="3924" spans="7:8" x14ac:dyDescent="0.35">
      <c r="G3924">
        <v>3918</v>
      </c>
      <c r="H3924">
        <f t="shared" ca="1" si="69"/>
        <v>-0.29330764179382413</v>
      </c>
    </row>
    <row r="3925" spans="7:8" x14ac:dyDescent="0.35">
      <c r="G3925">
        <v>3919</v>
      </c>
      <c r="H3925">
        <f t="shared" ca="1" si="69"/>
        <v>6.4784401808818684E-2</v>
      </c>
    </row>
    <row r="3926" spans="7:8" x14ac:dyDescent="0.35">
      <c r="G3926">
        <v>3920</v>
      </c>
      <c r="H3926">
        <f t="shared" ca="1" si="69"/>
        <v>-3.5882536046212422E-2</v>
      </c>
    </row>
    <row r="3927" spans="7:8" x14ac:dyDescent="0.35">
      <c r="G3927">
        <v>3921</v>
      </c>
      <c r="H3927">
        <f t="shared" ca="1" si="69"/>
        <v>1.5933371008643619E-2</v>
      </c>
    </row>
    <row r="3928" spans="7:8" x14ac:dyDescent="0.35">
      <c r="G3928">
        <v>3922</v>
      </c>
      <c r="H3928">
        <f t="shared" ca="1" si="69"/>
        <v>6.0269675231023549E-2</v>
      </c>
    </row>
    <row r="3929" spans="7:8" x14ac:dyDescent="0.35">
      <c r="G3929">
        <v>3923</v>
      </c>
      <c r="H3929">
        <f t="shared" ca="1" si="69"/>
        <v>0.17833001121434192</v>
      </c>
    </row>
    <row r="3930" spans="7:8" x14ac:dyDescent="0.35">
      <c r="G3930">
        <v>3924</v>
      </c>
      <c r="H3930">
        <f t="shared" ca="1" si="69"/>
        <v>-3.2558627107060929E-2</v>
      </c>
    </row>
    <row r="3931" spans="7:8" x14ac:dyDescent="0.35">
      <c r="G3931">
        <v>3925</v>
      </c>
      <c r="H3931">
        <f t="shared" ca="1" si="69"/>
        <v>-9.2205766931383076E-2</v>
      </c>
    </row>
    <row r="3932" spans="7:8" x14ac:dyDescent="0.35">
      <c r="G3932">
        <v>3926</v>
      </c>
      <c r="H3932">
        <f t="shared" ca="1" si="69"/>
        <v>-7.5795019529882809E-2</v>
      </c>
    </row>
    <row r="3933" spans="7:8" x14ac:dyDescent="0.35">
      <c r="G3933">
        <v>3927</v>
      </c>
      <c r="H3933">
        <f t="shared" ca="1" si="69"/>
        <v>0.21048652437165125</v>
      </c>
    </row>
    <row r="3934" spans="7:8" x14ac:dyDescent="0.35">
      <c r="G3934">
        <v>3928</v>
      </c>
      <c r="H3934">
        <f t="shared" ca="1" si="69"/>
        <v>-0.20958983490023755</v>
      </c>
    </row>
    <row r="3935" spans="7:8" x14ac:dyDescent="0.35">
      <c r="G3935">
        <v>3929</v>
      </c>
      <c r="H3935">
        <f t="shared" ca="1" si="69"/>
        <v>0.15889187455102194</v>
      </c>
    </row>
    <row r="3936" spans="7:8" x14ac:dyDescent="0.35">
      <c r="G3936">
        <v>3930</v>
      </c>
      <c r="H3936">
        <f t="shared" ca="1" si="69"/>
        <v>-0.12942822769961523</v>
      </c>
    </row>
    <row r="3937" spans="7:8" x14ac:dyDescent="0.35">
      <c r="G3937">
        <v>3931</v>
      </c>
      <c r="H3937">
        <f t="shared" ca="1" si="69"/>
        <v>-0.13926507291773718</v>
      </c>
    </row>
    <row r="3938" spans="7:8" x14ac:dyDescent="0.35">
      <c r="G3938">
        <v>3932</v>
      </c>
      <c r="H3938">
        <f t="shared" ca="1" si="69"/>
        <v>0.28739414023416043</v>
      </c>
    </row>
    <row r="3939" spans="7:8" x14ac:dyDescent="0.35">
      <c r="G3939">
        <v>3933</v>
      </c>
      <c r="H3939">
        <f t="shared" ca="1" si="69"/>
        <v>2.3350086274788961E-2</v>
      </c>
    </row>
    <row r="3940" spans="7:8" x14ac:dyDescent="0.35">
      <c r="G3940">
        <v>3934</v>
      </c>
      <c r="H3940">
        <f t="shared" ca="1" si="69"/>
        <v>0.16927299665569548</v>
      </c>
    </row>
    <row r="3941" spans="7:8" x14ac:dyDescent="0.35">
      <c r="G3941">
        <v>3935</v>
      </c>
      <c r="H3941">
        <f t="shared" ca="1" si="69"/>
        <v>0.13896771622172066</v>
      </c>
    </row>
    <row r="3942" spans="7:8" x14ac:dyDescent="0.35">
      <c r="G3942">
        <v>3936</v>
      </c>
      <c r="H3942">
        <f t="shared" ca="1" si="69"/>
        <v>0.24508991835537425</v>
      </c>
    </row>
    <row r="3943" spans="7:8" x14ac:dyDescent="0.35">
      <c r="G3943">
        <v>3937</v>
      </c>
      <c r="H3943">
        <f t="shared" ca="1" si="69"/>
        <v>0.11581866454495342</v>
      </c>
    </row>
    <row r="3944" spans="7:8" x14ac:dyDescent="0.35">
      <c r="G3944">
        <v>3938</v>
      </c>
      <c r="H3944">
        <f t="shared" ca="1" si="69"/>
        <v>9.1594793421215639E-2</v>
      </c>
    </row>
    <row r="3945" spans="7:8" x14ac:dyDescent="0.35">
      <c r="G3945">
        <v>3939</v>
      </c>
      <c r="H3945">
        <f t="shared" ca="1" si="69"/>
        <v>-5.3108184623478945E-2</v>
      </c>
    </row>
    <row r="3946" spans="7:8" x14ac:dyDescent="0.35">
      <c r="G3946">
        <v>3940</v>
      </c>
      <c r="H3946">
        <f t="shared" ca="1" si="69"/>
        <v>8.9846880322805731E-2</v>
      </c>
    </row>
    <row r="3947" spans="7:8" x14ac:dyDescent="0.35">
      <c r="G3947">
        <v>3941</v>
      </c>
      <c r="H3947">
        <f t="shared" ca="1" si="69"/>
        <v>-3.6853255068094788E-2</v>
      </c>
    </row>
    <row r="3948" spans="7:8" x14ac:dyDescent="0.35">
      <c r="G3948">
        <v>3942</v>
      </c>
      <c r="H3948">
        <f t="shared" ca="1" si="69"/>
        <v>-4.1047690046493925E-2</v>
      </c>
    </row>
    <row r="3949" spans="7:8" x14ac:dyDescent="0.35">
      <c r="G3949">
        <v>3943</v>
      </c>
      <c r="H3949">
        <f t="shared" ca="1" si="69"/>
        <v>-9.3699515982128292E-2</v>
      </c>
    </row>
    <row r="3950" spans="7:8" x14ac:dyDescent="0.35">
      <c r="G3950">
        <v>3944</v>
      </c>
      <c r="H3950">
        <f t="shared" ca="1" si="69"/>
        <v>0.16175298658936668</v>
      </c>
    </row>
    <row r="3951" spans="7:8" x14ac:dyDescent="0.35">
      <c r="G3951">
        <v>3945</v>
      </c>
      <c r="H3951">
        <f t="shared" ca="1" si="69"/>
        <v>-5.3921377296419944E-2</v>
      </c>
    </row>
    <row r="3952" spans="7:8" x14ac:dyDescent="0.35">
      <c r="G3952">
        <v>3946</v>
      </c>
      <c r="H3952">
        <f t="shared" ca="1" si="69"/>
        <v>-9.4752819726078033E-2</v>
      </c>
    </row>
    <row r="3953" spans="7:8" x14ac:dyDescent="0.35">
      <c r="G3953">
        <v>3947</v>
      </c>
      <c r="H3953">
        <f t="shared" ca="1" si="69"/>
        <v>0.10355952257231282</v>
      </c>
    </row>
    <row r="3954" spans="7:8" x14ac:dyDescent="0.35">
      <c r="G3954">
        <v>3948</v>
      </c>
      <c r="H3954">
        <f t="shared" ca="1" si="69"/>
        <v>-1.0026975004921381E-2</v>
      </c>
    </row>
    <row r="3955" spans="7:8" x14ac:dyDescent="0.35">
      <c r="G3955">
        <v>3949</v>
      </c>
      <c r="H3955">
        <f t="shared" ca="1" si="69"/>
        <v>5.2324951386284596E-2</v>
      </c>
    </row>
    <row r="3956" spans="7:8" x14ac:dyDescent="0.35">
      <c r="G3956">
        <v>3950</v>
      </c>
      <c r="H3956">
        <f t="shared" ca="1" si="69"/>
        <v>-7.9266024537983634E-2</v>
      </c>
    </row>
    <row r="3957" spans="7:8" x14ac:dyDescent="0.35">
      <c r="G3957">
        <v>3951</v>
      </c>
      <c r="H3957">
        <f t="shared" ca="1" si="69"/>
        <v>-5.4391266585479159E-2</v>
      </c>
    </row>
    <row r="3958" spans="7:8" x14ac:dyDescent="0.35">
      <c r="G3958">
        <v>3952</v>
      </c>
      <c r="H3958">
        <f t="shared" ca="1" si="69"/>
        <v>2.7341966234495765E-2</v>
      </c>
    </row>
    <row r="3959" spans="7:8" x14ac:dyDescent="0.35">
      <c r="G3959">
        <v>3953</v>
      </c>
      <c r="H3959">
        <f t="shared" ca="1" si="69"/>
        <v>0.18741439429006776</v>
      </c>
    </row>
    <row r="3960" spans="7:8" x14ac:dyDescent="0.35">
      <c r="G3960">
        <v>3954</v>
      </c>
      <c r="H3960">
        <f t="shared" ca="1" si="69"/>
        <v>0.15769386531149501</v>
      </c>
    </row>
    <row r="3961" spans="7:8" x14ac:dyDescent="0.35">
      <c r="G3961">
        <v>3955</v>
      </c>
      <c r="H3961">
        <f t="shared" ca="1" si="69"/>
        <v>-7.4999277736357034E-2</v>
      </c>
    </row>
    <row r="3962" spans="7:8" x14ac:dyDescent="0.35">
      <c r="G3962">
        <v>3956</v>
      </c>
      <c r="H3962">
        <f t="shared" ca="1" si="69"/>
        <v>0.28580685928831756</v>
      </c>
    </row>
    <row r="3963" spans="7:8" x14ac:dyDescent="0.35">
      <c r="G3963">
        <v>3957</v>
      </c>
      <c r="H3963">
        <f t="shared" ca="1" si="69"/>
        <v>8.3991968982623233E-2</v>
      </c>
    </row>
    <row r="3964" spans="7:8" x14ac:dyDescent="0.35">
      <c r="G3964">
        <v>3958</v>
      </c>
      <c r="H3964">
        <f t="shared" ca="1" si="69"/>
        <v>4.4514315475717138E-2</v>
      </c>
    </row>
    <row r="3965" spans="7:8" x14ac:dyDescent="0.35">
      <c r="G3965">
        <v>3959</v>
      </c>
      <c r="H3965">
        <f t="shared" ca="1" si="69"/>
        <v>3.5563400188791339E-2</v>
      </c>
    </row>
    <row r="3966" spans="7:8" x14ac:dyDescent="0.35">
      <c r="G3966">
        <v>3960</v>
      </c>
      <c r="H3966">
        <f t="shared" ca="1" si="69"/>
        <v>7.59024609996546E-2</v>
      </c>
    </row>
    <row r="3967" spans="7:8" x14ac:dyDescent="0.35">
      <c r="G3967">
        <v>3961</v>
      </c>
      <c r="H3967">
        <f t="shared" ca="1" si="69"/>
        <v>9.6060608608832948E-2</v>
      </c>
    </row>
    <row r="3968" spans="7:8" x14ac:dyDescent="0.35">
      <c r="G3968">
        <v>3962</v>
      </c>
      <c r="H3968">
        <f t="shared" ca="1" si="69"/>
        <v>-0.12502829013631744</v>
      </c>
    </row>
    <row r="3969" spans="7:8" x14ac:dyDescent="0.35">
      <c r="G3969">
        <v>3963</v>
      </c>
      <c r="H3969">
        <f t="shared" ca="1" si="69"/>
        <v>-2.5288715693000147E-2</v>
      </c>
    </row>
    <row r="3970" spans="7:8" x14ac:dyDescent="0.35">
      <c r="G3970">
        <v>3964</v>
      </c>
      <c r="H3970">
        <f t="shared" ca="1" si="69"/>
        <v>-0.39617072391368774</v>
      </c>
    </row>
    <row r="3971" spans="7:8" x14ac:dyDescent="0.35">
      <c r="G3971">
        <v>3965</v>
      </c>
      <c r="H3971">
        <f t="shared" ca="1" si="69"/>
        <v>0.42761083154044655</v>
      </c>
    </row>
    <row r="3972" spans="7:8" x14ac:dyDescent="0.35">
      <c r="G3972">
        <v>3966</v>
      </c>
      <c r="H3972">
        <f t="shared" ca="1" si="69"/>
        <v>-0.1007041322025669</v>
      </c>
    </row>
    <row r="3973" spans="7:8" x14ac:dyDescent="0.35">
      <c r="G3973">
        <v>3967</v>
      </c>
      <c r="H3973">
        <f t="shared" ca="1" si="69"/>
        <v>-1.4433894948121742E-2</v>
      </c>
    </row>
    <row r="3974" spans="7:8" x14ac:dyDescent="0.35">
      <c r="G3974">
        <v>3968</v>
      </c>
      <c r="H3974">
        <f t="shared" ca="1" si="69"/>
        <v>8.4760656300645804E-2</v>
      </c>
    </row>
    <row r="3975" spans="7:8" x14ac:dyDescent="0.35">
      <c r="G3975">
        <v>3969</v>
      </c>
      <c r="H3975">
        <f t="shared" ca="1" si="69"/>
        <v>5.9014358117117367E-2</v>
      </c>
    </row>
    <row r="3976" spans="7:8" x14ac:dyDescent="0.35">
      <c r="G3976">
        <v>3970</v>
      </c>
      <c r="H3976">
        <f t="shared" ref="H3976:H4039" ca="1" si="70">_xlfn.NORM.INV(RAND(),N$9,N$10)</f>
        <v>0.19437197272011997</v>
      </c>
    </row>
    <row r="3977" spans="7:8" x14ac:dyDescent="0.35">
      <c r="G3977">
        <v>3971</v>
      </c>
      <c r="H3977">
        <f t="shared" ca="1" si="70"/>
        <v>-8.6307506436884996E-3</v>
      </c>
    </row>
    <row r="3978" spans="7:8" x14ac:dyDescent="0.35">
      <c r="G3978">
        <v>3972</v>
      </c>
      <c r="H3978">
        <f t="shared" ca="1" si="70"/>
        <v>0.16527648013206431</v>
      </c>
    </row>
    <row r="3979" spans="7:8" x14ac:dyDescent="0.35">
      <c r="G3979">
        <v>3973</v>
      </c>
      <c r="H3979">
        <f t="shared" ca="1" si="70"/>
        <v>-2.9657749035036339E-2</v>
      </c>
    </row>
    <row r="3980" spans="7:8" x14ac:dyDescent="0.35">
      <c r="G3980">
        <v>3974</v>
      </c>
      <c r="H3980">
        <f t="shared" ca="1" si="70"/>
        <v>9.0362562229007029E-2</v>
      </c>
    </row>
    <row r="3981" spans="7:8" x14ac:dyDescent="0.35">
      <c r="G3981">
        <v>3975</v>
      </c>
      <c r="H3981">
        <f t="shared" ca="1" si="70"/>
        <v>2.5733984238622748E-2</v>
      </c>
    </row>
    <row r="3982" spans="7:8" x14ac:dyDescent="0.35">
      <c r="G3982">
        <v>3976</v>
      </c>
      <c r="H3982">
        <f t="shared" ca="1" si="70"/>
        <v>-0.17624591716736179</v>
      </c>
    </row>
    <row r="3983" spans="7:8" x14ac:dyDescent="0.35">
      <c r="G3983">
        <v>3977</v>
      </c>
      <c r="H3983">
        <f t="shared" ca="1" si="70"/>
        <v>2.7382155462045719E-2</v>
      </c>
    </row>
    <row r="3984" spans="7:8" x14ac:dyDescent="0.35">
      <c r="G3984">
        <v>3978</v>
      </c>
      <c r="H3984">
        <f t="shared" ca="1" si="70"/>
        <v>-5.9488204897903282E-2</v>
      </c>
    </row>
    <row r="3985" spans="7:8" x14ac:dyDescent="0.35">
      <c r="G3985">
        <v>3979</v>
      </c>
      <c r="H3985">
        <f t="shared" ca="1" si="70"/>
        <v>-5.914018498553994E-2</v>
      </c>
    </row>
    <row r="3986" spans="7:8" x14ac:dyDescent="0.35">
      <c r="G3986">
        <v>3980</v>
      </c>
      <c r="H3986">
        <f t="shared" ca="1" si="70"/>
        <v>4.2142103168577645E-2</v>
      </c>
    </row>
    <row r="3987" spans="7:8" x14ac:dyDescent="0.35">
      <c r="G3987">
        <v>3981</v>
      </c>
      <c r="H3987">
        <f t="shared" ca="1" si="70"/>
        <v>-9.2985820847553691E-2</v>
      </c>
    </row>
    <row r="3988" spans="7:8" x14ac:dyDescent="0.35">
      <c r="G3988">
        <v>3982</v>
      </c>
      <c r="H3988">
        <f t="shared" ca="1" si="70"/>
        <v>-7.4984917798903955E-2</v>
      </c>
    </row>
    <row r="3989" spans="7:8" x14ac:dyDescent="0.35">
      <c r="G3989">
        <v>3983</v>
      </c>
      <c r="H3989">
        <f t="shared" ca="1" si="70"/>
        <v>-5.128459845734612E-2</v>
      </c>
    </row>
    <row r="3990" spans="7:8" x14ac:dyDescent="0.35">
      <c r="G3990">
        <v>3984</v>
      </c>
      <c r="H3990">
        <f t="shared" ca="1" si="70"/>
        <v>-0.11283497401675188</v>
      </c>
    </row>
    <row r="3991" spans="7:8" x14ac:dyDescent="0.35">
      <c r="G3991">
        <v>3985</v>
      </c>
      <c r="H3991">
        <f t="shared" ca="1" si="70"/>
        <v>-7.827301587869441E-2</v>
      </c>
    </row>
    <row r="3992" spans="7:8" x14ac:dyDescent="0.35">
      <c r="G3992">
        <v>3986</v>
      </c>
      <c r="H3992">
        <f t="shared" ca="1" si="70"/>
        <v>3.125376793145164E-2</v>
      </c>
    </row>
    <row r="3993" spans="7:8" x14ac:dyDescent="0.35">
      <c r="G3993">
        <v>3987</v>
      </c>
      <c r="H3993">
        <f t="shared" ca="1" si="70"/>
        <v>-0.13885679069698623</v>
      </c>
    </row>
    <row r="3994" spans="7:8" x14ac:dyDescent="0.35">
      <c r="G3994">
        <v>3988</v>
      </c>
      <c r="H3994">
        <f t="shared" ca="1" si="70"/>
        <v>-4.4321459310804064E-2</v>
      </c>
    </row>
    <row r="3995" spans="7:8" x14ac:dyDescent="0.35">
      <c r="G3995">
        <v>3989</v>
      </c>
      <c r="H3995">
        <f t="shared" ca="1" si="70"/>
        <v>-6.4835240294831252E-3</v>
      </c>
    </row>
    <row r="3996" spans="7:8" x14ac:dyDescent="0.35">
      <c r="G3996">
        <v>3990</v>
      </c>
      <c r="H3996">
        <f t="shared" ca="1" si="70"/>
        <v>0.16209315986547851</v>
      </c>
    </row>
    <row r="3997" spans="7:8" x14ac:dyDescent="0.35">
      <c r="G3997">
        <v>3991</v>
      </c>
      <c r="H3997">
        <f t="shared" ca="1" si="70"/>
        <v>0.16909076367657605</v>
      </c>
    </row>
    <row r="3998" spans="7:8" x14ac:dyDescent="0.35">
      <c r="G3998">
        <v>3992</v>
      </c>
      <c r="H3998">
        <f t="shared" ca="1" si="70"/>
        <v>0.11859391194115285</v>
      </c>
    </row>
    <row r="3999" spans="7:8" x14ac:dyDescent="0.35">
      <c r="G3999">
        <v>3993</v>
      </c>
      <c r="H3999">
        <f t="shared" ca="1" si="70"/>
        <v>-7.6724793721878612E-2</v>
      </c>
    </row>
    <row r="4000" spans="7:8" x14ac:dyDescent="0.35">
      <c r="G4000">
        <v>3994</v>
      </c>
      <c r="H4000">
        <f t="shared" ca="1" si="70"/>
        <v>0.18070072618890559</v>
      </c>
    </row>
    <row r="4001" spans="7:8" x14ac:dyDescent="0.35">
      <c r="G4001">
        <v>3995</v>
      </c>
      <c r="H4001">
        <f t="shared" ca="1" si="70"/>
        <v>-1.0399831356527727E-2</v>
      </c>
    </row>
    <row r="4002" spans="7:8" x14ac:dyDescent="0.35">
      <c r="G4002">
        <v>3996</v>
      </c>
      <c r="H4002">
        <f t="shared" ca="1" si="70"/>
        <v>5.3632924097221896E-2</v>
      </c>
    </row>
    <row r="4003" spans="7:8" x14ac:dyDescent="0.35">
      <c r="G4003">
        <v>3997</v>
      </c>
      <c r="H4003">
        <f t="shared" ca="1" si="70"/>
        <v>0.11258982363341359</v>
      </c>
    </row>
    <row r="4004" spans="7:8" x14ac:dyDescent="0.35">
      <c r="G4004">
        <v>3998</v>
      </c>
      <c r="H4004">
        <f t="shared" ca="1" si="70"/>
        <v>-0.30655193867576297</v>
      </c>
    </row>
    <row r="4005" spans="7:8" x14ac:dyDescent="0.35">
      <c r="G4005">
        <v>3999</v>
      </c>
      <c r="H4005">
        <f t="shared" ca="1" si="70"/>
        <v>0.16826855009980973</v>
      </c>
    </row>
    <row r="4006" spans="7:8" x14ac:dyDescent="0.35">
      <c r="G4006">
        <v>4000</v>
      </c>
      <c r="H4006">
        <f t="shared" ca="1" si="70"/>
        <v>0.11735052064899193</v>
      </c>
    </row>
    <row r="4007" spans="7:8" x14ac:dyDescent="0.35">
      <c r="G4007">
        <v>4001</v>
      </c>
      <c r="H4007">
        <f t="shared" ca="1" si="70"/>
        <v>-7.4463795665967891E-2</v>
      </c>
    </row>
    <row r="4008" spans="7:8" x14ac:dyDescent="0.35">
      <c r="G4008">
        <v>4002</v>
      </c>
      <c r="H4008">
        <f t="shared" ca="1" si="70"/>
        <v>5.8217026002108631E-2</v>
      </c>
    </row>
    <row r="4009" spans="7:8" x14ac:dyDescent="0.35">
      <c r="G4009">
        <v>4003</v>
      </c>
      <c r="H4009">
        <f t="shared" ca="1" si="70"/>
        <v>-8.743625218587904E-2</v>
      </c>
    </row>
    <row r="4010" spans="7:8" x14ac:dyDescent="0.35">
      <c r="G4010">
        <v>4004</v>
      </c>
      <c r="H4010">
        <f t="shared" ca="1" si="70"/>
        <v>-2.4793370488166981E-2</v>
      </c>
    </row>
    <row r="4011" spans="7:8" x14ac:dyDescent="0.35">
      <c r="G4011">
        <v>4005</v>
      </c>
      <c r="H4011">
        <f t="shared" ca="1" si="70"/>
        <v>-1.352212799478626E-2</v>
      </c>
    </row>
    <row r="4012" spans="7:8" x14ac:dyDescent="0.35">
      <c r="G4012">
        <v>4006</v>
      </c>
      <c r="H4012">
        <f t="shared" ca="1" si="70"/>
        <v>7.7050066677914406E-2</v>
      </c>
    </row>
    <row r="4013" spans="7:8" x14ac:dyDescent="0.35">
      <c r="G4013">
        <v>4007</v>
      </c>
      <c r="H4013">
        <f t="shared" ca="1" si="70"/>
        <v>6.1289046119902303E-2</v>
      </c>
    </row>
    <row r="4014" spans="7:8" x14ac:dyDescent="0.35">
      <c r="G4014">
        <v>4008</v>
      </c>
      <c r="H4014">
        <f t="shared" ca="1" si="70"/>
        <v>-1.046230292322696E-3</v>
      </c>
    </row>
    <row r="4015" spans="7:8" x14ac:dyDescent="0.35">
      <c r="G4015">
        <v>4009</v>
      </c>
      <c r="H4015">
        <f t="shared" ca="1" si="70"/>
        <v>-5.0061932586107076E-2</v>
      </c>
    </row>
    <row r="4016" spans="7:8" x14ac:dyDescent="0.35">
      <c r="G4016">
        <v>4010</v>
      </c>
      <c r="H4016">
        <f t="shared" ca="1" si="70"/>
        <v>0.21106653718173798</v>
      </c>
    </row>
    <row r="4017" spans="7:8" x14ac:dyDescent="0.35">
      <c r="G4017">
        <v>4011</v>
      </c>
      <c r="H4017">
        <f t="shared" ca="1" si="70"/>
        <v>0.19169674365790396</v>
      </c>
    </row>
    <row r="4018" spans="7:8" x14ac:dyDescent="0.35">
      <c r="G4018">
        <v>4012</v>
      </c>
      <c r="H4018">
        <f t="shared" ca="1" si="70"/>
        <v>5.5081192365627321E-2</v>
      </c>
    </row>
    <row r="4019" spans="7:8" x14ac:dyDescent="0.35">
      <c r="G4019">
        <v>4013</v>
      </c>
      <c r="H4019">
        <f t="shared" ca="1" si="70"/>
        <v>-0.14774368184993264</v>
      </c>
    </row>
    <row r="4020" spans="7:8" x14ac:dyDescent="0.35">
      <c r="G4020">
        <v>4014</v>
      </c>
      <c r="H4020">
        <f t="shared" ca="1" si="70"/>
        <v>-6.7589673848365506E-2</v>
      </c>
    </row>
    <row r="4021" spans="7:8" x14ac:dyDescent="0.35">
      <c r="G4021">
        <v>4015</v>
      </c>
      <c r="H4021">
        <f t="shared" ca="1" si="70"/>
        <v>6.7157142045068785E-2</v>
      </c>
    </row>
    <row r="4022" spans="7:8" x14ac:dyDescent="0.35">
      <c r="G4022">
        <v>4016</v>
      </c>
      <c r="H4022">
        <f t="shared" ca="1" si="70"/>
        <v>-0.16080930758668391</v>
      </c>
    </row>
    <row r="4023" spans="7:8" x14ac:dyDescent="0.35">
      <c r="G4023">
        <v>4017</v>
      </c>
      <c r="H4023">
        <f t="shared" ca="1" si="70"/>
        <v>-5.659270619912669E-3</v>
      </c>
    </row>
    <row r="4024" spans="7:8" x14ac:dyDescent="0.35">
      <c r="G4024">
        <v>4018</v>
      </c>
      <c r="H4024">
        <f t="shared" ca="1" si="70"/>
        <v>8.2659260595894957E-2</v>
      </c>
    </row>
    <row r="4025" spans="7:8" x14ac:dyDescent="0.35">
      <c r="G4025">
        <v>4019</v>
      </c>
      <c r="H4025">
        <f t="shared" ca="1" si="70"/>
        <v>6.111069864244642E-2</v>
      </c>
    </row>
    <row r="4026" spans="7:8" x14ac:dyDescent="0.35">
      <c r="G4026">
        <v>4020</v>
      </c>
      <c r="H4026">
        <f t="shared" ca="1" si="70"/>
        <v>-0.16485152463162067</v>
      </c>
    </row>
    <row r="4027" spans="7:8" x14ac:dyDescent="0.35">
      <c r="G4027">
        <v>4021</v>
      </c>
      <c r="H4027">
        <f t="shared" ca="1" si="70"/>
        <v>-0.19403613340459616</v>
      </c>
    </row>
    <row r="4028" spans="7:8" x14ac:dyDescent="0.35">
      <c r="G4028">
        <v>4022</v>
      </c>
      <c r="H4028">
        <f t="shared" ca="1" si="70"/>
        <v>-4.3034354871973247E-2</v>
      </c>
    </row>
    <row r="4029" spans="7:8" x14ac:dyDescent="0.35">
      <c r="G4029">
        <v>4023</v>
      </c>
      <c r="H4029">
        <f t="shared" ca="1" si="70"/>
        <v>4.8506320912766236E-2</v>
      </c>
    </row>
    <row r="4030" spans="7:8" x14ac:dyDescent="0.35">
      <c r="G4030">
        <v>4024</v>
      </c>
      <c r="H4030">
        <f t="shared" ca="1" si="70"/>
        <v>8.3979053535054679E-2</v>
      </c>
    </row>
    <row r="4031" spans="7:8" x14ac:dyDescent="0.35">
      <c r="G4031">
        <v>4025</v>
      </c>
      <c r="H4031">
        <f t="shared" ca="1" si="70"/>
        <v>-0.13977675268831727</v>
      </c>
    </row>
    <row r="4032" spans="7:8" x14ac:dyDescent="0.35">
      <c r="G4032">
        <v>4026</v>
      </c>
      <c r="H4032">
        <f t="shared" ca="1" si="70"/>
        <v>-1.9227999970587759E-2</v>
      </c>
    </row>
    <row r="4033" spans="7:8" x14ac:dyDescent="0.35">
      <c r="G4033">
        <v>4027</v>
      </c>
      <c r="H4033">
        <f t="shared" ca="1" si="70"/>
        <v>0.22328477684131826</v>
      </c>
    </row>
    <row r="4034" spans="7:8" x14ac:dyDescent="0.35">
      <c r="G4034">
        <v>4028</v>
      </c>
      <c r="H4034">
        <f t="shared" ca="1" si="70"/>
        <v>-9.7214217163455643E-2</v>
      </c>
    </row>
    <row r="4035" spans="7:8" x14ac:dyDescent="0.35">
      <c r="G4035">
        <v>4029</v>
      </c>
      <c r="H4035">
        <f t="shared" ca="1" si="70"/>
        <v>0.18439546393368739</v>
      </c>
    </row>
    <row r="4036" spans="7:8" x14ac:dyDescent="0.35">
      <c r="G4036">
        <v>4030</v>
      </c>
      <c r="H4036">
        <f t="shared" ca="1" si="70"/>
        <v>6.0856217278612387E-2</v>
      </c>
    </row>
    <row r="4037" spans="7:8" x14ac:dyDescent="0.35">
      <c r="G4037">
        <v>4031</v>
      </c>
      <c r="H4037">
        <f t="shared" ca="1" si="70"/>
        <v>2.9892654990810869E-2</v>
      </c>
    </row>
    <row r="4038" spans="7:8" x14ac:dyDescent="0.35">
      <c r="G4038">
        <v>4032</v>
      </c>
      <c r="H4038">
        <f t="shared" ca="1" si="70"/>
        <v>-9.0495517167970232E-2</v>
      </c>
    </row>
    <row r="4039" spans="7:8" x14ac:dyDescent="0.35">
      <c r="G4039">
        <v>4033</v>
      </c>
      <c r="H4039">
        <f t="shared" ca="1" si="70"/>
        <v>7.8245648805670184E-2</v>
      </c>
    </row>
    <row r="4040" spans="7:8" x14ac:dyDescent="0.35">
      <c r="G4040">
        <v>4034</v>
      </c>
      <c r="H4040">
        <f t="shared" ref="H4040:H4103" ca="1" si="71">_xlfn.NORM.INV(RAND(),N$9,N$10)</f>
        <v>0.12634802944337511</v>
      </c>
    </row>
    <row r="4041" spans="7:8" x14ac:dyDescent="0.35">
      <c r="G4041">
        <v>4035</v>
      </c>
      <c r="H4041">
        <f t="shared" ca="1" si="71"/>
        <v>-0.16300392766924163</v>
      </c>
    </row>
    <row r="4042" spans="7:8" x14ac:dyDescent="0.35">
      <c r="G4042">
        <v>4036</v>
      </c>
      <c r="H4042">
        <f t="shared" ca="1" si="71"/>
        <v>-1.9217675395216988E-2</v>
      </c>
    </row>
    <row r="4043" spans="7:8" x14ac:dyDescent="0.35">
      <c r="G4043">
        <v>4037</v>
      </c>
      <c r="H4043">
        <f t="shared" ca="1" si="71"/>
        <v>-0.13684351146139001</v>
      </c>
    </row>
    <row r="4044" spans="7:8" x14ac:dyDescent="0.35">
      <c r="G4044">
        <v>4038</v>
      </c>
      <c r="H4044">
        <f t="shared" ca="1" si="71"/>
        <v>-0.12949967249513877</v>
      </c>
    </row>
    <row r="4045" spans="7:8" x14ac:dyDescent="0.35">
      <c r="G4045">
        <v>4039</v>
      </c>
      <c r="H4045">
        <f t="shared" ca="1" si="71"/>
        <v>-6.0420109136319358E-2</v>
      </c>
    </row>
    <row r="4046" spans="7:8" x14ac:dyDescent="0.35">
      <c r="G4046">
        <v>4040</v>
      </c>
      <c r="H4046">
        <f t="shared" ca="1" si="71"/>
        <v>6.0275434358747458E-2</v>
      </c>
    </row>
    <row r="4047" spans="7:8" x14ac:dyDescent="0.35">
      <c r="G4047">
        <v>4041</v>
      </c>
      <c r="H4047">
        <f t="shared" ca="1" si="71"/>
        <v>5.1863243220826798E-2</v>
      </c>
    </row>
    <row r="4048" spans="7:8" x14ac:dyDescent="0.35">
      <c r="G4048">
        <v>4042</v>
      </c>
      <c r="H4048">
        <f t="shared" ca="1" si="71"/>
        <v>-0.11395024953228261</v>
      </c>
    </row>
    <row r="4049" spans="7:8" x14ac:dyDescent="0.35">
      <c r="G4049">
        <v>4043</v>
      </c>
      <c r="H4049">
        <f t="shared" ca="1" si="71"/>
        <v>5.5676286691517746E-3</v>
      </c>
    </row>
    <row r="4050" spans="7:8" x14ac:dyDescent="0.35">
      <c r="G4050">
        <v>4044</v>
      </c>
      <c r="H4050">
        <f t="shared" ca="1" si="71"/>
        <v>-0.17852239944599169</v>
      </c>
    </row>
    <row r="4051" spans="7:8" x14ac:dyDescent="0.35">
      <c r="G4051">
        <v>4045</v>
      </c>
      <c r="H4051">
        <f t="shared" ca="1" si="71"/>
        <v>1.2348423912615127E-4</v>
      </c>
    </row>
    <row r="4052" spans="7:8" x14ac:dyDescent="0.35">
      <c r="G4052">
        <v>4046</v>
      </c>
      <c r="H4052">
        <f t="shared" ca="1" si="71"/>
        <v>0.31851005320293835</v>
      </c>
    </row>
    <row r="4053" spans="7:8" x14ac:dyDescent="0.35">
      <c r="G4053">
        <v>4047</v>
      </c>
      <c r="H4053">
        <f t="shared" ca="1" si="71"/>
        <v>4.0592424808566972E-2</v>
      </c>
    </row>
    <row r="4054" spans="7:8" x14ac:dyDescent="0.35">
      <c r="G4054">
        <v>4048</v>
      </c>
      <c r="H4054">
        <f t="shared" ca="1" si="71"/>
        <v>-0.11331808798639356</v>
      </c>
    </row>
    <row r="4055" spans="7:8" x14ac:dyDescent="0.35">
      <c r="G4055">
        <v>4049</v>
      </c>
      <c r="H4055">
        <f t="shared" ca="1" si="71"/>
        <v>8.0705997757504852E-2</v>
      </c>
    </row>
    <row r="4056" spans="7:8" x14ac:dyDescent="0.35">
      <c r="G4056">
        <v>4050</v>
      </c>
      <c r="H4056">
        <f t="shared" ca="1" si="71"/>
        <v>7.0995708923920625E-2</v>
      </c>
    </row>
    <row r="4057" spans="7:8" x14ac:dyDescent="0.35">
      <c r="G4057">
        <v>4051</v>
      </c>
      <c r="H4057">
        <f t="shared" ca="1" si="71"/>
        <v>6.2623435867698293E-2</v>
      </c>
    </row>
    <row r="4058" spans="7:8" x14ac:dyDescent="0.35">
      <c r="G4058">
        <v>4052</v>
      </c>
      <c r="H4058">
        <f t="shared" ca="1" si="71"/>
        <v>-0.15529880526023837</v>
      </c>
    </row>
    <row r="4059" spans="7:8" x14ac:dyDescent="0.35">
      <c r="G4059">
        <v>4053</v>
      </c>
      <c r="H4059">
        <f t="shared" ca="1" si="71"/>
        <v>0.16595905957741805</v>
      </c>
    </row>
    <row r="4060" spans="7:8" x14ac:dyDescent="0.35">
      <c r="G4060">
        <v>4054</v>
      </c>
      <c r="H4060">
        <f t="shared" ca="1" si="71"/>
        <v>-0.14746983834928487</v>
      </c>
    </row>
    <row r="4061" spans="7:8" x14ac:dyDescent="0.35">
      <c r="G4061">
        <v>4055</v>
      </c>
      <c r="H4061">
        <f t="shared" ca="1" si="71"/>
        <v>0.12976106251679673</v>
      </c>
    </row>
    <row r="4062" spans="7:8" x14ac:dyDescent="0.35">
      <c r="G4062">
        <v>4056</v>
      </c>
      <c r="H4062">
        <f t="shared" ca="1" si="71"/>
        <v>7.8309680474648924E-2</v>
      </c>
    </row>
    <row r="4063" spans="7:8" x14ac:dyDescent="0.35">
      <c r="G4063">
        <v>4057</v>
      </c>
      <c r="H4063">
        <f t="shared" ca="1" si="71"/>
        <v>0.10418819203594651</v>
      </c>
    </row>
    <row r="4064" spans="7:8" x14ac:dyDescent="0.35">
      <c r="G4064">
        <v>4058</v>
      </c>
      <c r="H4064">
        <f t="shared" ca="1" si="71"/>
        <v>-7.2959555359172812E-2</v>
      </c>
    </row>
    <row r="4065" spans="7:8" x14ac:dyDescent="0.35">
      <c r="G4065">
        <v>4059</v>
      </c>
      <c r="H4065">
        <f t="shared" ca="1" si="71"/>
        <v>0.23354971228463331</v>
      </c>
    </row>
    <row r="4066" spans="7:8" x14ac:dyDescent="0.35">
      <c r="G4066">
        <v>4060</v>
      </c>
      <c r="H4066">
        <f t="shared" ca="1" si="71"/>
        <v>4.5848833146710621E-2</v>
      </c>
    </row>
    <row r="4067" spans="7:8" x14ac:dyDescent="0.35">
      <c r="G4067">
        <v>4061</v>
      </c>
      <c r="H4067">
        <f t="shared" ca="1" si="71"/>
        <v>-0.10326166923064005</v>
      </c>
    </row>
    <row r="4068" spans="7:8" x14ac:dyDescent="0.35">
      <c r="G4068">
        <v>4062</v>
      </c>
      <c r="H4068">
        <f t="shared" ca="1" si="71"/>
        <v>-2.0122605917449375E-2</v>
      </c>
    </row>
    <row r="4069" spans="7:8" x14ac:dyDescent="0.35">
      <c r="G4069">
        <v>4063</v>
      </c>
      <c r="H4069">
        <f t="shared" ca="1" si="71"/>
        <v>1.9282385473970091E-2</v>
      </c>
    </row>
    <row r="4070" spans="7:8" x14ac:dyDescent="0.35">
      <c r="G4070">
        <v>4064</v>
      </c>
      <c r="H4070">
        <f t="shared" ca="1" si="71"/>
        <v>-1.8349730372774403E-2</v>
      </c>
    </row>
    <row r="4071" spans="7:8" x14ac:dyDescent="0.35">
      <c r="G4071">
        <v>4065</v>
      </c>
      <c r="H4071">
        <f t="shared" ca="1" si="71"/>
        <v>-6.5628109644949292E-2</v>
      </c>
    </row>
    <row r="4072" spans="7:8" x14ac:dyDescent="0.35">
      <c r="G4072">
        <v>4066</v>
      </c>
      <c r="H4072">
        <f t="shared" ca="1" si="71"/>
        <v>0.11496022602983159</v>
      </c>
    </row>
    <row r="4073" spans="7:8" x14ac:dyDescent="0.35">
      <c r="G4073">
        <v>4067</v>
      </c>
      <c r="H4073">
        <f t="shared" ca="1" si="71"/>
        <v>-0.36426460963426205</v>
      </c>
    </row>
    <row r="4074" spans="7:8" x14ac:dyDescent="0.35">
      <c r="G4074">
        <v>4068</v>
      </c>
      <c r="H4074">
        <f t="shared" ca="1" si="71"/>
        <v>0.4968391770412976</v>
      </c>
    </row>
    <row r="4075" spans="7:8" x14ac:dyDescent="0.35">
      <c r="G4075">
        <v>4069</v>
      </c>
      <c r="H4075">
        <f t="shared" ca="1" si="71"/>
        <v>1.1387535278970951E-2</v>
      </c>
    </row>
    <row r="4076" spans="7:8" x14ac:dyDescent="0.35">
      <c r="G4076">
        <v>4070</v>
      </c>
      <c r="H4076">
        <f t="shared" ca="1" si="71"/>
        <v>-0.18009127273372613</v>
      </c>
    </row>
    <row r="4077" spans="7:8" x14ac:dyDescent="0.35">
      <c r="G4077">
        <v>4071</v>
      </c>
      <c r="H4077">
        <f t="shared" ca="1" si="71"/>
        <v>1.9304718693600481E-2</v>
      </c>
    </row>
    <row r="4078" spans="7:8" x14ac:dyDescent="0.35">
      <c r="G4078">
        <v>4072</v>
      </c>
      <c r="H4078">
        <f t="shared" ca="1" si="71"/>
        <v>-0.15290290009510701</v>
      </c>
    </row>
    <row r="4079" spans="7:8" x14ac:dyDescent="0.35">
      <c r="G4079">
        <v>4073</v>
      </c>
      <c r="H4079">
        <f t="shared" ca="1" si="71"/>
        <v>0.22390553884165787</v>
      </c>
    </row>
    <row r="4080" spans="7:8" x14ac:dyDescent="0.35">
      <c r="G4080">
        <v>4074</v>
      </c>
      <c r="H4080">
        <f t="shared" ca="1" si="71"/>
        <v>0.18207166993626461</v>
      </c>
    </row>
    <row r="4081" spans="7:8" x14ac:dyDescent="0.35">
      <c r="G4081">
        <v>4075</v>
      </c>
      <c r="H4081">
        <f t="shared" ca="1" si="71"/>
        <v>-3.7042754448728503E-2</v>
      </c>
    </row>
    <row r="4082" spans="7:8" x14ac:dyDescent="0.35">
      <c r="G4082">
        <v>4076</v>
      </c>
      <c r="H4082">
        <f t="shared" ca="1" si="71"/>
        <v>1.3971403571343091E-2</v>
      </c>
    </row>
    <row r="4083" spans="7:8" x14ac:dyDescent="0.35">
      <c r="G4083">
        <v>4077</v>
      </c>
      <c r="H4083">
        <f t="shared" ca="1" si="71"/>
        <v>0.19191472026768816</v>
      </c>
    </row>
    <row r="4084" spans="7:8" x14ac:dyDescent="0.35">
      <c r="G4084">
        <v>4078</v>
      </c>
      <c r="H4084">
        <f t="shared" ca="1" si="71"/>
        <v>5.1304292324655658E-2</v>
      </c>
    </row>
    <row r="4085" spans="7:8" x14ac:dyDescent="0.35">
      <c r="G4085">
        <v>4079</v>
      </c>
      <c r="H4085">
        <f t="shared" ca="1" si="71"/>
        <v>6.7900270432747933E-2</v>
      </c>
    </row>
    <row r="4086" spans="7:8" x14ac:dyDescent="0.35">
      <c r="G4086">
        <v>4080</v>
      </c>
      <c r="H4086">
        <f t="shared" ca="1" si="71"/>
        <v>0.16291805269359647</v>
      </c>
    </row>
    <row r="4087" spans="7:8" x14ac:dyDescent="0.35">
      <c r="G4087">
        <v>4081</v>
      </c>
      <c r="H4087">
        <f t="shared" ca="1" si="71"/>
        <v>0.21455806540377131</v>
      </c>
    </row>
    <row r="4088" spans="7:8" x14ac:dyDescent="0.35">
      <c r="G4088">
        <v>4082</v>
      </c>
      <c r="H4088">
        <f t="shared" ca="1" si="71"/>
        <v>1.4495267347678531E-2</v>
      </c>
    </row>
    <row r="4089" spans="7:8" x14ac:dyDescent="0.35">
      <c r="G4089">
        <v>4083</v>
      </c>
      <c r="H4089">
        <f t="shared" ca="1" si="71"/>
        <v>-0.1532368822822934</v>
      </c>
    </row>
    <row r="4090" spans="7:8" x14ac:dyDescent="0.35">
      <c r="G4090">
        <v>4084</v>
      </c>
      <c r="H4090">
        <f t="shared" ca="1" si="71"/>
        <v>-8.7173203144332759E-2</v>
      </c>
    </row>
    <row r="4091" spans="7:8" x14ac:dyDescent="0.35">
      <c r="G4091">
        <v>4085</v>
      </c>
      <c r="H4091">
        <f t="shared" ca="1" si="71"/>
        <v>9.1445141967900784E-3</v>
      </c>
    </row>
    <row r="4092" spans="7:8" x14ac:dyDescent="0.35">
      <c r="G4092">
        <v>4086</v>
      </c>
      <c r="H4092">
        <f t="shared" ca="1" si="71"/>
        <v>7.521586365621831E-2</v>
      </c>
    </row>
    <row r="4093" spans="7:8" x14ac:dyDescent="0.35">
      <c r="G4093">
        <v>4087</v>
      </c>
      <c r="H4093">
        <f t="shared" ca="1" si="71"/>
        <v>-2.346679007656164E-2</v>
      </c>
    </row>
    <row r="4094" spans="7:8" x14ac:dyDescent="0.35">
      <c r="G4094">
        <v>4088</v>
      </c>
      <c r="H4094">
        <f t="shared" ca="1" si="71"/>
        <v>-0.1647449700341358</v>
      </c>
    </row>
    <row r="4095" spans="7:8" x14ac:dyDescent="0.35">
      <c r="G4095">
        <v>4089</v>
      </c>
      <c r="H4095">
        <f t="shared" ca="1" si="71"/>
        <v>0.22956645658833605</v>
      </c>
    </row>
    <row r="4096" spans="7:8" x14ac:dyDescent="0.35">
      <c r="G4096">
        <v>4090</v>
      </c>
      <c r="H4096">
        <f t="shared" ca="1" si="71"/>
        <v>7.2943655288349354E-2</v>
      </c>
    </row>
    <row r="4097" spans="7:8" x14ac:dyDescent="0.35">
      <c r="G4097">
        <v>4091</v>
      </c>
      <c r="H4097">
        <f t="shared" ca="1" si="71"/>
        <v>-3.2662592487260708E-2</v>
      </c>
    </row>
    <row r="4098" spans="7:8" x14ac:dyDescent="0.35">
      <c r="G4098">
        <v>4092</v>
      </c>
      <c r="H4098">
        <f t="shared" ca="1" si="71"/>
        <v>0.12639537879712651</v>
      </c>
    </row>
    <row r="4099" spans="7:8" x14ac:dyDescent="0.35">
      <c r="G4099">
        <v>4093</v>
      </c>
      <c r="H4099">
        <f t="shared" ca="1" si="71"/>
        <v>-0.23026256717283089</v>
      </c>
    </row>
    <row r="4100" spans="7:8" x14ac:dyDescent="0.35">
      <c r="G4100">
        <v>4094</v>
      </c>
      <c r="H4100">
        <f t="shared" ca="1" si="71"/>
        <v>0.27126353450446983</v>
      </c>
    </row>
    <row r="4101" spans="7:8" x14ac:dyDescent="0.35">
      <c r="G4101">
        <v>4095</v>
      </c>
      <c r="H4101">
        <f t="shared" ca="1" si="71"/>
        <v>-8.3458198189229435E-2</v>
      </c>
    </row>
    <row r="4102" spans="7:8" x14ac:dyDescent="0.35">
      <c r="G4102">
        <v>4096</v>
      </c>
      <c r="H4102">
        <f t="shared" ca="1" si="71"/>
        <v>0.13585932716494789</v>
      </c>
    </row>
    <row r="4103" spans="7:8" x14ac:dyDescent="0.35">
      <c r="G4103">
        <v>4097</v>
      </c>
      <c r="H4103">
        <f t="shared" ca="1" si="71"/>
        <v>-0.27884200285080324</v>
      </c>
    </row>
    <row r="4104" spans="7:8" x14ac:dyDescent="0.35">
      <c r="G4104">
        <v>4098</v>
      </c>
      <c r="H4104">
        <f t="shared" ref="H4104:H4167" ca="1" si="72">_xlfn.NORM.INV(RAND(),N$9,N$10)</f>
        <v>8.3583175031838611E-2</v>
      </c>
    </row>
    <row r="4105" spans="7:8" x14ac:dyDescent="0.35">
      <c r="G4105">
        <v>4099</v>
      </c>
      <c r="H4105">
        <f t="shared" ca="1" si="72"/>
        <v>-0.20084139778224314</v>
      </c>
    </row>
    <row r="4106" spans="7:8" x14ac:dyDescent="0.35">
      <c r="G4106">
        <v>4100</v>
      </c>
      <c r="H4106">
        <f t="shared" ca="1" si="72"/>
        <v>4.4751132665139894E-2</v>
      </c>
    </row>
    <row r="4107" spans="7:8" x14ac:dyDescent="0.35">
      <c r="G4107">
        <v>4101</v>
      </c>
      <c r="H4107">
        <f t="shared" ca="1" si="72"/>
        <v>3.3370086706921216E-2</v>
      </c>
    </row>
    <row r="4108" spans="7:8" x14ac:dyDescent="0.35">
      <c r="G4108">
        <v>4102</v>
      </c>
      <c r="H4108">
        <f t="shared" ca="1" si="72"/>
        <v>-0.13648398606660267</v>
      </c>
    </row>
    <row r="4109" spans="7:8" x14ac:dyDescent="0.35">
      <c r="G4109">
        <v>4103</v>
      </c>
      <c r="H4109">
        <f t="shared" ca="1" si="72"/>
        <v>-6.5560215337402569E-2</v>
      </c>
    </row>
    <row r="4110" spans="7:8" x14ac:dyDescent="0.35">
      <c r="G4110">
        <v>4104</v>
      </c>
      <c r="H4110">
        <f t="shared" ca="1" si="72"/>
        <v>-2.835690487440215E-2</v>
      </c>
    </row>
    <row r="4111" spans="7:8" x14ac:dyDescent="0.35">
      <c r="G4111">
        <v>4105</v>
      </c>
      <c r="H4111">
        <f t="shared" ca="1" si="72"/>
        <v>7.6320214227329999E-2</v>
      </c>
    </row>
    <row r="4112" spans="7:8" x14ac:dyDescent="0.35">
      <c r="G4112">
        <v>4106</v>
      </c>
      <c r="H4112">
        <f t="shared" ca="1" si="72"/>
        <v>-0.20262463931282224</v>
      </c>
    </row>
    <row r="4113" spans="7:8" x14ac:dyDescent="0.35">
      <c r="G4113">
        <v>4107</v>
      </c>
      <c r="H4113">
        <f t="shared" ca="1" si="72"/>
        <v>0.10245118205087143</v>
      </c>
    </row>
    <row r="4114" spans="7:8" x14ac:dyDescent="0.35">
      <c r="G4114">
        <v>4108</v>
      </c>
      <c r="H4114">
        <f t="shared" ca="1" si="72"/>
        <v>-0.1164919504186227</v>
      </c>
    </row>
    <row r="4115" spans="7:8" x14ac:dyDescent="0.35">
      <c r="G4115">
        <v>4109</v>
      </c>
      <c r="H4115">
        <f t="shared" ca="1" si="72"/>
        <v>0.10090419692089188</v>
      </c>
    </row>
    <row r="4116" spans="7:8" x14ac:dyDescent="0.35">
      <c r="G4116">
        <v>4110</v>
      </c>
      <c r="H4116">
        <f t="shared" ca="1" si="72"/>
        <v>-0.2482436468013054</v>
      </c>
    </row>
    <row r="4117" spans="7:8" x14ac:dyDescent="0.35">
      <c r="G4117">
        <v>4111</v>
      </c>
      <c r="H4117">
        <f t="shared" ca="1" si="72"/>
        <v>-0.11587862153101101</v>
      </c>
    </row>
    <row r="4118" spans="7:8" x14ac:dyDescent="0.35">
      <c r="G4118">
        <v>4112</v>
      </c>
      <c r="H4118">
        <f t="shared" ca="1" si="72"/>
        <v>6.8337839119894148E-2</v>
      </c>
    </row>
    <row r="4119" spans="7:8" x14ac:dyDescent="0.35">
      <c r="G4119">
        <v>4113</v>
      </c>
      <c r="H4119">
        <f t="shared" ca="1" si="72"/>
        <v>0.29746818097791472</v>
      </c>
    </row>
    <row r="4120" spans="7:8" x14ac:dyDescent="0.35">
      <c r="G4120">
        <v>4114</v>
      </c>
      <c r="H4120">
        <f t="shared" ca="1" si="72"/>
        <v>0.35459841654995317</v>
      </c>
    </row>
    <row r="4121" spans="7:8" x14ac:dyDescent="0.35">
      <c r="G4121">
        <v>4115</v>
      </c>
      <c r="H4121">
        <f t="shared" ca="1" si="72"/>
        <v>4.1181635777890781E-2</v>
      </c>
    </row>
    <row r="4122" spans="7:8" x14ac:dyDescent="0.35">
      <c r="G4122">
        <v>4116</v>
      </c>
      <c r="H4122">
        <f t="shared" ca="1" si="72"/>
        <v>0.10052574433066154</v>
      </c>
    </row>
    <row r="4123" spans="7:8" x14ac:dyDescent="0.35">
      <c r="G4123">
        <v>4117</v>
      </c>
      <c r="H4123">
        <f t="shared" ca="1" si="72"/>
        <v>-0.22058760806239464</v>
      </c>
    </row>
    <row r="4124" spans="7:8" x14ac:dyDescent="0.35">
      <c r="G4124">
        <v>4118</v>
      </c>
      <c r="H4124">
        <f t="shared" ca="1" si="72"/>
        <v>0.18704072887572315</v>
      </c>
    </row>
    <row r="4125" spans="7:8" x14ac:dyDescent="0.35">
      <c r="G4125">
        <v>4119</v>
      </c>
      <c r="H4125">
        <f t="shared" ca="1" si="72"/>
        <v>-6.2867448246721191E-2</v>
      </c>
    </row>
    <row r="4126" spans="7:8" x14ac:dyDescent="0.35">
      <c r="G4126">
        <v>4120</v>
      </c>
      <c r="H4126">
        <f t="shared" ca="1" si="72"/>
        <v>0.14805932533996805</v>
      </c>
    </row>
    <row r="4127" spans="7:8" x14ac:dyDescent="0.35">
      <c r="G4127">
        <v>4121</v>
      </c>
      <c r="H4127">
        <f t="shared" ca="1" si="72"/>
        <v>7.1257432935890277E-2</v>
      </c>
    </row>
    <row r="4128" spans="7:8" x14ac:dyDescent="0.35">
      <c r="G4128">
        <v>4122</v>
      </c>
      <c r="H4128">
        <f t="shared" ca="1" si="72"/>
        <v>-2.3592156896397112E-2</v>
      </c>
    </row>
    <row r="4129" spans="7:8" x14ac:dyDescent="0.35">
      <c r="G4129">
        <v>4123</v>
      </c>
      <c r="H4129">
        <f t="shared" ca="1" si="72"/>
        <v>-6.5245572782231004E-2</v>
      </c>
    </row>
    <row r="4130" spans="7:8" x14ac:dyDescent="0.35">
      <c r="G4130">
        <v>4124</v>
      </c>
      <c r="H4130">
        <f t="shared" ca="1" si="72"/>
        <v>-6.9103916497226733E-2</v>
      </c>
    </row>
    <row r="4131" spans="7:8" x14ac:dyDescent="0.35">
      <c r="G4131">
        <v>4125</v>
      </c>
      <c r="H4131">
        <f t="shared" ca="1" si="72"/>
        <v>0.1302187722505761</v>
      </c>
    </row>
    <row r="4132" spans="7:8" x14ac:dyDescent="0.35">
      <c r="G4132">
        <v>4126</v>
      </c>
      <c r="H4132">
        <f t="shared" ca="1" si="72"/>
        <v>0.19405869244671886</v>
      </c>
    </row>
    <row r="4133" spans="7:8" x14ac:dyDescent="0.35">
      <c r="G4133">
        <v>4127</v>
      </c>
      <c r="H4133">
        <f t="shared" ca="1" si="72"/>
        <v>-1.0458874166315328E-2</v>
      </c>
    </row>
    <row r="4134" spans="7:8" x14ac:dyDescent="0.35">
      <c r="G4134">
        <v>4128</v>
      </c>
      <c r="H4134">
        <f t="shared" ca="1" si="72"/>
        <v>-1.5430636924294984E-2</v>
      </c>
    </row>
    <row r="4135" spans="7:8" x14ac:dyDescent="0.35">
      <c r="G4135">
        <v>4129</v>
      </c>
      <c r="H4135">
        <f t="shared" ca="1" si="72"/>
        <v>-2.3737893301691654E-2</v>
      </c>
    </row>
    <row r="4136" spans="7:8" x14ac:dyDescent="0.35">
      <c r="G4136">
        <v>4130</v>
      </c>
      <c r="H4136">
        <f t="shared" ca="1" si="72"/>
        <v>-8.6243817783051308E-3</v>
      </c>
    </row>
    <row r="4137" spans="7:8" x14ac:dyDescent="0.35">
      <c r="G4137">
        <v>4131</v>
      </c>
      <c r="H4137">
        <f t="shared" ca="1" si="72"/>
        <v>0.19905866811684209</v>
      </c>
    </row>
    <row r="4138" spans="7:8" x14ac:dyDescent="0.35">
      <c r="G4138">
        <v>4132</v>
      </c>
      <c r="H4138">
        <f t="shared" ca="1" si="72"/>
        <v>8.4434641555496459E-2</v>
      </c>
    </row>
    <row r="4139" spans="7:8" x14ac:dyDescent="0.35">
      <c r="G4139">
        <v>4133</v>
      </c>
      <c r="H4139">
        <f t="shared" ca="1" si="72"/>
        <v>2.210173773191125E-2</v>
      </c>
    </row>
    <row r="4140" spans="7:8" x14ac:dyDescent="0.35">
      <c r="G4140">
        <v>4134</v>
      </c>
      <c r="H4140">
        <f t="shared" ca="1" si="72"/>
        <v>0.1479026134215092</v>
      </c>
    </row>
    <row r="4141" spans="7:8" x14ac:dyDescent="0.35">
      <c r="G4141">
        <v>4135</v>
      </c>
      <c r="H4141">
        <f t="shared" ca="1" si="72"/>
        <v>-0.18268045186882653</v>
      </c>
    </row>
    <row r="4142" spans="7:8" x14ac:dyDescent="0.35">
      <c r="G4142">
        <v>4136</v>
      </c>
      <c r="H4142">
        <f t="shared" ca="1" si="72"/>
        <v>0.25873723208771854</v>
      </c>
    </row>
    <row r="4143" spans="7:8" x14ac:dyDescent="0.35">
      <c r="G4143">
        <v>4137</v>
      </c>
      <c r="H4143">
        <f t="shared" ca="1" si="72"/>
        <v>-0.32923344002494453</v>
      </c>
    </row>
    <row r="4144" spans="7:8" x14ac:dyDescent="0.35">
      <c r="G4144">
        <v>4138</v>
      </c>
      <c r="H4144">
        <f t="shared" ca="1" si="72"/>
        <v>-9.4100254834586422E-2</v>
      </c>
    </row>
    <row r="4145" spans="7:8" x14ac:dyDescent="0.35">
      <c r="G4145">
        <v>4139</v>
      </c>
      <c r="H4145">
        <f t="shared" ca="1" si="72"/>
        <v>0.17925136986146867</v>
      </c>
    </row>
    <row r="4146" spans="7:8" x14ac:dyDescent="0.35">
      <c r="G4146">
        <v>4140</v>
      </c>
      <c r="H4146">
        <f t="shared" ca="1" si="72"/>
        <v>-7.7624980681107278E-2</v>
      </c>
    </row>
    <row r="4147" spans="7:8" x14ac:dyDescent="0.35">
      <c r="G4147">
        <v>4141</v>
      </c>
      <c r="H4147">
        <f t="shared" ca="1" si="72"/>
        <v>-5.2111768979650128E-3</v>
      </c>
    </row>
    <row r="4148" spans="7:8" x14ac:dyDescent="0.35">
      <c r="G4148">
        <v>4142</v>
      </c>
      <c r="H4148">
        <f t="shared" ca="1" si="72"/>
        <v>9.5413128524683508E-3</v>
      </c>
    </row>
    <row r="4149" spans="7:8" x14ac:dyDescent="0.35">
      <c r="G4149">
        <v>4143</v>
      </c>
      <c r="H4149">
        <f t="shared" ca="1" si="72"/>
        <v>0.21162203149712089</v>
      </c>
    </row>
    <row r="4150" spans="7:8" x14ac:dyDescent="0.35">
      <c r="G4150">
        <v>4144</v>
      </c>
      <c r="H4150">
        <f t="shared" ca="1" si="72"/>
        <v>0.15773388847316355</v>
      </c>
    </row>
    <row r="4151" spans="7:8" x14ac:dyDescent="0.35">
      <c r="G4151">
        <v>4145</v>
      </c>
      <c r="H4151">
        <f t="shared" ca="1" si="72"/>
        <v>2.0796766463515047E-2</v>
      </c>
    </row>
    <row r="4152" spans="7:8" x14ac:dyDescent="0.35">
      <c r="G4152">
        <v>4146</v>
      </c>
      <c r="H4152">
        <f t="shared" ca="1" si="72"/>
        <v>0.16415580329782506</v>
      </c>
    </row>
    <row r="4153" spans="7:8" x14ac:dyDescent="0.35">
      <c r="G4153">
        <v>4147</v>
      </c>
      <c r="H4153">
        <f t="shared" ca="1" si="72"/>
        <v>4.8845517602914792E-2</v>
      </c>
    </row>
    <row r="4154" spans="7:8" x14ac:dyDescent="0.35">
      <c r="G4154">
        <v>4148</v>
      </c>
      <c r="H4154">
        <f t="shared" ca="1" si="72"/>
        <v>1.8310161851879385E-2</v>
      </c>
    </row>
    <row r="4155" spans="7:8" x14ac:dyDescent="0.35">
      <c r="G4155">
        <v>4149</v>
      </c>
      <c r="H4155">
        <f t="shared" ca="1" si="72"/>
        <v>2.2914036398204683E-2</v>
      </c>
    </row>
    <row r="4156" spans="7:8" x14ac:dyDescent="0.35">
      <c r="G4156">
        <v>4150</v>
      </c>
      <c r="H4156">
        <f t="shared" ca="1" si="72"/>
        <v>-3.262813735165495E-2</v>
      </c>
    </row>
    <row r="4157" spans="7:8" x14ac:dyDescent="0.35">
      <c r="G4157">
        <v>4151</v>
      </c>
      <c r="H4157">
        <f t="shared" ca="1" si="72"/>
        <v>0.13304138363300083</v>
      </c>
    </row>
    <row r="4158" spans="7:8" x14ac:dyDescent="0.35">
      <c r="G4158">
        <v>4152</v>
      </c>
      <c r="H4158">
        <f t="shared" ca="1" si="72"/>
        <v>4.5059154793248561E-2</v>
      </c>
    </row>
    <row r="4159" spans="7:8" x14ac:dyDescent="0.35">
      <c r="G4159">
        <v>4153</v>
      </c>
      <c r="H4159">
        <f t="shared" ca="1" si="72"/>
        <v>0.18055503903566375</v>
      </c>
    </row>
    <row r="4160" spans="7:8" x14ac:dyDescent="0.35">
      <c r="G4160">
        <v>4154</v>
      </c>
      <c r="H4160">
        <f t="shared" ca="1" si="72"/>
        <v>0.21094522099191973</v>
      </c>
    </row>
    <row r="4161" spans="7:8" x14ac:dyDescent="0.35">
      <c r="G4161">
        <v>4155</v>
      </c>
      <c r="H4161">
        <f t="shared" ca="1" si="72"/>
        <v>2.903316988354232E-2</v>
      </c>
    </row>
    <row r="4162" spans="7:8" x14ac:dyDescent="0.35">
      <c r="G4162">
        <v>4156</v>
      </c>
      <c r="H4162">
        <f t="shared" ca="1" si="72"/>
        <v>-0.10696173155058267</v>
      </c>
    </row>
    <row r="4163" spans="7:8" x14ac:dyDescent="0.35">
      <c r="G4163">
        <v>4157</v>
      </c>
      <c r="H4163">
        <f t="shared" ca="1" si="72"/>
        <v>-2.3271098869064109E-2</v>
      </c>
    </row>
    <row r="4164" spans="7:8" x14ac:dyDescent="0.35">
      <c r="G4164">
        <v>4158</v>
      </c>
      <c r="H4164">
        <f t="shared" ca="1" si="72"/>
        <v>2.0698911286387615E-2</v>
      </c>
    </row>
    <row r="4165" spans="7:8" x14ac:dyDescent="0.35">
      <c r="G4165">
        <v>4159</v>
      </c>
      <c r="H4165">
        <f t="shared" ca="1" si="72"/>
        <v>-2.3332142519491776E-2</v>
      </c>
    </row>
    <row r="4166" spans="7:8" x14ac:dyDescent="0.35">
      <c r="G4166">
        <v>4160</v>
      </c>
      <c r="H4166">
        <f t="shared" ca="1" si="72"/>
        <v>0.18638867400545045</v>
      </c>
    </row>
    <row r="4167" spans="7:8" x14ac:dyDescent="0.35">
      <c r="G4167">
        <v>4161</v>
      </c>
      <c r="H4167">
        <f t="shared" ca="1" si="72"/>
        <v>0.13582394790453961</v>
      </c>
    </row>
    <row r="4168" spans="7:8" x14ac:dyDescent="0.35">
      <c r="G4168">
        <v>4162</v>
      </c>
      <c r="H4168">
        <f t="shared" ref="H4168:H4231" ca="1" si="73">_xlfn.NORM.INV(RAND(),N$9,N$10)</f>
        <v>2.3491795254763234E-2</v>
      </c>
    </row>
    <row r="4169" spans="7:8" x14ac:dyDescent="0.35">
      <c r="G4169">
        <v>4163</v>
      </c>
      <c r="H4169">
        <f t="shared" ca="1" si="73"/>
        <v>9.8817837735436509E-2</v>
      </c>
    </row>
    <row r="4170" spans="7:8" x14ac:dyDescent="0.35">
      <c r="G4170">
        <v>4164</v>
      </c>
      <c r="H4170">
        <f t="shared" ca="1" si="73"/>
        <v>1.8236803748773539E-2</v>
      </c>
    </row>
    <row r="4171" spans="7:8" x14ac:dyDescent="0.35">
      <c r="G4171">
        <v>4165</v>
      </c>
      <c r="H4171">
        <f t="shared" ca="1" si="73"/>
        <v>8.3771987432522815E-2</v>
      </c>
    </row>
    <row r="4172" spans="7:8" x14ac:dyDescent="0.35">
      <c r="G4172">
        <v>4166</v>
      </c>
      <c r="H4172">
        <f t="shared" ca="1" si="73"/>
        <v>0.12681072129442814</v>
      </c>
    </row>
    <row r="4173" spans="7:8" x14ac:dyDescent="0.35">
      <c r="G4173">
        <v>4167</v>
      </c>
      <c r="H4173">
        <f t="shared" ca="1" si="73"/>
        <v>0.15168032090322583</v>
      </c>
    </row>
    <row r="4174" spans="7:8" x14ac:dyDescent="0.35">
      <c r="G4174">
        <v>4168</v>
      </c>
      <c r="H4174">
        <f t="shared" ca="1" si="73"/>
        <v>0.11929843060843427</v>
      </c>
    </row>
    <row r="4175" spans="7:8" x14ac:dyDescent="0.35">
      <c r="G4175">
        <v>4169</v>
      </c>
      <c r="H4175">
        <f t="shared" ca="1" si="73"/>
        <v>-5.9473265320235079E-3</v>
      </c>
    </row>
    <row r="4176" spans="7:8" x14ac:dyDescent="0.35">
      <c r="G4176">
        <v>4170</v>
      </c>
      <c r="H4176">
        <f t="shared" ca="1" si="73"/>
        <v>0.16545583214433832</v>
      </c>
    </row>
    <row r="4177" spans="7:8" x14ac:dyDescent="0.35">
      <c r="G4177">
        <v>4171</v>
      </c>
      <c r="H4177">
        <f t="shared" ca="1" si="73"/>
        <v>-0.17308138474879059</v>
      </c>
    </row>
    <row r="4178" spans="7:8" x14ac:dyDescent="0.35">
      <c r="G4178">
        <v>4172</v>
      </c>
      <c r="H4178">
        <f t="shared" ca="1" si="73"/>
        <v>4.7557671897928651E-2</v>
      </c>
    </row>
    <row r="4179" spans="7:8" x14ac:dyDescent="0.35">
      <c r="G4179">
        <v>4173</v>
      </c>
      <c r="H4179">
        <f t="shared" ca="1" si="73"/>
        <v>-8.9754858873401216E-3</v>
      </c>
    </row>
    <row r="4180" spans="7:8" x14ac:dyDescent="0.35">
      <c r="G4180">
        <v>4174</v>
      </c>
      <c r="H4180">
        <f t="shared" ca="1" si="73"/>
        <v>1.594632867512696E-2</v>
      </c>
    </row>
    <row r="4181" spans="7:8" x14ac:dyDescent="0.35">
      <c r="G4181">
        <v>4175</v>
      </c>
      <c r="H4181">
        <f t="shared" ca="1" si="73"/>
        <v>0.1368346094776865</v>
      </c>
    </row>
    <row r="4182" spans="7:8" x14ac:dyDescent="0.35">
      <c r="G4182">
        <v>4176</v>
      </c>
      <c r="H4182">
        <f t="shared" ca="1" si="73"/>
        <v>-4.5103038352006568E-2</v>
      </c>
    </row>
    <row r="4183" spans="7:8" x14ac:dyDescent="0.35">
      <c r="G4183">
        <v>4177</v>
      </c>
      <c r="H4183">
        <f t="shared" ca="1" si="73"/>
        <v>-7.46019555326181E-2</v>
      </c>
    </row>
    <row r="4184" spans="7:8" x14ac:dyDescent="0.35">
      <c r="G4184">
        <v>4178</v>
      </c>
      <c r="H4184">
        <f t="shared" ca="1" si="73"/>
        <v>-7.652867580200011E-2</v>
      </c>
    </row>
    <row r="4185" spans="7:8" x14ac:dyDescent="0.35">
      <c r="G4185">
        <v>4179</v>
      </c>
      <c r="H4185">
        <f t="shared" ca="1" si="73"/>
        <v>0.21348906090264114</v>
      </c>
    </row>
    <row r="4186" spans="7:8" x14ac:dyDescent="0.35">
      <c r="G4186">
        <v>4180</v>
      </c>
      <c r="H4186">
        <f t="shared" ca="1" si="73"/>
        <v>-0.12548144082508891</v>
      </c>
    </row>
    <row r="4187" spans="7:8" x14ac:dyDescent="0.35">
      <c r="G4187">
        <v>4181</v>
      </c>
      <c r="H4187">
        <f t="shared" ca="1" si="73"/>
        <v>-0.22257315020826648</v>
      </c>
    </row>
    <row r="4188" spans="7:8" x14ac:dyDescent="0.35">
      <c r="G4188">
        <v>4182</v>
      </c>
      <c r="H4188">
        <f t="shared" ca="1" si="73"/>
        <v>1.5531031445370155E-2</v>
      </c>
    </row>
    <row r="4189" spans="7:8" x14ac:dyDescent="0.35">
      <c r="G4189">
        <v>4183</v>
      </c>
      <c r="H4189">
        <f t="shared" ca="1" si="73"/>
        <v>4.222223189007613E-2</v>
      </c>
    </row>
    <row r="4190" spans="7:8" x14ac:dyDescent="0.35">
      <c r="G4190">
        <v>4184</v>
      </c>
      <c r="H4190">
        <f t="shared" ca="1" si="73"/>
        <v>-9.228487015448017E-2</v>
      </c>
    </row>
    <row r="4191" spans="7:8" x14ac:dyDescent="0.35">
      <c r="G4191">
        <v>4185</v>
      </c>
      <c r="H4191">
        <f t="shared" ca="1" si="73"/>
        <v>-7.3410678519160069E-2</v>
      </c>
    </row>
    <row r="4192" spans="7:8" x14ac:dyDescent="0.35">
      <c r="G4192">
        <v>4186</v>
      </c>
      <c r="H4192">
        <f t="shared" ca="1" si="73"/>
        <v>4.3433817837407906E-2</v>
      </c>
    </row>
    <row r="4193" spans="7:8" x14ac:dyDescent="0.35">
      <c r="G4193">
        <v>4187</v>
      </c>
      <c r="H4193">
        <f t="shared" ca="1" si="73"/>
        <v>0.16138246772487819</v>
      </c>
    </row>
    <row r="4194" spans="7:8" x14ac:dyDescent="0.35">
      <c r="G4194">
        <v>4188</v>
      </c>
      <c r="H4194">
        <f t="shared" ca="1" si="73"/>
        <v>-0.24536090375955466</v>
      </c>
    </row>
    <row r="4195" spans="7:8" x14ac:dyDescent="0.35">
      <c r="G4195">
        <v>4189</v>
      </c>
      <c r="H4195">
        <f t="shared" ca="1" si="73"/>
        <v>3.3053863206219801E-2</v>
      </c>
    </row>
    <row r="4196" spans="7:8" x14ac:dyDescent="0.35">
      <c r="G4196">
        <v>4190</v>
      </c>
      <c r="H4196">
        <f t="shared" ca="1" si="73"/>
        <v>-0.13198831726929908</v>
      </c>
    </row>
    <row r="4197" spans="7:8" x14ac:dyDescent="0.35">
      <c r="G4197">
        <v>4191</v>
      </c>
      <c r="H4197">
        <f t="shared" ca="1" si="73"/>
        <v>-0.13110863687870586</v>
      </c>
    </row>
    <row r="4198" spans="7:8" x14ac:dyDescent="0.35">
      <c r="G4198">
        <v>4192</v>
      </c>
      <c r="H4198">
        <f t="shared" ca="1" si="73"/>
        <v>5.1626464527244759E-2</v>
      </c>
    </row>
    <row r="4199" spans="7:8" x14ac:dyDescent="0.35">
      <c r="G4199">
        <v>4193</v>
      </c>
      <c r="H4199">
        <f t="shared" ca="1" si="73"/>
        <v>0.12486446719963987</v>
      </c>
    </row>
    <row r="4200" spans="7:8" x14ac:dyDescent="0.35">
      <c r="G4200">
        <v>4194</v>
      </c>
      <c r="H4200">
        <f t="shared" ca="1" si="73"/>
        <v>0.11580395695649597</v>
      </c>
    </row>
    <row r="4201" spans="7:8" x14ac:dyDescent="0.35">
      <c r="G4201">
        <v>4195</v>
      </c>
      <c r="H4201">
        <f t="shared" ca="1" si="73"/>
        <v>0.22914283613359018</v>
      </c>
    </row>
    <row r="4202" spans="7:8" x14ac:dyDescent="0.35">
      <c r="G4202">
        <v>4196</v>
      </c>
      <c r="H4202">
        <f t="shared" ca="1" si="73"/>
        <v>6.2504286231706133E-2</v>
      </c>
    </row>
    <row r="4203" spans="7:8" x14ac:dyDescent="0.35">
      <c r="G4203">
        <v>4197</v>
      </c>
      <c r="H4203">
        <f t="shared" ca="1" si="73"/>
        <v>-7.6209059368991625E-2</v>
      </c>
    </row>
    <row r="4204" spans="7:8" x14ac:dyDescent="0.35">
      <c r="G4204">
        <v>4198</v>
      </c>
      <c r="H4204">
        <f t="shared" ca="1" si="73"/>
        <v>3.6218466224065417E-2</v>
      </c>
    </row>
    <row r="4205" spans="7:8" x14ac:dyDescent="0.35">
      <c r="G4205">
        <v>4199</v>
      </c>
      <c r="H4205">
        <f t="shared" ca="1" si="73"/>
        <v>0.20428116427826262</v>
      </c>
    </row>
    <row r="4206" spans="7:8" x14ac:dyDescent="0.35">
      <c r="G4206">
        <v>4200</v>
      </c>
      <c r="H4206">
        <f t="shared" ca="1" si="73"/>
        <v>0.24703205903607683</v>
      </c>
    </row>
    <row r="4207" spans="7:8" x14ac:dyDescent="0.35">
      <c r="G4207">
        <v>4201</v>
      </c>
      <c r="H4207">
        <f t="shared" ca="1" si="73"/>
        <v>-7.4708604882143495E-2</v>
      </c>
    </row>
    <row r="4208" spans="7:8" x14ac:dyDescent="0.35">
      <c r="G4208">
        <v>4202</v>
      </c>
      <c r="H4208">
        <f t="shared" ca="1" si="73"/>
        <v>-0.24920329672668495</v>
      </c>
    </row>
    <row r="4209" spans="7:8" x14ac:dyDescent="0.35">
      <c r="G4209">
        <v>4203</v>
      </c>
      <c r="H4209">
        <f t="shared" ca="1" si="73"/>
        <v>-5.4268384647772228E-2</v>
      </c>
    </row>
    <row r="4210" spans="7:8" x14ac:dyDescent="0.35">
      <c r="G4210">
        <v>4204</v>
      </c>
      <c r="H4210">
        <f t="shared" ca="1" si="73"/>
        <v>0.11312200404529882</v>
      </c>
    </row>
    <row r="4211" spans="7:8" x14ac:dyDescent="0.35">
      <c r="G4211">
        <v>4205</v>
      </c>
      <c r="H4211">
        <f t="shared" ca="1" si="73"/>
        <v>9.62113620164462E-2</v>
      </c>
    </row>
    <row r="4212" spans="7:8" x14ac:dyDescent="0.35">
      <c r="G4212">
        <v>4206</v>
      </c>
      <c r="H4212">
        <f t="shared" ca="1" si="73"/>
        <v>-5.4380149194231016E-3</v>
      </c>
    </row>
    <row r="4213" spans="7:8" x14ac:dyDescent="0.35">
      <c r="G4213">
        <v>4207</v>
      </c>
      <c r="H4213">
        <f t="shared" ca="1" si="73"/>
        <v>2.3234464958780288E-2</v>
      </c>
    </row>
    <row r="4214" spans="7:8" x14ac:dyDescent="0.35">
      <c r="G4214">
        <v>4208</v>
      </c>
      <c r="H4214">
        <f t="shared" ca="1" si="73"/>
        <v>-8.5735601441617154E-2</v>
      </c>
    </row>
    <row r="4215" spans="7:8" x14ac:dyDescent="0.35">
      <c r="G4215">
        <v>4209</v>
      </c>
      <c r="H4215">
        <f t="shared" ca="1" si="73"/>
        <v>-9.9203040446092725E-2</v>
      </c>
    </row>
    <row r="4216" spans="7:8" x14ac:dyDescent="0.35">
      <c r="G4216">
        <v>4210</v>
      </c>
      <c r="H4216">
        <f t="shared" ca="1" si="73"/>
        <v>1.9017603263282487E-2</v>
      </c>
    </row>
    <row r="4217" spans="7:8" x14ac:dyDescent="0.35">
      <c r="G4217">
        <v>4211</v>
      </c>
      <c r="H4217">
        <f t="shared" ca="1" si="73"/>
        <v>4.9944190892076551E-3</v>
      </c>
    </row>
    <row r="4218" spans="7:8" x14ac:dyDescent="0.35">
      <c r="G4218">
        <v>4212</v>
      </c>
      <c r="H4218">
        <f t="shared" ca="1" si="73"/>
        <v>1.2344325714323003E-2</v>
      </c>
    </row>
    <row r="4219" spans="7:8" x14ac:dyDescent="0.35">
      <c r="G4219">
        <v>4213</v>
      </c>
      <c r="H4219">
        <f t="shared" ca="1" si="73"/>
        <v>4.7858222312979933E-2</v>
      </c>
    </row>
    <row r="4220" spans="7:8" x14ac:dyDescent="0.35">
      <c r="G4220">
        <v>4214</v>
      </c>
      <c r="H4220">
        <f t="shared" ca="1" si="73"/>
        <v>-0.17781936712766194</v>
      </c>
    </row>
    <row r="4221" spans="7:8" x14ac:dyDescent="0.35">
      <c r="G4221">
        <v>4215</v>
      </c>
      <c r="H4221">
        <f t="shared" ca="1" si="73"/>
        <v>5.7194106810701112E-3</v>
      </c>
    </row>
    <row r="4222" spans="7:8" x14ac:dyDescent="0.35">
      <c r="G4222">
        <v>4216</v>
      </c>
      <c r="H4222">
        <f t="shared" ca="1" si="73"/>
        <v>0.11993339796865783</v>
      </c>
    </row>
    <row r="4223" spans="7:8" x14ac:dyDescent="0.35">
      <c r="G4223">
        <v>4217</v>
      </c>
      <c r="H4223">
        <f t="shared" ca="1" si="73"/>
        <v>-0.21896081687030877</v>
      </c>
    </row>
    <row r="4224" spans="7:8" x14ac:dyDescent="0.35">
      <c r="G4224">
        <v>4218</v>
      </c>
      <c r="H4224">
        <f t="shared" ca="1" si="73"/>
        <v>0.18867587843654815</v>
      </c>
    </row>
    <row r="4225" spans="7:8" x14ac:dyDescent="0.35">
      <c r="G4225">
        <v>4219</v>
      </c>
      <c r="H4225">
        <f t="shared" ca="1" si="73"/>
        <v>-0.1267448399477096</v>
      </c>
    </row>
    <row r="4226" spans="7:8" x14ac:dyDescent="0.35">
      <c r="G4226">
        <v>4220</v>
      </c>
      <c r="H4226">
        <f t="shared" ca="1" si="73"/>
        <v>-5.6590738841610436E-2</v>
      </c>
    </row>
    <row r="4227" spans="7:8" x14ac:dyDescent="0.35">
      <c r="G4227">
        <v>4221</v>
      </c>
      <c r="H4227">
        <f t="shared" ca="1" si="73"/>
        <v>-0.10356548536052539</v>
      </c>
    </row>
    <row r="4228" spans="7:8" x14ac:dyDescent="0.35">
      <c r="G4228">
        <v>4222</v>
      </c>
      <c r="H4228">
        <f t="shared" ca="1" si="73"/>
        <v>8.5377972023219936E-2</v>
      </c>
    </row>
    <row r="4229" spans="7:8" x14ac:dyDescent="0.35">
      <c r="G4229">
        <v>4223</v>
      </c>
      <c r="H4229">
        <f t="shared" ca="1" si="73"/>
        <v>0.28336366930012619</v>
      </c>
    </row>
    <row r="4230" spans="7:8" x14ac:dyDescent="0.35">
      <c r="G4230">
        <v>4224</v>
      </c>
      <c r="H4230">
        <f t="shared" ca="1" si="73"/>
        <v>-0.19561295071274676</v>
      </c>
    </row>
    <row r="4231" spans="7:8" x14ac:dyDescent="0.35">
      <c r="G4231">
        <v>4225</v>
      </c>
      <c r="H4231">
        <f t="shared" ca="1" si="73"/>
        <v>9.5111436180615266E-2</v>
      </c>
    </row>
    <row r="4232" spans="7:8" x14ac:dyDescent="0.35">
      <c r="G4232">
        <v>4226</v>
      </c>
      <c r="H4232">
        <f t="shared" ref="H4232:H4295" ca="1" si="74">_xlfn.NORM.INV(RAND(),N$9,N$10)</f>
        <v>-6.7311758896977242E-2</v>
      </c>
    </row>
    <row r="4233" spans="7:8" x14ac:dyDescent="0.35">
      <c r="G4233">
        <v>4227</v>
      </c>
      <c r="H4233">
        <f t="shared" ca="1" si="74"/>
        <v>-0.12331211424813102</v>
      </c>
    </row>
    <row r="4234" spans="7:8" x14ac:dyDescent="0.35">
      <c r="G4234">
        <v>4228</v>
      </c>
      <c r="H4234">
        <f t="shared" ca="1" si="74"/>
        <v>-0.12359557054512837</v>
      </c>
    </row>
    <row r="4235" spans="7:8" x14ac:dyDescent="0.35">
      <c r="G4235">
        <v>4229</v>
      </c>
      <c r="H4235">
        <f t="shared" ca="1" si="74"/>
        <v>-8.8064857548620035E-2</v>
      </c>
    </row>
    <row r="4236" spans="7:8" x14ac:dyDescent="0.35">
      <c r="G4236">
        <v>4230</v>
      </c>
      <c r="H4236">
        <f t="shared" ca="1" si="74"/>
        <v>6.4393572821316192E-2</v>
      </c>
    </row>
    <row r="4237" spans="7:8" x14ac:dyDescent="0.35">
      <c r="G4237">
        <v>4231</v>
      </c>
      <c r="H4237">
        <f t="shared" ca="1" si="74"/>
        <v>-6.3416935883594483E-2</v>
      </c>
    </row>
    <row r="4238" spans="7:8" x14ac:dyDescent="0.35">
      <c r="G4238">
        <v>4232</v>
      </c>
      <c r="H4238">
        <f t="shared" ca="1" si="74"/>
        <v>0.15397881232096422</v>
      </c>
    </row>
    <row r="4239" spans="7:8" x14ac:dyDescent="0.35">
      <c r="G4239">
        <v>4233</v>
      </c>
      <c r="H4239">
        <f t="shared" ca="1" si="74"/>
        <v>-0.15206437951095689</v>
      </c>
    </row>
    <row r="4240" spans="7:8" x14ac:dyDescent="0.35">
      <c r="G4240">
        <v>4234</v>
      </c>
      <c r="H4240">
        <f t="shared" ca="1" si="74"/>
        <v>-9.4179726433446867E-2</v>
      </c>
    </row>
    <row r="4241" spans="7:8" x14ac:dyDescent="0.35">
      <c r="G4241">
        <v>4235</v>
      </c>
      <c r="H4241">
        <f t="shared" ca="1" si="74"/>
        <v>-3.562715551365421E-2</v>
      </c>
    </row>
    <row r="4242" spans="7:8" x14ac:dyDescent="0.35">
      <c r="G4242">
        <v>4236</v>
      </c>
      <c r="H4242">
        <f t="shared" ca="1" si="74"/>
        <v>-0.35121751371630694</v>
      </c>
    </row>
    <row r="4243" spans="7:8" x14ac:dyDescent="0.35">
      <c r="G4243">
        <v>4237</v>
      </c>
      <c r="H4243">
        <f t="shared" ca="1" si="74"/>
        <v>0.23250816042051806</v>
      </c>
    </row>
    <row r="4244" spans="7:8" x14ac:dyDescent="0.35">
      <c r="G4244">
        <v>4238</v>
      </c>
      <c r="H4244">
        <f t="shared" ca="1" si="74"/>
        <v>-0.18991880774888201</v>
      </c>
    </row>
    <row r="4245" spans="7:8" x14ac:dyDescent="0.35">
      <c r="G4245">
        <v>4239</v>
      </c>
      <c r="H4245">
        <f t="shared" ca="1" si="74"/>
        <v>-9.7900330282040551E-2</v>
      </c>
    </row>
    <row r="4246" spans="7:8" x14ac:dyDescent="0.35">
      <c r="G4246">
        <v>4240</v>
      </c>
      <c r="H4246">
        <f t="shared" ca="1" si="74"/>
        <v>-0.16150852693382889</v>
      </c>
    </row>
    <row r="4247" spans="7:8" x14ac:dyDescent="0.35">
      <c r="G4247">
        <v>4241</v>
      </c>
      <c r="H4247">
        <f t="shared" ca="1" si="74"/>
        <v>-4.4994028151728607E-2</v>
      </c>
    </row>
    <row r="4248" spans="7:8" x14ac:dyDescent="0.35">
      <c r="G4248">
        <v>4242</v>
      </c>
      <c r="H4248">
        <f t="shared" ca="1" si="74"/>
        <v>0.36805080622598912</v>
      </c>
    </row>
    <row r="4249" spans="7:8" x14ac:dyDescent="0.35">
      <c r="G4249">
        <v>4243</v>
      </c>
      <c r="H4249">
        <f t="shared" ca="1" si="74"/>
        <v>7.8113408745592638E-2</v>
      </c>
    </row>
    <row r="4250" spans="7:8" x14ac:dyDescent="0.35">
      <c r="G4250">
        <v>4244</v>
      </c>
      <c r="H4250">
        <f t="shared" ca="1" si="74"/>
        <v>6.8739608432298524E-2</v>
      </c>
    </row>
    <row r="4251" spans="7:8" x14ac:dyDescent="0.35">
      <c r="G4251">
        <v>4245</v>
      </c>
      <c r="H4251">
        <f t="shared" ca="1" si="74"/>
        <v>0.16658867517488271</v>
      </c>
    </row>
    <row r="4252" spans="7:8" x14ac:dyDescent="0.35">
      <c r="G4252">
        <v>4246</v>
      </c>
      <c r="H4252">
        <f t="shared" ca="1" si="74"/>
        <v>0.27400215875259276</v>
      </c>
    </row>
    <row r="4253" spans="7:8" x14ac:dyDescent="0.35">
      <c r="G4253">
        <v>4247</v>
      </c>
      <c r="H4253">
        <f t="shared" ca="1" si="74"/>
        <v>-7.7752293902880146E-2</v>
      </c>
    </row>
    <row r="4254" spans="7:8" x14ac:dyDescent="0.35">
      <c r="G4254">
        <v>4248</v>
      </c>
      <c r="H4254">
        <f t="shared" ca="1" si="74"/>
        <v>5.6260541982568184E-2</v>
      </c>
    </row>
    <row r="4255" spans="7:8" x14ac:dyDescent="0.35">
      <c r="G4255">
        <v>4249</v>
      </c>
      <c r="H4255">
        <f t="shared" ca="1" si="74"/>
        <v>0.15011513684547476</v>
      </c>
    </row>
    <row r="4256" spans="7:8" x14ac:dyDescent="0.35">
      <c r="G4256">
        <v>4250</v>
      </c>
      <c r="H4256">
        <f t="shared" ca="1" si="74"/>
        <v>2.9530501742720199E-2</v>
      </c>
    </row>
    <row r="4257" spans="7:8" x14ac:dyDescent="0.35">
      <c r="G4257">
        <v>4251</v>
      </c>
      <c r="H4257">
        <f t="shared" ca="1" si="74"/>
        <v>-3.2970034926138852E-3</v>
      </c>
    </row>
    <row r="4258" spans="7:8" x14ac:dyDescent="0.35">
      <c r="G4258">
        <v>4252</v>
      </c>
      <c r="H4258">
        <f t="shared" ca="1" si="74"/>
        <v>5.3301833799042506E-2</v>
      </c>
    </row>
    <row r="4259" spans="7:8" x14ac:dyDescent="0.35">
      <c r="G4259">
        <v>4253</v>
      </c>
      <c r="H4259">
        <f t="shared" ca="1" si="74"/>
        <v>-0.17903378842693068</v>
      </c>
    </row>
    <row r="4260" spans="7:8" x14ac:dyDescent="0.35">
      <c r="G4260">
        <v>4254</v>
      </c>
      <c r="H4260">
        <f t="shared" ca="1" si="74"/>
        <v>-0.13834588028076672</v>
      </c>
    </row>
    <row r="4261" spans="7:8" x14ac:dyDescent="0.35">
      <c r="G4261">
        <v>4255</v>
      </c>
      <c r="H4261">
        <f t="shared" ca="1" si="74"/>
        <v>-1.4306032435756205E-4</v>
      </c>
    </row>
    <row r="4262" spans="7:8" x14ac:dyDescent="0.35">
      <c r="G4262">
        <v>4256</v>
      </c>
      <c r="H4262">
        <f t="shared" ca="1" si="74"/>
        <v>0.17816028347269039</v>
      </c>
    </row>
    <row r="4263" spans="7:8" x14ac:dyDescent="0.35">
      <c r="G4263">
        <v>4257</v>
      </c>
      <c r="H4263">
        <f t="shared" ca="1" si="74"/>
        <v>-1.5262326578764611E-2</v>
      </c>
    </row>
    <row r="4264" spans="7:8" x14ac:dyDescent="0.35">
      <c r="G4264">
        <v>4258</v>
      </c>
      <c r="H4264">
        <f t="shared" ca="1" si="74"/>
        <v>7.5308719842320029E-2</v>
      </c>
    </row>
    <row r="4265" spans="7:8" x14ac:dyDescent="0.35">
      <c r="G4265">
        <v>4259</v>
      </c>
      <c r="H4265">
        <f t="shared" ca="1" si="74"/>
        <v>0.1698679689153188</v>
      </c>
    </row>
    <row r="4266" spans="7:8" x14ac:dyDescent="0.35">
      <c r="G4266">
        <v>4260</v>
      </c>
      <c r="H4266">
        <f t="shared" ca="1" si="74"/>
        <v>-1.327702501665713E-2</v>
      </c>
    </row>
    <row r="4267" spans="7:8" x14ac:dyDescent="0.35">
      <c r="G4267">
        <v>4261</v>
      </c>
      <c r="H4267">
        <f t="shared" ca="1" si="74"/>
        <v>-0.30237277760041809</v>
      </c>
    </row>
    <row r="4268" spans="7:8" x14ac:dyDescent="0.35">
      <c r="G4268">
        <v>4262</v>
      </c>
      <c r="H4268">
        <f t="shared" ca="1" si="74"/>
        <v>9.9736393032749268E-2</v>
      </c>
    </row>
    <row r="4269" spans="7:8" x14ac:dyDescent="0.35">
      <c r="G4269">
        <v>4263</v>
      </c>
      <c r="H4269">
        <f t="shared" ca="1" si="74"/>
        <v>2.1483008242092795E-2</v>
      </c>
    </row>
    <row r="4270" spans="7:8" x14ac:dyDescent="0.35">
      <c r="G4270">
        <v>4264</v>
      </c>
      <c r="H4270">
        <f t="shared" ca="1" si="74"/>
        <v>-9.867400861036461E-3</v>
      </c>
    </row>
    <row r="4271" spans="7:8" x14ac:dyDescent="0.35">
      <c r="G4271">
        <v>4265</v>
      </c>
      <c r="H4271">
        <f t="shared" ca="1" si="74"/>
        <v>-9.154380430207415E-2</v>
      </c>
    </row>
    <row r="4272" spans="7:8" x14ac:dyDescent="0.35">
      <c r="G4272">
        <v>4266</v>
      </c>
      <c r="H4272">
        <f t="shared" ca="1" si="74"/>
        <v>-1.0965533037298332E-2</v>
      </c>
    </row>
    <row r="4273" spans="7:8" x14ac:dyDescent="0.35">
      <c r="G4273">
        <v>4267</v>
      </c>
      <c r="H4273">
        <f t="shared" ca="1" si="74"/>
        <v>9.2562781417771689E-2</v>
      </c>
    </row>
    <row r="4274" spans="7:8" x14ac:dyDescent="0.35">
      <c r="G4274">
        <v>4268</v>
      </c>
      <c r="H4274">
        <f t="shared" ca="1" si="74"/>
        <v>-0.19858017115314081</v>
      </c>
    </row>
    <row r="4275" spans="7:8" x14ac:dyDescent="0.35">
      <c r="G4275">
        <v>4269</v>
      </c>
      <c r="H4275">
        <f t="shared" ca="1" si="74"/>
        <v>0.17154375460555321</v>
      </c>
    </row>
    <row r="4276" spans="7:8" x14ac:dyDescent="0.35">
      <c r="G4276">
        <v>4270</v>
      </c>
      <c r="H4276">
        <f t="shared" ca="1" si="74"/>
        <v>0.10059183820831101</v>
      </c>
    </row>
    <row r="4277" spans="7:8" x14ac:dyDescent="0.35">
      <c r="G4277">
        <v>4271</v>
      </c>
      <c r="H4277">
        <f t="shared" ca="1" si="74"/>
        <v>-0.13123506244765226</v>
      </c>
    </row>
    <row r="4278" spans="7:8" x14ac:dyDescent="0.35">
      <c r="G4278">
        <v>4272</v>
      </c>
      <c r="H4278">
        <f t="shared" ca="1" si="74"/>
        <v>0.17740933376241272</v>
      </c>
    </row>
    <row r="4279" spans="7:8" x14ac:dyDescent="0.35">
      <c r="G4279">
        <v>4273</v>
      </c>
      <c r="H4279">
        <f t="shared" ca="1" si="74"/>
        <v>-0.1002052664045439</v>
      </c>
    </row>
    <row r="4280" spans="7:8" x14ac:dyDescent="0.35">
      <c r="G4280">
        <v>4274</v>
      </c>
      <c r="H4280">
        <f t="shared" ca="1" si="74"/>
        <v>-5.965798114673021E-2</v>
      </c>
    </row>
    <row r="4281" spans="7:8" x14ac:dyDescent="0.35">
      <c r="G4281">
        <v>4275</v>
      </c>
      <c r="H4281">
        <f t="shared" ca="1" si="74"/>
        <v>-0.12668830576020473</v>
      </c>
    </row>
    <row r="4282" spans="7:8" x14ac:dyDescent="0.35">
      <c r="G4282">
        <v>4276</v>
      </c>
      <c r="H4282">
        <f t="shared" ca="1" si="74"/>
        <v>4.9454569634961816E-2</v>
      </c>
    </row>
    <row r="4283" spans="7:8" x14ac:dyDescent="0.35">
      <c r="G4283">
        <v>4277</v>
      </c>
      <c r="H4283">
        <f t="shared" ca="1" si="74"/>
        <v>6.3035846168791432E-2</v>
      </c>
    </row>
    <row r="4284" spans="7:8" x14ac:dyDescent="0.35">
      <c r="G4284">
        <v>4278</v>
      </c>
      <c r="H4284">
        <f t="shared" ca="1" si="74"/>
        <v>-0.25952183373642457</v>
      </c>
    </row>
    <row r="4285" spans="7:8" x14ac:dyDescent="0.35">
      <c r="G4285">
        <v>4279</v>
      </c>
      <c r="H4285">
        <f t="shared" ca="1" si="74"/>
        <v>-7.962049185348366E-2</v>
      </c>
    </row>
    <row r="4286" spans="7:8" x14ac:dyDescent="0.35">
      <c r="G4286">
        <v>4280</v>
      </c>
      <c r="H4286">
        <f t="shared" ca="1" si="74"/>
        <v>-0.19880059623206472</v>
      </c>
    </row>
    <row r="4287" spans="7:8" x14ac:dyDescent="0.35">
      <c r="G4287">
        <v>4281</v>
      </c>
      <c r="H4287">
        <f t="shared" ca="1" si="74"/>
        <v>0.22047741602040544</v>
      </c>
    </row>
    <row r="4288" spans="7:8" x14ac:dyDescent="0.35">
      <c r="G4288">
        <v>4282</v>
      </c>
      <c r="H4288">
        <f t="shared" ca="1" si="74"/>
        <v>0.11440710548033997</v>
      </c>
    </row>
    <row r="4289" spans="7:8" x14ac:dyDescent="0.35">
      <c r="G4289">
        <v>4283</v>
      </c>
      <c r="H4289">
        <f t="shared" ca="1" si="74"/>
        <v>-0.25188129189068864</v>
      </c>
    </row>
    <row r="4290" spans="7:8" x14ac:dyDescent="0.35">
      <c r="G4290">
        <v>4284</v>
      </c>
      <c r="H4290">
        <f t="shared" ca="1" si="74"/>
        <v>1.7127360253905578E-2</v>
      </c>
    </row>
    <row r="4291" spans="7:8" x14ac:dyDescent="0.35">
      <c r="G4291">
        <v>4285</v>
      </c>
      <c r="H4291">
        <f t="shared" ca="1" si="74"/>
        <v>0.14240679190328429</v>
      </c>
    </row>
    <row r="4292" spans="7:8" x14ac:dyDescent="0.35">
      <c r="G4292">
        <v>4286</v>
      </c>
      <c r="H4292">
        <f t="shared" ca="1" si="74"/>
        <v>-6.6430650935072472E-5</v>
      </c>
    </row>
    <row r="4293" spans="7:8" x14ac:dyDescent="0.35">
      <c r="G4293">
        <v>4287</v>
      </c>
      <c r="H4293">
        <f t="shared" ca="1" si="74"/>
        <v>0.19355876530430011</v>
      </c>
    </row>
    <row r="4294" spans="7:8" x14ac:dyDescent="0.35">
      <c r="G4294">
        <v>4288</v>
      </c>
      <c r="H4294">
        <f t="shared" ca="1" si="74"/>
        <v>3.3538858297326744E-2</v>
      </c>
    </row>
    <row r="4295" spans="7:8" x14ac:dyDescent="0.35">
      <c r="G4295">
        <v>4289</v>
      </c>
      <c r="H4295">
        <f t="shared" ca="1" si="74"/>
        <v>-9.5337288658181946E-2</v>
      </c>
    </row>
    <row r="4296" spans="7:8" x14ac:dyDescent="0.35">
      <c r="G4296">
        <v>4290</v>
      </c>
      <c r="H4296">
        <f t="shared" ref="H4296:H4359" ca="1" si="75">_xlfn.NORM.INV(RAND(),N$9,N$10)</f>
        <v>-0.21305959910819347</v>
      </c>
    </row>
    <row r="4297" spans="7:8" x14ac:dyDescent="0.35">
      <c r="G4297">
        <v>4291</v>
      </c>
      <c r="H4297">
        <f t="shared" ca="1" si="75"/>
        <v>4.0882167593594365E-2</v>
      </c>
    </row>
    <row r="4298" spans="7:8" x14ac:dyDescent="0.35">
      <c r="G4298">
        <v>4292</v>
      </c>
      <c r="H4298">
        <f t="shared" ca="1" si="75"/>
        <v>-0.11716768779638279</v>
      </c>
    </row>
    <row r="4299" spans="7:8" x14ac:dyDescent="0.35">
      <c r="G4299">
        <v>4293</v>
      </c>
      <c r="H4299">
        <f t="shared" ca="1" si="75"/>
        <v>-5.9676909093991398E-2</v>
      </c>
    </row>
    <row r="4300" spans="7:8" x14ac:dyDescent="0.35">
      <c r="G4300">
        <v>4294</v>
      </c>
      <c r="H4300">
        <f t="shared" ca="1" si="75"/>
        <v>-3.165474408524576E-2</v>
      </c>
    </row>
    <row r="4301" spans="7:8" x14ac:dyDescent="0.35">
      <c r="G4301">
        <v>4295</v>
      </c>
      <c r="H4301">
        <f t="shared" ca="1" si="75"/>
        <v>-0.12641841898262571</v>
      </c>
    </row>
    <row r="4302" spans="7:8" x14ac:dyDescent="0.35">
      <c r="G4302">
        <v>4296</v>
      </c>
      <c r="H4302">
        <f t="shared" ca="1" si="75"/>
        <v>-2.0262767870259379E-2</v>
      </c>
    </row>
    <row r="4303" spans="7:8" x14ac:dyDescent="0.35">
      <c r="G4303">
        <v>4297</v>
      </c>
      <c r="H4303">
        <f t="shared" ca="1" si="75"/>
        <v>-0.12665160943532583</v>
      </c>
    </row>
    <row r="4304" spans="7:8" x14ac:dyDescent="0.35">
      <c r="G4304">
        <v>4298</v>
      </c>
      <c r="H4304">
        <f t="shared" ca="1" si="75"/>
        <v>0.19330655161332139</v>
      </c>
    </row>
    <row r="4305" spans="7:8" x14ac:dyDescent="0.35">
      <c r="G4305">
        <v>4299</v>
      </c>
      <c r="H4305">
        <f t="shared" ca="1" si="75"/>
        <v>-0.11914321681262027</v>
      </c>
    </row>
    <row r="4306" spans="7:8" x14ac:dyDescent="0.35">
      <c r="G4306">
        <v>4300</v>
      </c>
      <c r="H4306">
        <f t="shared" ca="1" si="75"/>
        <v>0.15665004303172522</v>
      </c>
    </row>
    <row r="4307" spans="7:8" x14ac:dyDescent="0.35">
      <c r="G4307">
        <v>4301</v>
      </c>
      <c r="H4307">
        <f t="shared" ca="1" si="75"/>
        <v>0.25272245176970398</v>
      </c>
    </row>
    <row r="4308" spans="7:8" x14ac:dyDescent="0.35">
      <c r="G4308">
        <v>4302</v>
      </c>
      <c r="H4308">
        <f t="shared" ca="1" si="75"/>
        <v>-1.7122398350861233E-2</v>
      </c>
    </row>
    <row r="4309" spans="7:8" x14ac:dyDescent="0.35">
      <c r="G4309">
        <v>4303</v>
      </c>
      <c r="H4309">
        <f t="shared" ca="1" si="75"/>
        <v>0.20847909125556446</v>
      </c>
    </row>
    <row r="4310" spans="7:8" x14ac:dyDescent="0.35">
      <c r="G4310">
        <v>4304</v>
      </c>
      <c r="H4310">
        <f t="shared" ca="1" si="75"/>
        <v>0.1153762520032359</v>
      </c>
    </row>
    <row r="4311" spans="7:8" x14ac:dyDescent="0.35">
      <c r="G4311">
        <v>4305</v>
      </c>
      <c r="H4311">
        <f t="shared" ca="1" si="75"/>
        <v>-0.1257045448225188</v>
      </c>
    </row>
    <row r="4312" spans="7:8" x14ac:dyDescent="0.35">
      <c r="G4312">
        <v>4306</v>
      </c>
      <c r="H4312">
        <f t="shared" ca="1" si="75"/>
        <v>8.6669392822636013E-2</v>
      </c>
    </row>
    <row r="4313" spans="7:8" x14ac:dyDescent="0.35">
      <c r="G4313">
        <v>4307</v>
      </c>
      <c r="H4313">
        <f t="shared" ca="1" si="75"/>
        <v>-0.27368859753011932</v>
      </c>
    </row>
    <row r="4314" spans="7:8" x14ac:dyDescent="0.35">
      <c r="G4314">
        <v>4308</v>
      </c>
      <c r="H4314">
        <f t="shared" ca="1" si="75"/>
        <v>0.22068606450344933</v>
      </c>
    </row>
    <row r="4315" spans="7:8" x14ac:dyDescent="0.35">
      <c r="G4315">
        <v>4309</v>
      </c>
      <c r="H4315">
        <f t="shared" ca="1" si="75"/>
        <v>-1.9521314486306347E-2</v>
      </c>
    </row>
    <row r="4316" spans="7:8" x14ac:dyDescent="0.35">
      <c r="G4316">
        <v>4310</v>
      </c>
      <c r="H4316">
        <f t="shared" ca="1" si="75"/>
        <v>2.7339918288485407E-2</v>
      </c>
    </row>
    <row r="4317" spans="7:8" x14ac:dyDescent="0.35">
      <c r="G4317">
        <v>4311</v>
      </c>
      <c r="H4317">
        <f t="shared" ca="1" si="75"/>
        <v>-0.20198189341714781</v>
      </c>
    </row>
    <row r="4318" spans="7:8" x14ac:dyDescent="0.35">
      <c r="G4318">
        <v>4312</v>
      </c>
      <c r="H4318">
        <f t="shared" ca="1" si="75"/>
        <v>7.0926300413930013E-2</v>
      </c>
    </row>
    <row r="4319" spans="7:8" x14ac:dyDescent="0.35">
      <c r="G4319">
        <v>4313</v>
      </c>
      <c r="H4319">
        <f t="shared" ca="1" si="75"/>
        <v>0.41745434733088871</v>
      </c>
    </row>
    <row r="4320" spans="7:8" x14ac:dyDescent="0.35">
      <c r="G4320">
        <v>4314</v>
      </c>
      <c r="H4320">
        <f t="shared" ca="1" si="75"/>
        <v>-0.24706857605356147</v>
      </c>
    </row>
    <row r="4321" spans="7:8" x14ac:dyDescent="0.35">
      <c r="G4321">
        <v>4315</v>
      </c>
      <c r="H4321">
        <f t="shared" ca="1" si="75"/>
        <v>-0.12659705931031809</v>
      </c>
    </row>
    <row r="4322" spans="7:8" x14ac:dyDescent="0.35">
      <c r="G4322">
        <v>4316</v>
      </c>
      <c r="H4322">
        <f t="shared" ca="1" si="75"/>
        <v>6.6807578445712848E-2</v>
      </c>
    </row>
    <row r="4323" spans="7:8" x14ac:dyDescent="0.35">
      <c r="G4323">
        <v>4317</v>
      </c>
      <c r="H4323">
        <f t="shared" ca="1" si="75"/>
        <v>-0.10623664153044933</v>
      </c>
    </row>
    <row r="4324" spans="7:8" x14ac:dyDescent="0.35">
      <c r="G4324">
        <v>4318</v>
      </c>
      <c r="H4324">
        <f t="shared" ca="1" si="75"/>
        <v>0.15783316957194307</v>
      </c>
    </row>
    <row r="4325" spans="7:8" x14ac:dyDescent="0.35">
      <c r="G4325">
        <v>4319</v>
      </c>
      <c r="H4325">
        <f t="shared" ca="1" si="75"/>
        <v>0.21999945663211923</v>
      </c>
    </row>
    <row r="4326" spans="7:8" x14ac:dyDescent="0.35">
      <c r="G4326">
        <v>4320</v>
      </c>
      <c r="H4326">
        <f t="shared" ca="1" si="75"/>
        <v>-0.13798443079108333</v>
      </c>
    </row>
    <row r="4327" spans="7:8" x14ac:dyDescent="0.35">
      <c r="G4327">
        <v>4321</v>
      </c>
      <c r="H4327">
        <f t="shared" ca="1" si="75"/>
        <v>0.10733974797591787</v>
      </c>
    </row>
    <row r="4328" spans="7:8" x14ac:dyDescent="0.35">
      <c r="G4328">
        <v>4322</v>
      </c>
      <c r="H4328">
        <f t="shared" ca="1" si="75"/>
        <v>0.11222819849746306</v>
      </c>
    </row>
    <row r="4329" spans="7:8" x14ac:dyDescent="0.35">
      <c r="G4329">
        <v>4323</v>
      </c>
      <c r="H4329">
        <f t="shared" ca="1" si="75"/>
        <v>3.2315268805541683E-2</v>
      </c>
    </row>
    <row r="4330" spans="7:8" x14ac:dyDescent="0.35">
      <c r="G4330">
        <v>4324</v>
      </c>
      <c r="H4330">
        <f t="shared" ca="1" si="75"/>
        <v>0.32898205370979439</v>
      </c>
    </row>
    <row r="4331" spans="7:8" x14ac:dyDescent="0.35">
      <c r="G4331">
        <v>4325</v>
      </c>
      <c r="H4331">
        <f t="shared" ca="1" si="75"/>
        <v>0.11180041401228658</v>
      </c>
    </row>
    <row r="4332" spans="7:8" x14ac:dyDescent="0.35">
      <c r="G4332">
        <v>4326</v>
      </c>
      <c r="H4332">
        <f t="shared" ca="1" si="75"/>
        <v>0.26066848797114839</v>
      </c>
    </row>
    <row r="4333" spans="7:8" x14ac:dyDescent="0.35">
      <c r="G4333">
        <v>4327</v>
      </c>
      <c r="H4333">
        <f t="shared" ca="1" si="75"/>
        <v>1.4755468032406507E-2</v>
      </c>
    </row>
    <row r="4334" spans="7:8" x14ac:dyDescent="0.35">
      <c r="G4334">
        <v>4328</v>
      </c>
      <c r="H4334">
        <f t="shared" ca="1" si="75"/>
        <v>-9.4137845593577962E-2</v>
      </c>
    </row>
    <row r="4335" spans="7:8" x14ac:dyDescent="0.35">
      <c r="G4335">
        <v>4329</v>
      </c>
      <c r="H4335">
        <f t="shared" ca="1" si="75"/>
        <v>7.8183855634450988E-2</v>
      </c>
    </row>
    <row r="4336" spans="7:8" x14ac:dyDescent="0.35">
      <c r="G4336">
        <v>4330</v>
      </c>
      <c r="H4336">
        <f t="shared" ca="1" si="75"/>
        <v>-3.9586931533679315E-2</v>
      </c>
    </row>
    <row r="4337" spans="7:8" x14ac:dyDescent="0.35">
      <c r="G4337">
        <v>4331</v>
      </c>
      <c r="H4337">
        <f t="shared" ca="1" si="75"/>
        <v>-1.0043726668676386E-2</v>
      </c>
    </row>
    <row r="4338" spans="7:8" x14ac:dyDescent="0.35">
      <c r="G4338">
        <v>4332</v>
      </c>
      <c r="H4338">
        <f t="shared" ca="1" si="75"/>
        <v>-0.13599610148989516</v>
      </c>
    </row>
    <row r="4339" spans="7:8" x14ac:dyDescent="0.35">
      <c r="G4339">
        <v>4333</v>
      </c>
      <c r="H4339">
        <f t="shared" ca="1" si="75"/>
        <v>4.77539138834586E-2</v>
      </c>
    </row>
    <row r="4340" spans="7:8" x14ac:dyDescent="0.35">
      <c r="G4340">
        <v>4334</v>
      </c>
      <c r="H4340">
        <f t="shared" ca="1" si="75"/>
        <v>0.22788730820816</v>
      </c>
    </row>
    <row r="4341" spans="7:8" x14ac:dyDescent="0.35">
      <c r="G4341">
        <v>4335</v>
      </c>
      <c r="H4341">
        <f t="shared" ca="1" si="75"/>
        <v>-0.26057161482539526</v>
      </c>
    </row>
    <row r="4342" spans="7:8" x14ac:dyDescent="0.35">
      <c r="G4342">
        <v>4336</v>
      </c>
      <c r="H4342">
        <f t="shared" ca="1" si="75"/>
        <v>-3.0401244929265471E-2</v>
      </c>
    </row>
    <row r="4343" spans="7:8" x14ac:dyDescent="0.35">
      <c r="G4343">
        <v>4337</v>
      </c>
      <c r="H4343">
        <f t="shared" ca="1" si="75"/>
        <v>-0.15456009325107672</v>
      </c>
    </row>
    <row r="4344" spans="7:8" x14ac:dyDescent="0.35">
      <c r="G4344">
        <v>4338</v>
      </c>
      <c r="H4344">
        <f t="shared" ca="1" si="75"/>
        <v>0.12465491923094886</v>
      </c>
    </row>
    <row r="4345" spans="7:8" x14ac:dyDescent="0.35">
      <c r="G4345">
        <v>4339</v>
      </c>
      <c r="H4345">
        <f t="shared" ca="1" si="75"/>
        <v>3.4274494397975148E-2</v>
      </c>
    </row>
    <row r="4346" spans="7:8" x14ac:dyDescent="0.35">
      <c r="G4346">
        <v>4340</v>
      </c>
      <c r="H4346">
        <f t="shared" ca="1" si="75"/>
        <v>2.5152615910709851E-3</v>
      </c>
    </row>
    <row r="4347" spans="7:8" x14ac:dyDescent="0.35">
      <c r="G4347">
        <v>4341</v>
      </c>
      <c r="H4347">
        <f t="shared" ca="1" si="75"/>
        <v>3.4790556580984712E-2</v>
      </c>
    </row>
    <row r="4348" spans="7:8" x14ac:dyDescent="0.35">
      <c r="G4348">
        <v>4342</v>
      </c>
      <c r="H4348">
        <f t="shared" ca="1" si="75"/>
        <v>0.11756269538857801</v>
      </c>
    </row>
    <row r="4349" spans="7:8" x14ac:dyDescent="0.35">
      <c r="G4349">
        <v>4343</v>
      </c>
      <c r="H4349">
        <f t="shared" ca="1" si="75"/>
        <v>0.13554930407334542</v>
      </c>
    </row>
    <row r="4350" spans="7:8" x14ac:dyDescent="0.35">
      <c r="G4350">
        <v>4344</v>
      </c>
      <c r="H4350">
        <f t="shared" ca="1" si="75"/>
        <v>0.32994486936644224</v>
      </c>
    </row>
    <row r="4351" spans="7:8" x14ac:dyDescent="0.35">
      <c r="G4351">
        <v>4345</v>
      </c>
      <c r="H4351">
        <f t="shared" ca="1" si="75"/>
        <v>0.24897580638713962</v>
      </c>
    </row>
    <row r="4352" spans="7:8" x14ac:dyDescent="0.35">
      <c r="G4352">
        <v>4346</v>
      </c>
      <c r="H4352">
        <f t="shared" ca="1" si="75"/>
        <v>3.8509794193662038E-2</v>
      </c>
    </row>
    <row r="4353" spans="7:8" x14ac:dyDescent="0.35">
      <c r="G4353">
        <v>4347</v>
      </c>
      <c r="H4353">
        <f t="shared" ca="1" si="75"/>
        <v>1.4528119003110469E-2</v>
      </c>
    </row>
    <row r="4354" spans="7:8" x14ac:dyDescent="0.35">
      <c r="G4354">
        <v>4348</v>
      </c>
      <c r="H4354">
        <f t="shared" ca="1" si="75"/>
        <v>-0.29450148546110327</v>
      </c>
    </row>
    <row r="4355" spans="7:8" x14ac:dyDescent="0.35">
      <c r="G4355">
        <v>4349</v>
      </c>
      <c r="H4355">
        <f t="shared" ca="1" si="75"/>
        <v>0.14215950458245485</v>
      </c>
    </row>
    <row r="4356" spans="7:8" x14ac:dyDescent="0.35">
      <c r="G4356">
        <v>4350</v>
      </c>
      <c r="H4356">
        <f t="shared" ca="1" si="75"/>
        <v>-4.7415237165369585E-2</v>
      </c>
    </row>
    <row r="4357" spans="7:8" x14ac:dyDescent="0.35">
      <c r="G4357">
        <v>4351</v>
      </c>
      <c r="H4357">
        <f t="shared" ca="1" si="75"/>
        <v>6.3974286416181622E-2</v>
      </c>
    </row>
    <row r="4358" spans="7:8" x14ac:dyDescent="0.35">
      <c r="G4358">
        <v>4352</v>
      </c>
      <c r="H4358">
        <f t="shared" ca="1" si="75"/>
        <v>-2.5763874047086834E-2</v>
      </c>
    </row>
    <row r="4359" spans="7:8" x14ac:dyDescent="0.35">
      <c r="G4359">
        <v>4353</v>
      </c>
      <c r="H4359">
        <f t="shared" ca="1" si="75"/>
        <v>-0.17923334521893852</v>
      </c>
    </row>
    <row r="4360" spans="7:8" x14ac:dyDescent="0.35">
      <c r="G4360">
        <v>4354</v>
      </c>
      <c r="H4360">
        <f t="shared" ref="H4360:H4423" ca="1" si="76">_xlfn.NORM.INV(RAND(),N$9,N$10)</f>
        <v>9.2802901221404027E-2</v>
      </c>
    </row>
    <row r="4361" spans="7:8" x14ac:dyDescent="0.35">
      <c r="G4361">
        <v>4355</v>
      </c>
      <c r="H4361">
        <f t="shared" ca="1" si="76"/>
        <v>-0.16374460680686398</v>
      </c>
    </row>
    <row r="4362" spans="7:8" x14ac:dyDescent="0.35">
      <c r="G4362">
        <v>4356</v>
      </c>
      <c r="H4362">
        <f t="shared" ca="1" si="76"/>
        <v>-6.4913173096879564E-2</v>
      </c>
    </row>
    <row r="4363" spans="7:8" x14ac:dyDescent="0.35">
      <c r="G4363">
        <v>4357</v>
      </c>
      <c r="H4363">
        <f t="shared" ca="1" si="76"/>
        <v>-6.7660392588994034E-2</v>
      </c>
    </row>
    <row r="4364" spans="7:8" x14ac:dyDescent="0.35">
      <c r="G4364">
        <v>4358</v>
      </c>
      <c r="H4364">
        <f t="shared" ca="1" si="76"/>
        <v>0.16160753436274236</v>
      </c>
    </row>
    <row r="4365" spans="7:8" x14ac:dyDescent="0.35">
      <c r="G4365">
        <v>4359</v>
      </c>
      <c r="H4365">
        <f t="shared" ca="1" si="76"/>
        <v>9.8237212515915134E-2</v>
      </c>
    </row>
    <row r="4366" spans="7:8" x14ac:dyDescent="0.35">
      <c r="G4366">
        <v>4360</v>
      </c>
      <c r="H4366">
        <f t="shared" ca="1" si="76"/>
        <v>3.1834441219114863E-2</v>
      </c>
    </row>
    <row r="4367" spans="7:8" x14ac:dyDescent="0.35">
      <c r="G4367">
        <v>4361</v>
      </c>
      <c r="H4367">
        <f t="shared" ca="1" si="76"/>
        <v>7.227518700905983E-3</v>
      </c>
    </row>
    <row r="4368" spans="7:8" x14ac:dyDescent="0.35">
      <c r="G4368">
        <v>4362</v>
      </c>
      <c r="H4368">
        <f t="shared" ca="1" si="76"/>
        <v>9.1316448000438463E-2</v>
      </c>
    </row>
    <row r="4369" spans="7:8" x14ac:dyDescent="0.35">
      <c r="G4369">
        <v>4363</v>
      </c>
      <c r="H4369">
        <f t="shared" ca="1" si="76"/>
        <v>0.17365616920811699</v>
      </c>
    </row>
    <row r="4370" spans="7:8" x14ac:dyDescent="0.35">
      <c r="G4370">
        <v>4364</v>
      </c>
      <c r="H4370">
        <f t="shared" ca="1" si="76"/>
        <v>-7.2507504508881021E-2</v>
      </c>
    </row>
    <row r="4371" spans="7:8" x14ac:dyDescent="0.35">
      <c r="G4371">
        <v>4365</v>
      </c>
      <c r="H4371">
        <f t="shared" ca="1" si="76"/>
        <v>7.7264693763559475E-2</v>
      </c>
    </row>
    <row r="4372" spans="7:8" x14ac:dyDescent="0.35">
      <c r="G4372">
        <v>4366</v>
      </c>
      <c r="H4372">
        <f t="shared" ca="1" si="76"/>
        <v>0.27259264906914005</v>
      </c>
    </row>
    <row r="4373" spans="7:8" x14ac:dyDescent="0.35">
      <c r="G4373">
        <v>4367</v>
      </c>
      <c r="H4373">
        <f t="shared" ca="1" si="76"/>
        <v>-0.27214373437427952</v>
      </c>
    </row>
    <row r="4374" spans="7:8" x14ac:dyDescent="0.35">
      <c r="G4374">
        <v>4368</v>
      </c>
      <c r="H4374">
        <f t="shared" ca="1" si="76"/>
        <v>-2.9694038307888249E-2</v>
      </c>
    </row>
    <row r="4375" spans="7:8" x14ac:dyDescent="0.35">
      <c r="G4375">
        <v>4369</v>
      </c>
      <c r="H4375">
        <f t="shared" ca="1" si="76"/>
        <v>-0.30469898912899079</v>
      </c>
    </row>
    <row r="4376" spans="7:8" x14ac:dyDescent="0.35">
      <c r="G4376">
        <v>4370</v>
      </c>
      <c r="H4376">
        <f t="shared" ca="1" si="76"/>
        <v>5.3843805182062374E-2</v>
      </c>
    </row>
    <row r="4377" spans="7:8" x14ac:dyDescent="0.35">
      <c r="G4377">
        <v>4371</v>
      </c>
      <c r="H4377">
        <f t="shared" ca="1" si="76"/>
        <v>-0.24607571872034711</v>
      </c>
    </row>
    <row r="4378" spans="7:8" x14ac:dyDescent="0.35">
      <c r="G4378">
        <v>4372</v>
      </c>
      <c r="H4378">
        <f t="shared" ca="1" si="76"/>
        <v>-0.19723432264141885</v>
      </c>
    </row>
    <row r="4379" spans="7:8" x14ac:dyDescent="0.35">
      <c r="G4379">
        <v>4373</v>
      </c>
      <c r="H4379">
        <f t="shared" ca="1" si="76"/>
        <v>0.25170025028334264</v>
      </c>
    </row>
    <row r="4380" spans="7:8" x14ac:dyDescent="0.35">
      <c r="G4380">
        <v>4374</v>
      </c>
      <c r="H4380">
        <f t="shared" ca="1" si="76"/>
        <v>-0.13925542212852787</v>
      </c>
    </row>
    <row r="4381" spans="7:8" x14ac:dyDescent="0.35">
      <c r="G4381">
        <v>4375</v>
      </c>
      <c r="H4381">
        <f t="shared" ca="1" si="76"/>
        <v>-0.35955713664997468</v>
      </c>
    </row>
    <row r="4382" spans="7:8" x14ac:dyDescent="0.35">
      <c r="G4382">
        <v>4376</v>
      </c>
      <c r="H4382">
        <f t="shared" ca="1" si="76"/>
        <v>0.14347626824764789</v>
      </c>
    </row>
    <row r="4383" spans="7:8" x14ac:dyDescent="0.35">
      <c r="G4383">
        <v>4377</v>
      </c>
      <c r="H4383">
        <f t="shared" ca="1" si="76"/>
        <v>-0.13741919213864379</v>
      </c>
    </row>
    <row r="4384" spans="7:8" x14ac:dyDescent="0.35">
      <c r="G4384">
        <v>4378</v>
      </c>
      <c r="H4384">
        <f t="shared" ca="1" si="76"/>
        <v>-5.1195526864811478E-2</v>
      </c>
    </row>
    <row r="4385" spans="7:8" x14ac:dyDescent="0.35">
      <c r="G4385">
        <v>4379</v>
      </c>
      <c r="H4385">
        <f t="shared" ca="1" si="76"/>
        <v>0.11912319413519103</v>
      </c>
    </row>
    <row r="4386" spans="7:8" x14ac:dyDescent="0.35">
      <c r="G4386">
        <v>4380</v>
      </c>
      <c r="H4386">
        <f t="shared" ca="1" si="76"/>
        <v>-0.20101545957601186</v>
      </c>
    </row>
    <row r="4387" spans="7:8" x14ac:dyDescent="0.35">
      <c r="G4387">
        <v>4381</v>
      </c>
      <c r="H4387">
        <f t="shared" ca="1" si="76"/>
        <v>-0.13181323979136003</v>
      </c>
    </row>
    <row r="4388" spans="7:8" x14ac:dyDescent="0.35">
      <c r="G4388">
        <v>4382</v>
      </c>
      <c r="H4388">
        <f t="shared" ca="1" si="76"/>
        <v>6.0787371844688359E-3</v>
      </c>
    </row>
    <row r="4389" spans="7:8" x14ac:dyDescent="0.35">
      <c r="G4389">
        <v>4383</v>
      </c>
      <c r="H4389">
        <f t="shared" ca="1" si="76"/>
        <v>3.8304912372033845E-2</v>
      </c>
    </row>
    <row r="4390" spans="7:8" x14ac:dyDescent="0.35">
      <c r="G4390">
        <v>4384</v>
      </c>
      <c r="H4390">
        <f t="shared" ca="1" si="76"/>
        <v>-5.6302394342592321E-2</v>
      </c>
    </row>
    <row r="4391" spans="7:8" x14ac:dyDescent="0.35">
      <c r="G4391">
        <v>4385</v>
      </c>
      <c r="H4391">
        <f t="shared" ca="1" si="76"/>
        <v>-2.5235526926090837E-2</v>
      </c>
    </row>
    <row r="4392" spans="7:8" x14ac:dyDescent="0.35">
      <c r="G4392">
        <v>4386</v>
      </c>
      <c r="H4392">
        <f t="shared" ca="1" si="76"/>
        <v>0.18651600959795686</v>
      </c>
    </row>
    <row r="4393" spans="7:8" x14ac:dyDescent="0.35">
      <c r="G4393">
        <v>4387</v>
      </c>
      <c r="H4393">
        <f t="shared" ca="1" si="76"/>
        <v>-4.8660450514197838E-2</v>
      </c>
    </row>
    <row r="4394" spans="7:8" x14ac:dyDescent="0.35">
      <c r="G4394">
        <v>4388</v>
      </c>
      <c r="H4394">
        <f t="shared" ca="1" si="76"/>
        <v>0.11717386233406839</v>
      </c>
    </row>
    <row r="4395" spans="7:8" x14ac:dyDescent="0.35">
      <c r="G4395">
        <v>4389</v>
      </c>
      <c r="H4395">
        <f t="shared" ca="1" si="76"/>
        <v>3.8633760857333027E-2</v>
      </c>
    </row>
    <row r="4396" spans="7:8" x14ac:dyDescent="0.35">
      <c r="G4396">
        <v>4390</v>
      </c>
      <c r="H4396">
        <f t="shared" ca="1" si="76"/>
        <v>0.2123327151044076</v>
      </c>
    </row>
    <row r="4397" spans="7:8" x14ac:dyDescent="0.35">
      <c r="G4397">
        <v>4391</v>
      </c>
      <c r="H4397">
        <f t="shared" ca="1" si="76"/>
        <v>2.0713255952130694E-2</v>
      </c>
    </row>
    <row r="4398" spans="7:8" x14ac:dyDescent="0.35">
      <c r="G4398">
        <v>4392</v>
      </c>
      <c r="H4398">
        <f t="shared" ca="1" si="76"/>
        <v>5.1337633002854433E-2</v>
      </c>
    </row>
    <row r="4399" spans="7:8" x14ac:dyDescent="0.35">
      <c r="G4399">
        <v>4393</v>
      </c>
      <c r="H4399">
        <f t="shared" ca="1" si="76"/>
        <v>-1.5341728104309222E-2</v>
      </c>
    </row>
    <row r="4400" spans="7:8" x14ac:dyDescent="0.35">
      <c r="G4400">
        <v>4394</v>
      </c>
      <c r="H4400">
        <f t="shared" ca="1" si="76"/>
        <v>-0.19266102561535578</v>
      </c>
    </row>
    <row r="4401" spans="7:8" x14ac:dyDescent="0.35">
      <c r="G4401">
        <v>4395</v>
      </c>
      <c r="H4401">
        <f t="shared" ca="1" si="76"/>
        <v>-0.1363047879650793</v>
      </c>
    </row>
    <row r="4402" spans="7:8" x14ac:dyDescent="0.35">
      <c r="G4402">
        <v>4396</v>
      </c>
      <c r="H4402">
        <f t="shared" ca="1" si="76"/>
        <v>0.27301261390267195</v>
      </c>
    </row>
    <row r="4403" spans="7:8" x14ac:dyDescent="0.35">
      <c r="G4403">
        <v>4397</v>
      </c>
      <c r="H4403">
        <f t="shared" ca="1" si="76"/>
        <v>-2.3615378160551426E-2</v>
      </c>
    </row>
    <row r="4404" spans="7:8" x14ac:dyDescent="0.35">
      <c r="G4404">
        <v>4398</v>
      </c>
      <c r="H4404">
        <f t="shared" ca="1" si="76"/>
        <v>0.10804626438609261</v>
      </c>
    </row>
    <row r="4405" spans="7:8" x14ac:dyDescent="0.35">
      <c r="G4405">
        <v>4399</v>
      </c>
      <c r="H4405">
        <f t="shared" ca="1" si="76"/>
        <v>3.7722243155152928E-2</v>
      </c>
    </row>
    <row r="4406" spans="7:8" x14ac:dyDescent="0.35">
      <c r="G4406">
        <v>4400</v>
      </c>
      <c r="H4406">
        <f t="shared" ca="1" si="76"/>
        <v>0.1888103623536764</v>
      </c>
    </row>
    <row r="4407" spans="7:8" x14ac:dyDescent="0.35">
      <c r="G4407">
        <v>4401</v>
      </c>
      <c r="H4407">
        <f t="shared" ca="1" si="76"/>
        <v>-0.10587736912884389</v>
      </c>
    </row>
    <row r="4408" spans="7:8" x14ac:dyDescent="0.35">
      <c r="G4408">
        <v>4402</v>
      </c>
      <c r="H4408">
        <f t="shared" ca="1" si="76"/>
        <v>7.1485360796586433E-2</v>
      </c>
    </row>
    <row r="4409" spans="7:8" x14ac:dyDescent="0.35">
      <c r="G4409">
        <v>4403</v>
      </c>
      <c r="H4409">
        <f t="shared" ca="1" si="76"/>
        <v>-0.13061195243249016</v>
      </c>
    </row>
    <row r="4410" spans="7:8" x14ac:dyDescent="0.35">
      <c r="G4410">
        <v>4404</v>
      </c>
      <c r="H4410">
        <f t="shared" ca="1" si="76"/>
        <v>-0.1304275889193533</v>
      </c>
    </row>
    <row r="4411" spans="7:8" x14ac:dyDescent="0.35">
      <c r="G4411">
        <v>4405</v>
      </c>
      <c r="H4411">
        <f t="shared" ca="1" si="76"/>
        <v>-3.9988319648042073E-2</v>
      </c>
    </row>
    <row r="4412" spans="7:8" x14ac:dyDescent="0.35">
      <c r="G4412">
        <v>4406</v>
      </c>
      <c r="H4412">
        <f t="shared" ca="1" si="76"/>
        <v>0.10623723272575615</v>
      </c>
    </row>
    <row r="4413" spans="7:8" x14ac:dyDescent="0.35">
      <c r="G4413">
        <v>4407</v>
      </c>
      <c r="H4413">
        <f t="shared" ca="1" si="76"/>
        <v>-0.1772196374671875</v>
      </c>
    </row>
    <row r="4414" spans="7:8" x14ac:dyDescent="0.35">
      <c r="G4414">
        <v>4408</v>
      </c>
      <c r="H4414">
        <f t="shared" ca="1" si="76"/>
        <v>8.2262101649625677E-2</v>
      </c>
    </row>
    <row r="4415" spans="7:8" x14ac:dyDescent="0.35">
      <c r="G4415">
        <v>4409</v>
      </c>
      <c r="H4415">
        <f t="shared" ca="1" si="76"/>
        <v>-0.15734456896784485</v>
      </c>
    </row>
    <row r="4416" spans="7:8" x14ac:dyDescent="0.35">
      <c r="G4416">
        <v>4410</v>
      </c>
      <c r="H4416">
        <f t="shared" ca="1" si="76"/>
        <v>0.47704125630138611</v>
      </c>
    </row>
    <row r="4417" spans="7:8" x14ac:dyDescent="0.35">
      <c r="G4417">
        <v>4411</v>
      </c>
      <c r="H4417">
        <f t="shared" ca="1" si="76"/>
        <v>2.440640422606076E-2</v>
      </c>
    </row>
    <row r="4418" spans="7:8" x14ac:dyDescent="0.35">
      <c r="G4418">
        <v>4412</v>
      </c>
      <c r="H4418">
        <f t="shared" ca="1" si="76"/>
        <v>0.11877970323222303</v>
      </c>
    </row>
    <row r="4419" spans="7:8" x14ac:dyDescent="0.35">
      <c r="G4419">
        <v>4413</v>
      </c>
      <c r="H4419">
        <f t="shared" ca="1" si="76"/>
        <v>-4.4822014841702389E-2</v>
      </c>
    </row>
    <row r="4420" spans="7:8" x14ac:dyDescent="0.35">
      <c r="G4420">
        <v>4414</v>
      </c>
      <c r="H4420">
        <f t="shared" ca="1" si="76"/>
        <v>-6.818720266710511E-2</v>
      </c>
    </row>
    <row r="4421" spans="7:8" x14ac:dyDescent="0.35">
      <c r="G4421">
        <v>4415</v>
      </c>
      <c r="H4421">
        <f t="shared" ca="1" si="76"/>
        <v>-0.1792578184037221</v>
      </c>
    </row>
    <row r="4422" spans="7:8" x14ac:dyDescent="0.35">
      <c r="G4422">
        <v>4416</v>
      </c>
      <c r="H4422">
        <f t="shared" ca="1" si="76"/>
        <v>0.22772589377648328</v>
      </c>
    </row>
    <row r="4423" spans="7:8" x14ac:dyDescent="0.35">
      <c r="G4423">
        <v>4417</v>
      </c>
      <c r="H4423">
        <f t="shared" ca="1" si="76"/>
        <v>0.2744974348953329</v>
      </c>
    </row>
    <row r="4424" spans="7:8" x14ac:dyDescent="0.35">
      <c r="G4424">
        <v>4418</v>
      </c>
      <c r="H4424">
        <f t="shared" ref="H4424:H4487" ca="1" si="77">_xlfn.NORM.INV(RAND(),N$9,N$10)</f>
        <v>-0.17543359113189139</v>
      </c>
    </row>
    <row r="4425" spans="7:8" x14ac:dyDescent="0.35">
      <c r="G4425">
        <v>4419</v>
      </c>
      <c r="H4425">
        <f t="shared" ca="1" si="77"/>
        <v>-8.4118149792897501E-2</v>
      </c>
    </row>
    <row r="4426" spans="7:8" x14ac:dyDescent="0.35">
      <c r="G4426">
        <v>4420</v>
      </c>
      <c r="H4426">
        <f t="shared" ca="1" si="77"/>
        <v>-0.12330175973959731</v>
      </c>
    </row>
    <row r="4427" spans="7:8" x14ac:dyDescent="0.35">
      <c r="G4427">
        <v>4421</v>
      </c>
      <c r="H4427">
        <f t="shared" ca="1" si="77"/>
        <v>5.178679214845857E-2</v>
      </c>
    </row>
    <row r="4428" spans="7:8" x14ac:dyDescent="0.35">
      <c r="G4428">
        <v>4422</v>
      </c>
      <c r="H4428">
        <f t="shared" ca="1" si="77"/>
        <v>-4.7636266523046325E-2</v>
      </c>
    </row>
    <row r="4429" spans="7:8" x14ac:dyDescent="0.35">
      <c r="G4429">
        <v>4423</v>
      </c>
      <c r="H4429">
        <f t="shared" ca="1" si="77"/>
        <v>8.624686859389713E-2</v>
      </c>
    </row>
    <row r="4430" spans="7:8" x14ac:dyDescent="0.35">
      <c r="G4430">
        <v>4424</v>
      </c>
      <c r="H4430">
        <f t="shared" ca="1" si="77"/>
        <v>5.4513446025499561E-2</v>
      </c>
    </row>
    <row r="4431" spans="7:8" x14ac:dyDescent="0.35">
      <c r="G4431">
        <v>4425</v>
      </c>
      <c r="H4431">
        <f t="shared" ca="1" si="77"/>
        <v>-5.5662623801820757E-2</v>
      </c>
    </row>
    <row r="4432" spans="7:8" x14ac:dyDescent="0.35">
      <c r="G4432">
        <v>4426</v>
      </c>
      <c r="H4432">
        <f t="shared" ca="1" si="77"/>
        <v>-8.8702967042600861E-2</v>
      </c>
    </row>
    <row r="4433" spans="7:8" x14ac:dyDescent="0.35">
      <c r="G4433">
        <v>4427</v>
      </c>
      <c r="H4433">
        <f t="shared" ca="1" si="77"/>
        <v>0.17741345338506864</v>
      </c>
    </row>
    <row r="4434" spans="7:8" x14ac:dyDescent="0.35">
      <c r="G4434">
        <v>4428</v>
      </c>
      <c r="H4434">
        <f t="shared" ca="1" si="77"/>
        <v>-6.3051218221411839E-2</v>
      </c>
    </row>
    <row r="4435" spans="7:8" x14ac:dyDescent="0.35">
      <c r="G4435">
        <v>4429</v>
      </c>
      <c r="H4435">
        <f t="shared" ca="1" si="77"/>
        <v>0.15211524362290638</v>
      </c>
    </row>
    <row r="4436" spans="7:8" x14ac:dyDescent="0.35">
      <c r="G4436">
        <v>4430</v>
      </c>
      <c r="H4436">
        <f t="shared" ca="1" si="77"/>
        <v>-0.15385666581554788</v>
      </c>
    </row>
    <row r="4437" spans="7:8" x14ac:dyDescent="0.35">
      <c r="G4437">
        <v>4431</v>
      </c>
      <c r="H4437">
        <f t="shared" ca="1" si="77"/>
        <v>-2.3906467504226758E-2</v>
      </c>
    </row>
    <row r="4438" spans="7:8" x14ac:dyDescent="0.35">
      <c r="G4438">
        <v>4432</v>
      </c>
      <c r="H4438">
        <f t="shared" ca="1" si="77"/>
        <v>-0.16894583912241481</v>
      </c>
    </row>
    <row r="4439" spans="7:8" x14ac:dyDescent="0.35">
      <c r="G4439">
        <v>4433</v>
      </c>
      <c r="H4439">
        <f t="shared" ca="1" si="77"/>
        <v>9.3971967642372672E-2</v>
      </c>
    </row>
    <row r="4440" spans="7:8" x14ac:dyDescent="0.35">
      <c r="G4440">
        <v>4434</v>
      </c>
      <c r="H4440">
        <f t="shared" ca="1" si="77"/>
        <v>-1.8835370876840653E-2</v>
      </c>
    </row>
    <row r="4441" spans="7:8" x14ac:dyDescent="0.35">
      <c r="G4441">
        <v>4435</v>
      </c>
      <c r="H4441">
        <f t="shared" ca="1" si="77"/>
        <v>0.21132688730151902</v>
      </c>
    </row>
    <row r="4442" spans="7:8" x14ac:dyDescent="0.35">
      <c r="G4442">
        <v>4436</v>
      </c>
      <c r="H4442">
        <f t="shared" ca="1" si="77"/>
        <v>-5.9990867612712107E-2</v>
      </c>
    </row>
    <row r="4443" spans="7:8" x14ac:dyDescent="0.35">
      <c r="G4443">
        <v>4437</v>
      </c>
      <c r="H4443">
        <f t="shared" ca="1" si="77"/>
        <v>-0.13064375554270008</v>
      </c>
    </row>
    <row r="4444" spans="7:8" x14ac:dyDescent="0.35">
      <c r="G4444">
        <v>4438</v>
      </c>
      <c r="H4444">
        <f t="shared" ca="1" si="77"/>
        <v>6.2779557239659528E-2</v>
      </c>
    </row>
    <row r="4445" spans="7:8" x14ac:dyDescent="0.35">
      <c r="G4445">
        <v>4439</v>
      </c>
      <c r="H4445">
        <f t="shared" ca="1" si="77"/>
        <v>8.5336190142934643E-2</v>
      </c>
    </row>
    <row r="4446" spans="7:8" x14ac:dyDescent="0.35">
      <c r="G4446">
        <v>4440</v>
      </c>
      <c r="H4446">
        <f t="shared" ca="1" si="77"/>
        <v>3.689761007142885E-3</v>
      </c>
    </row>
    <row r="4447" spans="7:8" x14ac:dyDescent="0.35">
      <c r="G4447">
        <v>4441</v>
      </c>
      <c r="H4447">
        <f t="shared" ca="1" si="77"/>
        <v>0.11227648795508485</v>
      </c>
    </row>
    <row r="4448" spans="7:8" x14ac:dyDescent="0.35">
      <c r="G4448">
        <v>4442</v>
      </c>
      <c r="H4448">
        <f t="shared" ca="1" si="77"/>
        <v>-0.26351758922574814</v>
      </c>
    </row>
    <row r="4449" spans="7:8" x14ac:dyDescent="0.35">
      <c r="G4449">
        <v>4443</v>
      </c>
      <c r="H4449">
        <f t="shared" ca="1" si="77"/>
        <v>-0.18022353451773082</v>
      </c>
    </row>
    <row r="4450" spans="7:8" x14ac:dyDescent="0.35">
      <c r="G4450">
        <v>4444</v>
      </c>
      <c r="H4450">
        <f t="shared" ca="1" si="77"/>
        <v>-9.6538232530078247E-2</v>
      </c>
    </row>
    <row r="4451" spans="7:8" x14ac:dyDescent="0.35">
      <c r="G4451">
        <v>4445</v>
      </c>
      <c r="H4451">
        <f t="shared" ca="1" si="77"/>
        <v>2.4123214001801813E-2</v>
      </c>
    </row>
    <row r="4452" spans="7:8" x14ac:dyDescent="0.35">
      <c r="G4452">
        <v>4446</v>
      </c>
      <c r="H4452">
        <f t="shared" ca="1" si="77"/>
        <v>-0.15603047202447801</v>
      </c>
    </row>
    <row r="4453" spans="7:8" x14ac:dyDescent="0.35">
      <c r="G4453">
        <v>4447</v>
      </c>
      <c r="H4453">
        <f t="shared" ca="1" si="77"/>
        <v>-0.17354743833889563</v>
      </c>
    </row>
    <row r="4454" spans="7:8" x14ac:dyDescent="0.35">
      <c r="G4454">
        <v>4448</v>
      </c>
      <c r="H4454">
        <f t="shared" ca="1" si="77"/>
        <v>-0.13025315022080097</v>
      </c>
    </row>
    <row r="4455" spans="7:8" x14ac:dyDescent="0.35">
      <c r="G4455">
        <v>4449</v>
      </c>
      <c r="H4455">
        <f t="shared" ca="1" si="77"/>
        <v>3.2088475923381259E-2</v>
      </c>
    </row>
    <row r="4456" spans="7:8" x14ac:dyDescent="0.35">
      <c r="G4456">
        <v>4450</v>
      </c>
      <c r="H4456">
        <f t="shared" ca="1" si="77"/>
        <v>8.553302857123532E-2</v>
      </c>
    </row>
    <row r="4457" spans="7:8" x14ac:dyDescent="0.35">
      <c r="G4457">
        <v>4451</v>
      </c>
      <c r="H4457">
        <f t="shared" ca="1" si="77"/>
        <v>-0.19759571945955023</v>
      </c>
    </row>
    <row r="4458" spans="7:8" x14ac:dyDescent="0.35">
      <c r="G4458">
        <v>4452</v>
      </c>
      <c r="H4458">
        <f t="shared" ca="1" si="77"/>
        <v>4.176648152439344E-2</v>
      </c>
    </row>
    <row r="4459" spans="7:8" x14ac:dyDescent="0.35">
      <c r="G4459">
        <v>4453</v>
      </c>
      <c r="H4459">
        <f t="shared" ca="1" si="77"/>
        <v>-9.6524467116911067E-2</v>
      </c>
    </row>
    <row r="4460" spans="7:8" x14ac:dyDescent="0.35">
      <c r="G4460">
        <v>4454</v>
      </c>
      <c r="H4460">
        <f t="shared" ca="1" si="77"/>
        <v>0.19596220274716369</v>
      </c>
    </row>
    <row r="4461" spans="7:8" x14ac:dyDescent="0.35">
      <c r="G4461">
        <v>4455</v>
      </c>
      <c r="H4461">
        <f t="shared" ca="1" si="77"/>
        <v>-0.14747105034960242</v>
      </c>
    </row>
    <row r="4462" spans="7:8" x14ac:dyDescent="0.35">
      <c r="G4462">
        <v>4456</v>
      </c>
      <c r="H4462">
        <f t="shared" ca="1" si="77"/>
        <v>-4.4662012916507544E-2</v>
      </c>
    </row>
    <row r="4463" spans="7:8" x14ac:dyDescent="0.35">
      <c r="G4463">
        <v>4457</v>
      </c>
      <c r="H4463">
        <f t="shared" ca="1" si="77"/>
        <v>0.12288704587786263</v>
      </c>
    </row>
    <row r="4464" spans="7:8" x14ac:dyDescent="0.35">
      <c r="G4464">
        <v>4458</v>
      </c>
      <c r="H4464">
        <f t="shared" ca="1" si="77"/>
        <v>3.524748649389034E-2</v>
      </c>
    </row>
    <row r="4465" spans="7:8" x14ac:dyDescent="0.35">
      <c r="G4465">
        <v>4459</v>
      </c>
      <c r="H4465">
        <f t="shared" ca="1" si="77"/>
        <v>1.2308536760734096E-3</v>
      </c>
    </row>
    <row r="4466" spans="7:8" x14ac:dyDescent="0.35">
      <c r="G4466">
        <v>4460</v>
      </c>
      <c r="H4466">
        <f t="shared" ca="1" si="77"/>
        <v>-1.7158055867046856E-3</v>
      </c>
    </row>
    <row r="4467" spans="7:8" x14ac:dyDescent="0.35">
      <c r="G4467">
        <v>4461</v>
      </c>
      <c r="H4467">
        <f t="shared" ca="1" si="77"/>
        <v>-0.1398210271215421</v>
      </c>
    </row>
    <row r="4468" spans="7:8" x14ac:dyDescent="0.35">
      <c r="G4468">
        <v>4462</v>
      </c>
      <c r="H4468">
        <f t="shared" ca="1" si="77"/>
        <v>2.8646692139592478E-2</v>
      </c>
    </row>
    <row r="4469" spans="7:8" x14ac:dyDescent="0.35">
      <c r="G4469">
        <v>4463</v>
      </c>
      <c r="H4469">
        <f t="shared" ca="1" si="77"/>
        <v>4.0294617466062756E-2</v>
      </c>
    </row>
    <row r="4470" spans="7:8" x14ac:dyDescent="0.35">
      <c r="G4470">
        <v>4464</v>
      </c>
      <c r="H4470">
        <f t="shared" ca="1" si="77"/>
        <v>0.16400143971170167</v>
      </c>
    </row>
    <row r="4471" spans="7:8" x14ac:dyDescent="0.35">
      <c r="G4471">
        <v>4465</v>
      </c>
      <c r="H4471">
        <f t="shared" ca="1" si="77"/>
        <v>-0.10954715665156801</v>
      </c>
    </row>
    <row r="4472" spans="7:8" x14ac:dyDescent="0.35">
      <c r="G4472">
        <v>4466</v>
      </c>
      <c r="H4472">
        <f t="shared" ca="1" si="77"/>
        <v>0.14924731618501216</v>
      </c>
    </row>
    <row r="4473" spans="7:8" x14ac:dyDescent="0.35">
      <c r="G4473">
        <v>4467</v>
      </c>
      <c r="H4473">
        <f t="shared" ca="1" si="77"/>
        <v>-8.2133494466580165E-2</v>
      </c>
    </row>
    <row r="4474" spans="7:8" x14ac:dyDescent="0.35">
      <c r="G4474">
        <v>4468</v>
      </c>
      <c r="H4474">
        <f t="shared" ca="1" si="77"/>
        <v>-0.14239193535974101</v>
      </c>
    </row>
    <row r="4475" spans="7:8" x14ac:dyDescent="0.35">
      <c r="G4475">
        <v>4469</v>
      </c>
      <c r="H4475">
        <f t="shared" ca="1" si="77"/>
        <v>-0.27706464341245418</v>
      </c>
    </row>
    <row r="4476" spans="7:8" x14ac:dyDescent="0.35">
      <c r="G4476">
        <v>4470</v>
      </c>
      <c r="H4476">
        <f t="shared" ca="1" si="77"/>
        <v>9.6031136315679069E-2</v>
      </c>
    </row>
    <row r="4477" spans="7:8" x14ac:dyDescent="0.35">
      <c r="G4477">
        <v>4471</v>
      </c>
      <c r="H4477">
        <f t="shared" ca="1" si="77"/>
        <v>8.2001833370908953E-2</v>
      </c>
    </row>
    <row r="4478" spans="7:8" x14ac:dyDescent="0.35">
      <c r="G4478">
        <v>4472</v>
      </c>
      <c r="H4478">
        <f t="shared" ca="1" si="77"/>
        <v>-3.8294296745914769E-3</v>
      </c>
    </row>
    <row r="4479" spans="7:8" x14ac:dyDescent="0.35">
      <c r="G4479">
        <v>4473</v>
      </c>
      <c r="H4479">
        <f t="shared" ca="1" si="77"/>
        <v>-5.6781775738484769E-3</v>
      </c>
    </row>
    <row r="4480" spans="7:8" x14ac:dyDescent="0.35">
      <c r="G4480">
        <v>4474</v>
      </c>
      <c r="H4480">
        <f t="shared" ca="1" si="77"/>
        <v>-0.16028240071177077</v>
      </c>
    </row>
    <row r="4481" spans="7:8" x14ac:dyDescent="0.35">
      <c r="G4481">
        <v>4475</v>
      </c>
      <c r="H4481">
        <f t="shared" ca="1" si="77"/>
        <v>0.2000921721412568</v>
      </c>
    </row>
    <row r="4482" spans="7:8" x14ac:dyDescent="0.35">
      <c r="G4482">
        <v>4476</v>
      </c>
      <c r="H4482">
        <f t="shared" ca="1" si="77"/>
        <v>-9.4860789010803637E-2</v>
      </c>
    </row>
    <row r="4483" spans="7:8" x14ac:dyDescent="0.35">
      <c r="G4483">
        <v>4477</v>
      </c>
      <c r="H4483">
        <f t="shared" ca="1" si="77"/>
        <v>-0.17067656084339719</v>
      </c>
    </row>
    <row r="4484" spans="7:8" x14ac:dyDescent="0.35">
      <c r="G4484">
        <v>4478</v>
      </c>
      <c r="H4484">
        <f t="shared" ca="1" si="77"/>
        <v>4.443655783472214E-2</v>
      </c>
    </row>
    <row r="4485" spans="7:8" x14ac:dyDescent="0.35">
      <c r="G4485">
        <v>4479</v>
      </c>
      <c r="H4485">
        <f t="shared" ca="1" si="77"/>
        <v>8.1560746213786076E-2</v>
      </c>
    </row>
    <row r="4486" spans="7:8" x14ac:dyDescent="0.35">
      <c r="G4486">
        <v>4480</v>
      </c>
      <c r="H4486">
        <f t="shared" ca="1" si="77"/>
        <v>0.11802842249121276</v>
      </c>
    </row>
    <row r="4487" spans="7:8" x14ac:dyDescent="0.35">
      <c r="G4487">
        <v>4481</v>
      </c>
      <c r="H4487">
        <f t="shared" ca="1" si="77"/>
        <v>-0.13550713421528829</v>
      </c>
    </row>
    <row r="4488" spans="7:8" x14ac:dyDescent="0.35">
      <c r="G4488">
        <v>4482</v>
      </c>
      <c r="H4488">
        <f t="shared" ref="H4488:H4551" ca="1" si="78">_xlfn.NORM.INV(RAND(),N$9,N$10)</f>
        <v>-0.18518837371570107</v>
      </c>
    </row>
    <row r="4489" spans="7:8" x14ac:dyDescent="0.35">
      <c r="G4489">
        <v>4483</v>
      </c>
      <c r="H4489">
        <f t="shared" ca="1" si="78"/>
        <v>5.9262136719562724E-3</v>
      </c>
    </row>
    <row r="4490" spans="7:8" x14ac:dyDescent="0.35">
      <c r="G4490">
        <v>4484</v>
      </c>
      <c r="H4490">
        <f t="shared" ca="1" si="78"/>
        <v>0.13704846134148257</v>
      </c>
    </row>
    <row r="4491" spans="7:8" x14ac:dyDescent="0.35">
      <c r="G4491">
        <v>4485</v>
      </c>
      <c r="H4491">
        <f t="shared" ca="1" si="78"/>
        <v>1.24866451466343E-4</v>
      </c>
    </row>
    <row r="4492" spans="7:8" x14ac:dyDescent="0.35">
      <c r="G4492">
        <v>4486</v>
      </c>
      <c r="H4492">
        <f t="shared" ca="1" si="78"/>
        <v>0.18668781667984677</v>
      </c>
    </row>
    <row r="4493" spans="7:8" x14ac:dyDescent="0.35">
      <c r="G4493">
        <v>4487</v>
      </c>
      <c r="H4493">
        <f t="shared" ca="1" si="78"/>
        <v>0.16360405600945399</v>
      </c>
    </row>
    <row r="4494" spans="7:8" x14ac:dyDescent="0.35">
      <c r="G4494">
        <v>4488</v>
      </c>
      <c r="H4494">
        <f t="shared" ca="1" si="78"/>
        <v>-2.8127338610606664E-2</v>
      </c>
    </row>
    <row r="4495" spans="7:8" x14ac:dyDescent="0.35">
      <c r="G4495">
        <v>4489</v>
      </c>
      <c r="H4495">
        <f t="shared" ca="1" si="78"/>
        <v>4.1355223736064796E-2</v>
      </c>
    </row>
    <row r="4496" spans="7:8" x14ac:dyDescent="0.35">
      <c r="G4496">
        <v>4490</v>
      </c>
      <c r="H4496">
        <f t="shared" ca="1" si="78"/>
        <v>-0.17008933898237677</v>
      </c>
    </row>
    <row r="4497" spans="7:8" x14ac:dyDescent="0.35">
      <c r="G4497">
        <v>4491</v>
      </c>
      <c r="H4497">
        <f t="shared" ca="1" si="78"/>
        <v>3.7331946016309944E-2</v>
      </c>
    </row>
    <row r="4498" spans="7:8" x14ac:dyDescent="0.35">
      <c r="G4498">
        <v>4492</v>
      </c>
      <c r="H4498">
        <f t="shared" ca="1" si="78"/>
        <v>4.8968422798463473E-2</v>
      </c>
    </row>
    <row r="4499" spans="7:8" x14ac:dyDescent="0.35">
      <c r="G4499">
        <v>4493</v>
      </c>
      <c r="H4499">
        <f t="shared" ca="1" si="78"/>
        <v>-8.8166912530377006E-2</v>
      </c>
    </row>
    <row r="4500" spans="7:8" x14ac:dyDescent="0.35">
      <c r="G4500">
        <v>4494</v>
      </c>
      <c r="H4500">
        <f t="shared" ca="1" si="78"/>
        <v>-3.2759899470979362E-2</v>
      </c>
    </row>
    <row r="4501" spans="7:8" x14ac:dyDescent="0.35">
      <c r="G4501">
        <v>4495</v>
      </c>
      <c r="H4501">
        <f t="shared" ca="1" si="78"/>
        <v>-0.13458679831606182</v>
      </c>
    </row>
    <row r="4502" spans="7:8" x14ac:dyDescent="0.35">
      <c r="G4502">
        <v>4496</v>
      </c>
      <c r="H4502">
        <f t="shared" ca="1" si="78"/>
        <v>0.13590944447218725</v>
      </c>
    </row>
    <row r="4503" spans="7:8" x14ac:dyDescent="0.35">
      <c r="G4503">
        <v>4497</v>
      </c>
      <c r="H4503">
        <f t="shared" ca="1" si="78"/>
        <v>8.425545938991022E-2</v>
      </c>
    </row>
    <row r="4504" spans="7:8" x14ac:dyDescent="0.35">
      <c r="G4504">
        <v>4498</v>
      </c>
      <c r="H4504">
        <f t="shared" ca="1" si="78"/>
        <v>-5.9615726179999759E-2</v>
      </c>
    </row>
    <row r="4505" spans="7:8" x14ac:dyDescent="0.35">
      <c r="G4505">
        <v>4499</v>
      </c>
      <c r="H4505">
        <f t="shared" ca="1" si="78"/>
        <v>2.9436492393192501E-2</v>
      </c>
    </row>
    <row r="4506" spans="7:8" x14ac:dyDescent="0.35">
      <c r="G4506">
        <v>4500</v>
      </c>
      <c r="H4506">
        <f t="shared" ca="1" si="78"/>
        <v>0.21625661211204256</v>
      </c>
    </row>
    <row r="4507" spans="7:8" x14ac:dyDescent="0.35">
      <c r="G4507">
        <v>4501</v>
      </c>
      <c r="H4507">
        <f t="shared" ca="1" si="78"/>
        <v>2.454777288932395E-2</v>
      </c>
    </row>
    <row r="4508" spans="7:8" x14ac:dyDescent="0.35">
      <c r="G4508">
        <v>4502</v>
      </c>
      <c r="H4508">
        <f t="shared" ca="1" si="78"/>
        <v>0.12184831976748778</v>
      </c>
    </row>
    <row r="4509" spans="7:8" x14ac:dyDescent="0.35">
      <c r="G4509">
        <v>4503</v>
      </c>
      <c r="H4509">
        <f t="shared" ca="1" si="78"/>
        <v>-0.17739160461063236</v>
      </c>
    </row>
    <row r="4510" spans="7:8" x14ac:dyDescent="0.35">
      <c r="G4510">
        <v>4504</v>
      </c>
      <c r="H4510">
        <f t="shared" ca="1" si="78"/>
        <v>0.10498942373805181</v>
      </c>
    </row>
    <row r="4511" spans="7:8" x14ac:dyDescent="0.35">
      <c r="G4511">
        <v>4505</v>
      </c>
      <c r="H4511">
        <f t="shared" ca="1" si="78"/>
        <v>9.9850945463322738E-2</v>
      </c>
    </row>
    <row r="4512" spans="7:8" x14ac:dyDescent="0.35">
      <c r="G4512">
        <v>4506</v>
      </c>
      <c r="H4512">
        <f t="shared" ca="1" si="78"/>
        <v>-3.6658080327901681E-2</v>
      </c>
    </row>
    <row r="4513" spans="7:8" x14ac:dyDescent="0.35">
      <c r="G4513">
        <v>4507</v>
      </c>
      <c r="H4513">
        <f t="shared" ca="1" si="78"/>
        <v>3.9437396955797441E-2</v>
      </c>
    </row>
    <row r="4514" spans="7:8" x14ac:dyDescent="0.35">
      <c r="G4514">
        <v>4508</v>
      </c>
      <c r="H4514">
        <f t="shared" ca="1" si="78"/>
        <v>8.1484034325502719E-3</v>
      </c>
    </row>
    <row r="4515" spans="7:8" x14ac:dyDescent="0.35">
      <c r="G4515">
        <v>4509</v>
      </c>
      <c r="H4515">
        <f t="shared" ca="1" si="78"/>
        <v>-0.38903543900027637</v>
      </c>
    </row>
    <row r="4516" spans="7:8" x14ac:dyDescent="0.35">
      <c r="G4516">
        <v>4510</v>
      </c>
      <c r="H4516">
        <f t="shared" ca="1" si="78"/>
        <v>-6.1106109813292106E-2</v>
      </c>
    </row>
    <row r="4517" spans="7:8" x14ac:dyDescent="0.35">
      <c r="G4517">
        <v>4511</v>
      </c>
      <c r="H4517">
        <f t="shared" ca="1" si="78"/>
        <v>-6.4277911597779708E-2</v>
      </c>
    </row>
    <row r="4518" spans="7:8" x14ac:dyDescent="0.35">
      <c r="G4518">
        <v>4512</v>
      </c>
      <c r="H4518">
        <f t="shared" ca="1" si="78"/>
        <v>-0.27665792871490485</v>
      </c>
    </row>
    <row r="4519" spans="7:8" x14ac:dyDescent="0.35">
      <c r="G4519">
        <v>4513</v>
      </c>
      <c r="H4519">
        <f t="shared" ca="1" si="78"/>
        <v>-3.4484292787569579E-2</v>
      </c>
    </row>
    <row r="4520" spans="7:8" x14ac:dyDescent="0.35">
      <c r="G4520">
        <v>4514</v>
      </c>
      <c r="H4520">
        <f t="shared" ca="1" si="78"/>
        <v>2.3035590363599916E-2</v>
      </c>
    </row>
    <row r="4521" spans="7:8" x14ac:dyDescent="0.35">
      <c r="G4521">
        <v>4515</v>
      </c>
      <c r="H4521">
        <f t="shared" ca="1" si="78"/>
        <v>0.18244419847394369</v>
      </c>
    </row>
    <row r="4522" spans="7:8" x14ac:dyDescent="0.35">
      <c r="G4522">
        <v>4516</v>
      </c>
      <c r="H4522">
        <f t="shared" ca="1" si="78"/>
        <v>-0.17496875941141823</v>
      </c>
    </row>
    <row r="4523" spans="7:8" x14ac:dyDescent="0.35">
      <c r="G4523">
        <v>4517</v>
      </c>
      <c r="H4523">
        <f t="shared" ca="1" si="78"/>
        <v>0.11341776734344533</v>
      </c>
    </row>
    <row r="4524" spans="7:8" x14ac:dyDescent="0.35">
      <c r="G4524">
        <v>4518</v>
      </c>
      <c r="H4524">
        <f t="shared" ca="1" si="78"/>
        <v>-0.28733953691381725</v>
      </c>
    </row>
    <row r="4525" spans="7:8" x14ac:dyDescent="0.35">
      <c r="G4525">
        <v>4519</v>
      </c>
      <c r="H4525">
        <f t="shared" ca="1" si="78"/>
        <v>-0.12763509949453916</v>
      </c>
    </row>
    <row r="4526" spans="7:8" x14ac:dyDescent="0.35">
      <c r="G4526">
        <v>4520</v>
      </c>
      <c r="H4526">
        <f t="shared" ca="1" si="78"/>
        <v>-0.13222026737179723</v>
      </c>
    </row>
    <row r="4527" spans="7:8" x14ac:dyDescent="0.35">
      <c r="G4527">
        <v>4521</v>
      </c>
      <c r="H4527">
        <f t="shared" ca="1" si="78"/>
        <v>6.1564599116410483E-2</v>
      </c>
    </row>
    <row r="4528" spans="7:8" x14ac:dyDescent="0.35">
      <c r="G4528">
        <v>4522</v>
      </c>
      <c r="H4528">
        <f t="shared" ca="1" si="78"/>
        <v>-0.1096601009761019</v>
      </c>
    </row>
    <row r="4529" spans="7:8" x14ac:dyDescent="0.35">
      <c r="G4529">
        <v>4523</v>
      </c>
      <c r="H4529">
        <f t="shared" ca="1" si="78"/>
        <v>3.9805731611446606E-2</v>
      </c>
    </row>
    <row r="4530" spans="7:8" x14ac:dyDescent="0.35">
      <c r="G4530">
        <v>4524</v>
      </c>
      <c r="H4530">
        <f t="shared" ca="1" si="78"/>
        <v>0.22771906185142138</v>
      </c>
    </row>
    <row r="4531" spans="7:8" x14ac:dyDescent="0.35">
      <c r="G4531">
        <v>4525</v>
      </c>
      <c r="H4531">
        <f t="shared" ca="1" si="78"/>
        <v>1.5947600767850782E-2</v>
      </c>
    </row>
    <row r="4532" spans="7:8" x14ac:dyDescent="0.35">
      <c r="G4532">
        <v>4526</v>
      </c>
      <c r="H4532">
        <f t="shared" ca="1" si="78"/>
        <v>-9.7297993846655578E-2</v>
      </c>
    </row>
    <row r="4533" spans="7:8" x14ac:dyDescent="0.35">
      <c r="G4533">
        <v>4527</v>
      </c>
      <c r="H4533">
        <f t="shared" ca="1" si="78"/>
        <v>4.0362270273912676E-2</v>
      </c>
    </row>
    <row r="4534" spans="7:8" x14ac:dyDescent="0.35">
      <c r="G4534">
        <v>4528</v>
      </c>
      <c r="H4534">
        <f t="shared" ca="1" si="78"/>
        <v>-0.32827322664921565</v>
      </c>
    </row>
    <row r="4535" spans="7:8" x14ac:dyDescent="0.35">
      <c r="G4535">
        <v>4529</v>
      </c>
      <c r="H4535">
        <f t="shared" ca="1" si="78"/>
        <v>-3.4934087055687603E-2</v>
      </c>
    </row>
    <row r="4536" spans="7:8" x14ac:dyDescent="0.35">
      <c r="G4536">
        <v>4530</v>
      </c>
      <c r="H4536">
        <f t="shared" ca="1" si="78"/>
        <v>5.6004862145239177E-4</v>
      </c>
    </row>
    <row r="4537" spans="7:8" x14ac:dyDescent="0.35">
      <c r="G4537">
        <v>4531</v>
      </c>
      <c r="H4537">
        <f t="shared" ca="1" si="78"/>
        <v>-0.23081608511662283</v>
      </c>
    </row>
    <row r="4538" spans="7:8" x14ac:dyDescent="0.35">
      <c r="G4538">
        <v>4532</v>
      </c>
      <c r="H4538">
        <f t="shared" ca="1" si="78"/>
        <v>9.614331703547313E-2</v>
      </c>
    </row>
    <row r="4539" spans="7:8" x14ac:dyDescent="0.35">
      <c r="G4539">
        <v>4533</v>
      </c>
      <c r="H4539">
        <f t="shared" ca="1" si="78"/>
        <v>0.12439021268468115</v>
      </c>
    </row>
    <row r="4540" spans="7:8" x14ac:dyDescent="0.35">
      <c r="G4540">
        <v>4534</v>
      </c>
      <c r="H4540">
        <f t="shared" ca="1" si="78"/>
        <v>7.6084206401574844E-2</v>
      </c>
    </row>
    <row r="4541" spans="7:8" x14ac:dyDescent="0.35">
      <c r="G4541">
        <v>4535</v>
      </c>
      <c r="H4541">
        <f t="shared" ca="1" si="78"/>
        <v>3.8375543577099484E-2</v>
      </c>
    </row>
    <row r="4542" spans="7:8" x14ac:dyDescent="0.35">
      <c r="G4542">
        <v>4536</v>
      </c>
      <c r="H4542">
        <f t="shared" ca="1" si="78"/>
        <v>6.1051282572232184E-2</v>
      </c>
    </row>
    <row r="4543" spans="7:8" x14ac:dyDescent="0.35">
      <c r="G4543">
        <v>4537</v>
      </c>
      <c r="H4543">
        <f t="shared" ca="1" si="78"/>
        <v>-5.9383783187087633E-2</v>
      </c>
    </row>
    <row r="4544" spans="7:8" x14ac:dyDescent="0.35">
      <c r="G4544">
        <v>4538</v>
      </c>
      <c r="H4544">
        <f t="shared" ca="1" si="78"/>
        <v>-0.16810683343968891</v>
      </c>
    </row>
    <row r="4545" spans="7:8" x14ac:dyDescent="0.35">
      <c r="G4545">
        <v>4539</v>
      </c>
      <c r="H4545">
        <f t="shared" ca="1" si="78"/>
        <v>-0.45448447365578837</v>
      </c>
    </row>
    <row r="4546" spans="7:8" x14ac:dyDescent="0.35">
      <c r="G4546">
        <v>4540</v>
      </c>
      <c r="H4546">
        <f t="shared" ca="1" si="78"/>
        <v>-2.5802888573310111E-2</v>
      </c>
    </row>
    <row r="4547" spans="7:8" x14ac:dyDescent="0.35">
      <c r="G4547">
        <v>4541</v>
      </c>
      <c r="H4547">
        <f t="shared" ca="1" si="78"/>
        <v>-0.25101693161025596</v>
      </c>
    </row>
    <row r="4548" spans="7:8" x14ac:dyDescent="0.35">
      <c r="G4548">
        <v>4542</v>
      </c>
      <c r="H4548">
        <f t="shared" ca="1" si="78"/>
        <v>-0.11545443538455534</v>
      </c>
    </row>
    <row r="4549" spans="7:8" x14ac:dyDescent="0.35">
      <c r="G4549">
        <v>4543</v>
      </c>
      <c r="H4549">
        <f t="shared" ca="1" si="78"/>
        <v>0.13118362579971751</v>
      </c>
    </row>
    <row r="4550" spans="7:8" x14ac:dyDescent="0.35">
      <c r="G4550">
        <v>4544</v>
      </c>
      <c r="H4550">
        <f t="shared" ca="1" si="78"/>
        <v>-3.5753435948495511E-2</v>
      </c>
    </row>
    <row r="4551" spans="7:8" x14ac:dyDescent="0.35">
      <c r="G4551">
        <v>4545</v>
      </c>
      <c r="H4551">
        <f t="shared" ca="1" si="78"/>
        <v>5.2973737413981183E-2</v>
      </c>
    </row>
    <row r="4552" spans="7:8" x14ac:dyDescent="0.35">
      <c r="G4552">
        <v>4546</v>
      </c>
      <c r="H4552">
        <f t="shared" ref="H4552:H4615" ca="1" si="79">_xlfn.NORM.INV(RAND(),N$9,N$10)</f>
        <v>1.5348710299662588E-2</v>
      </c>
    </row>
    <row r="4553" spans="7:8" x14ac:dyDescent="0.35">
      <c r="G4553">
        <v>4547</v>
      </c>
      <c r="H4553">
        <f t="shared" ca="1" si="79"/>
        <v>-8.2827184036737667E-2</v>
      </c>
    </row>
    <row r="4554" spans="7:8" x14ac:dyDescent="0.35">
      <c r="G4554">
        <v>4548</v>
      </c>
      <c r="H4554">
        <f t="shared" ca="1" si="79"/>
        <v>-1.6770705988613785E-2</v>
      </c>
    </row>
    <row r="4555" spans="7:8" x14ac:dyDescent="0.35">
      <c r="G4555">
        <v>4549</v>
      </c>
      <c r="H4555">
        <f t="shared" ca="1" si="79"/>
        <v>-6.3034457298843563E-2</v>
      </c>
    </row>
    <row r="4556" spans="7:8" x14ac:dyDescent="0.35">
      <c r="G4556">
        <v>4550</v>
      </c>
      <c r="H4556">
        <f t="shared" ca="1" si="79"/>
        <v>0.22015024931303337</v>
      </c>
    </row>
    <row r="4557" spans="7:8" x14ac:dyDescent="0.35">
      <c r="G4557">
        <v>4551</v>
      </c>
      <c r="H4557">
        <f t="shared" ca="1" si="79"/>
        <v>8.747246117190275E-3</v>
      </c>
    </row>
    <row r="4558" spans="7:8" x14ac:dyDescent="0.35">
      <c r="G4558">
        <v>4552</v>
      </c>
      <c r="H4558">
        <f t="shared" ca="1" si="79"/>
        <v>5.0112019307553192E-2</v>
      </c>
    </row>
    <row r="4559" spans="7:8" x14ac:dyDescent="0.35">
      <c r="G4559">
        <v>4553</v>
      </c>
      <c r="H4559">
        <f t="shared" ca="1" si="79"/>
        <v>9.7147779004803383E-2</v>
      </c>
    </row>
    <row r="4560" spans="7:8" x14ac:dyDescent="0.35">
      <c r="G4560">
        <v>4554</v>
      </c>
      <c r="H4560">
        <f t="shared" ca="1" si="79"/>
        <v>-5.4901836461856271E-2</v>
      </c>
    </row>
    <row r="4561" spans="7:8" x14ac:dyDescent="0.35">
      <c r="G4561">
        <v>4555</v>
      </c>
      <c r="H4561">
        <f t="shared" ca="1" si="79"/>
        <v>-0.11766868684950724</v>
      </c>
    </row>
    <row r="4562" spans="7:8" x14ac:dyDescent="0.35">
      <c r="G4562">
        <v>4556</v>
      </c>
      <c r="H4562">
        <f t="shared" ca="1" si="79"/>
        <v>0.23137100649362155</v>
      </c>
    </row>
    <row r="4563" spans="7:8" x14ac:dyDescent="0.35">
      <c r="G4563">
        <v>4557</v>
      </c>
      <c r="H4563">
        <f t="shared" ca="1" si="79"/>
        <v>0.11734969454644564</v>
      </c>
    </row>
    <row r="4564" spans="7:8" x14ac:dyDescent="0.35">
      <c r="G4564">
        <v>4558</v>
      </c>
      <c r="H4564">
        <f t="shared" ca="1" si="79"/>
        <v>0.16812941358362621</v>
      </c>
    </row>
    <row r="4565" spans="7:8" x14ac:dyDescent="0.35">
      <c r="G4565">
        <v>4559</v>
      </c>
      <c r="H4565">
        <f t="shared" ca="1" si="79"/>
        <v>-0.16500157937501733</v>
      </c>
    </row>
    <row r="4566" spans="7:8" x14ac:dyDescent="0.35">
      <c r="G4566">
        <v>4560</v>
      </c>
      <c r="H4566">
        <f t="shared" ca="1" si="79"/>
        <v>2.6271898339024886E-2</v>
      </c>
    </row>
    <row r="4567" spans="7:8" x14ac:dyDescent="0.35">
      <c r="G4567">
        <v>4561</v>
      </c>
      <c r="H4567">
        <f t="shared" ca="1" si="79"/>
        <v>0.10339487581776274</v>
      </c>
    </row>
    <row r="4568" spans="7:8" x14ac:dyDescent="0.35">
      <c r="G4568">
        <v>4562</v>
      </c>
      <c r="H4568">
        <f t="shared" ca="1" si="79"/>
        <v>3.4616005526290246E-2</v>
      </c>
    </row>
    <row r="4569" spans="7:8" x14ac:dyDescent="0.35">
      <c r="G4569">
        <v>4563</v>
      </c>
      <c r="H4569">
        <f t="shared" ca="1" si="79"/>
        <v>-0.13184206208929719</v>
      </c>
    </row>
    <row r="4570" spans="7:8" x14ac:dyDescent="0.35">
      <c r="G4570">
        <v>4564</v>
      </c>
      <c r="H4570">
        <f t="shared" ca="1" si="79"/>
        <v>-0.13784612986328526</v>
      </c>
    </row>
    <row r="4571" spans="7:8" x14ac:dyDescent="0.35">
      <c r="G4571">
        <v>4565</v>
      </c>
      <c r="H4571">
        <f t="shared" ca="1" si="79"/>
        <v>-3.9122266861602254E-3</v>
      </c>
    </row>
    <row r="4572" spans="7:8" x14ac:dyDescent="0.35">
      <c r="G4572">
        <v>4566</v>
      </c>
      <c r="H4572">
        <f t="shared" ca="1" si="79"/>
        <v>0.33678420421462679</v>
      </c>
    </row>
    <row r="4573" spans="7:8" x14ac:dyDescent="0.35">
      <c r="G4573">
        <v>4567</v>
      </c>
      <c r="H4573">
        <f t="shared" ca="1" si="79"/>
        <v>-5.9049707695539536E-2</v>
      </c>
    </row>
    <row r="4574" spans="7:8" x14ac:dyDescent="0.35">
      <c r="G4574">
        <v>4568</v>
      </c>
      <c r="H4574">
        <f t="shared" ca="1" si="79"/>
        <v>-0.12782210932972585</v>
      </c>
    </row>
    <row r="4575" spans="7:8" x14ac:dyDescent="0.35">
      <c r="G4575">
        <v>4569</v>
      </c>
      <c r="H4575">
        <f t="shared" ca="1" si="79"/>
        <v>-0.12043770750996566</v>
      </c>
    </row>
    <row r="4576" spans="7:8" x14ac:dyDescent="0.35">
      <c r="G4576">
        <v>4570</v>
      </c>
      <c r="H4576">
        <f t="shared" ca="1" si="79"/>
        <v>-0.16700632269541513</v>
      </c>
    </row>
    <row r="4577" spans="7:8" x14ac:dyDescent="0.35">
      <c r="G4577">
        <v>4571</v>
      </c>
      <c r="H4577">
        <f t="shared" ca="1" si="79"/>
        <v>-0.11715911591536721</v>
      </c>
    </row>
    <row r="4578" spans="7:8" x14ac:dyDescent="0.35">
      <c r="G4578">
        <v>4572</v>
      </c>
      <c r="H4578">
        <f t="shared" ca="1" si="79"/>
        <v>-0.11060167465352573</v>
      </c>
    </row>
    <row r="4579" spans="7:8" x14ac:dyDescent="0.35">
      <c r="G4579">
        <v>4573</v>
      </c>
      <c r="H4579">
        <f t="shared" ca="1" si="79"/>
        <v>0.23756893773500753</v>
      </c>
    </row>
    <row r="4580" spans="7:8" x14ac:dyDescent="0.35">
      <c r="G4580">
        <v>4574</v>
      </c>
      <c r="H4580">
        <f t="shared" ca="1" si="79"/>
        <v>-2.2701988058532456E-2</v>
      </c>
    </row>
    <row r="4581" spans="7:8" x14ac:dyDescent="0.35">
      <c r="G4581">
        <v>4575</v>
      </c>
      <c r="H4581">
        <f t="shared" ca="1" si="79"/>
        <v>-0.23201205321266072</v>
      </c>
    </row>
    <row r="4582" spans="7:8" x14ac:dyDescent="0.35">
      <c r="G4582">
        <v>4576</v>
      </c>
      <c r="H4582">
        <f t="shared" ca="1" si="79"/>
        <v>3.5294027127032057E-2</v>
      </c>
    </row>
    <row r="4583" spans="7:8" x14ac:dyDescent="0.35">
      <c r="G4583">
        <v>4577</v>
      </c>
      <c r="H4583">
        <f t="shared" ca="1" si="79"/>
        <v>5.6781610775704122E-2</v>
      </c>
    </row>
    <row r="4584" spans="7:8" x14ac:dyDescent="0.35">
      <c r="G4584">
        <v>4578</v>
      </c>
      <c r="H4584">
        <f t="shared" ca="1" si="79"/>
        <v>5.8214237214416369E-2</v>
      </c>
    </row>
    <row r="4585" spans="7:8" x14ac:dyDescent="0.35">
      <c r="G4585">
        <v>4579</v>
      </c>
      <c r="H4585">
        <f t="shared" ca="1" si="79"/>
        <v>0.40401694680916167</v>
      </c>
    </row>
    <row r="4586" spans="7:8" x14ac:dyDescent="0.35">
      <c r="G4586">
        <v>4580</v>
      </c>
      <c r="H4586">
        <f t="shared" ca="1" si="79"/>
        <v>9.787069118534672E-2</v>
      </c>
    </row>
    <row r="4587" spans="7:8" x14ac:dyDescent="0.35">
      <c r="G4587">
        <v>4581</v>
      </c>
      <c r="H4587">
        <f t="shared" ca="1" si="79"/>
        <v>0.46353843470019074</v>
      </c>
    </row>
    <row r="4588" spans="7:8" x14ac:dyDescent="0.35">
      <c r="G4588">
        <v>4582</v>
      </c>
      <c r="H4588">
        <f t="shared" ca="1" si="79"/>
        <v>-0.12533683318010769</v>
      </c>
    </row>
    <row r="4589" spans="7:8" x14ac:dyDescent="0.35">
      <c r="G4589">
        <v>4583</v>
      </c>
      <c r="H4589">
        <f t="shared" ca="1" si="79"/>
        <v>9.9432743049452099E-2</v>
      </c>
    </row>
    <row r="4590" spans="7:8" x14ac:dyDescent="0.35">
      <c r="G4590">
        <v>4584</v>
      </c>
      <c r="H4590">
        <f t="shared" ca="1" si="79"/>
        <v>3.8400754559279972E-2</v>
      </c>
    </row>
    <row r="4591" spans="7:8" x14ac:dyDescent="0.35">
      <c r="G4591">
        <v>4585</v>
      </c>
      <c r="H4591">
        <f t="shared" ca="1" si="79"/>
        <v>-0.20073035136376302</v>
      </c>
    </row>
    <row r="4592" spans="7:8" x14ac:dyDescent="0.35">
      <c r="G4592">
        <v>4586</v>
      </c>
      <c r="H4592">
        <f t="shared" ca="1" si="79"/>
        <v>1.1869079139851064E-2</v>
      </c>
    </row>
    <row r="4593" spans="7:8" x14ac:dyDescent="0.35">
      <c r="G4593">
        <v>4587</v>
      </c>
      <c r="H4593">
        <f t="shared" ca="1" si="79"/>
        <v>7.826431808309775E-2</v>
      </c>
    </row>
    <row r="4594" spans="7:8" x14ac:dyDescent="0.35">
      <c r="G4594">
        <v>4588</v>
      </c>
      <c r="H4594">
        <f t="shared" ca="1" si="79"/>
        <v>2.2244024301208181E-2</v>
      </c>
    </row>
    <row r="4595" spans="7:8" x14ac:dyDescent="0.35">
      <c r="G4595">
        <v>4589</v>
      </c>
      <c r="H4595">
        <f t="shared" ca="1" si="79"/>
        <v>-9.7143038710276516E-3</v>
      </c>
    </row>
    <row r="4596" spans="7:8" x14ac:dyDescent="0.35">
      <c r="G4596">
        <v>4590</v>
      </c>
      <c r="H4596">
        <f t="shared" ca="1" si="79"/>
        <v>-7.2105337479991205E-2</v>
      </c>
    </row>
    <row r="4597" spans="7:8" x14ac:dyDescent="0.35">
      <c r="G4597">
        <v>4591</v>
      </c>
      <c r="H4597">
        <f t="shared" ca="1" si="79"/>
        <v>-1.3642919146457393E-2</v>
      </c>
    </row>
    <row r="4598" spans="7:8" x14ac:dyDescent="0.35">
      <c r="G4598">
        <v>4592</v>
      </c>
      <c r="H4598">
        <f t="shared" ca="1" si="79"/>
        <v>4.2695553266082573E-3</v>
      </c>
    </row>
    <row r="4599" spans="7:8" x14ac:dyDescent="0.35">
      <c r="G4599">
        <v>4593</v>
      </c>
      <c r="H4599">
        <f t="shared" ca="1" si="79"/>
        <v>0.22819843896011988</v>
      </c>
    </row>
    <row r="4600" spans="7:8" x14ac:dyDescent="0.35">
      <c r="G4600">
        <v>4594</v>
      </c>
      <c r="H4600">
        <f t="shared" ca="1" si="79"/>
        <v>1.0891819336159342E-2</v>
      </c>
    </row>
    <row r="4601" spans="7:8" x14ac:dyDescent="0.35">
      <c r="G4601">
        <v>4595</v>
      </c>
      <c r="H4601">
        <f t="shared" ca="1" si="79"/>
        <v>7.3315845090587459E-2</v>
      </c>
    </row>
    <row r="4602" spans="7:8" x14ac:dyDescent="0.35">
      <c r="G4602">
        <v>4596</v>
      </c>
      <c r="H4602">
        <f t="shared" ca="1" si="79"/>
        <v>-9.7177078014692927E-2</v>
      </c>
    </row>
    <row r="4603" spans="7:8" x14ac:dyDescent="0.35">
      <c r="G4603">
        <v>4597</v>
      </c>
      <c r="H4603">
        <f t="shared" ca="1" si="79"/>
        <v>-7.6601340326382036E-2</v>
      </c>
    </row>
    <row r="4604" spans="7:8" x14ac:dyDescent="0.35">
      <c r="G4604">
        <v>4598</v>
      </c>
      <c r="H4604">
        <f t="shared" ca="1" si="79"/>
        <v>-3.8305912147267959E-2</v>
      </c>
    </row>
    <row r="4605" spans="7:8" x14ac:dyDescent="0.35">
      <c r="G4605">
        <v>4599</v>
      </c>
      <c r="H4605">
        <f t="shared" ca="1" si="79"/>
        <v>-4.7572691610182731E-2</v>
      </c>
    </row>
    <row r="4606" spans="7:8" x14ac:dyDescent="0.35">
      <c r="G4606">
        <v>4600</v>
      </c>
      <c r="H4606">
        <f t="shared" ca="1" si="79"/>
        <v>0.10796120805698632</v>
      </c>
    </row>
    <row r="4607" spans="7:8" x14ac:dyDescent="0.35">
      <c r="G4607">
        <v>4601</v>
      </c>
      <c r="H4607">
        <f t="shared" ca="1" si="79"/>
        <v>-3.6526442925564735E-2</v>
      </c>
    </row>
    <row r="4608" spans="7:8" x14ac:dyDescent="0.35">
      <c r="G4608">
        <v>4602</v>
      </c>
      <c r="H4608">
        <f t="shared" ca="1" si="79"/>
        <v>0.12694624263429538</v>
      </c>
    </row>
    <row r="4609" spans="7:8" x14ac:dyDescent="0.35">
      <c r="G4609">
        <v>4603</v>
      </c>
      <c r="H4609">
        <f t="shared" ca="1" si="79"/>
        <v>-6.3832531391608011E-3</v>
      </c>
    </row>
    <row r="4610" spans="7:8" x14ac:dyDescent="0.35">
      <c r="G4610">
        <v>4604</v>
      </c>
      <c r="H4610">
        <f t="shared" ca="1" si="79"/>
        <v>-4.1473840528677211E-3</v>
      </c>
    </row>
    <row r="4611" spans="7:8" x14ac:dyDescent="0.35">
      <c r="G4611">
        <v>4605</v>
      </c>
      <c r="H4611">
        <f t="shared" ca="1" si="79"/>
        <v>2.7700220825664493E-2</v>
      </c>
    </row>
    <row r="4612" spans="7:8" x14ac:dyDescent="0.35">
      <c r="G4612">
        <v>4606</v>
      </c>
      <c r="H4612">
        <f t="shared" ca="1" si="79"/>
        <v>0.1242126198755476</v>
      </c>
    </row>
    <row r="4613" spans="7:8" x14ac:dyDescent="0.35">
      <c r="G4613">
        <v>4607</v>
      </c>
      <c r="H4613">
        <f t="shared" ca="1" si="79"/>
        <v>-8.2968690825205915E-2</v>
      </c>
    </row>
    <row r="4614" spans="7:8" x14ac:dyDescent="0.35">
      <c r="G4614">
        <v>4608</v>
      </c>
      <c r="H4614">
        <f t="shared" ca="1" si="79"/>
        <v>6.3939772075092743E-2</v>
      </c>
    </row>
    <row r="4615" spans="7:8" x14ac:dyDescent="0.35">
      <c r="G4615">
        <v>4609</v>
      </c>
      <c r="H4615">
        <f t="shared" ca="1" si="79"/>
        <v>0.23054729080532194</v>
      </c>
    </row>
    <row r="4616" spans="7:8" x14ac:dyDescent="0.35">
      <c r="G4616">
        <v>4610</v>
      </c>
      <c r="H4616">
        <f t="shared" ref="H4616:H4679" ca="1" si="80">_xlfn.NORM.INV(RAND(),N$9,N$10)</f>
        <v>7.3958509718827337E-2</v>
      </c>
    </row>
    <row r="4617" spans="7:8" x14ac:dyDescent="0.35">
      <c r="G4617">
        <v>4611</v>
      </c>
      <c r="H4617">
        <f t="shared" ca="1" si="80"/>
        <v>8.9329140723406142E-2</v>
      </c>
    </row>
    <row r="4618" spans="7:8" x14ac:dyDescent="0.35">
      <c r="G4618">
        <v>4612</v>
      </c>
      <c r="H4618">
        <f t="shared" ca="1" si="80"/>
        <v>-7.1915641921982548E-2</v>
      </c>
    </row>
    <row r="4619" spans="7:8" x14ac:dyDescent="0.35">
      <c r="G4619">
        <v>4613</v>
      </c>
      <c r="H4619">
        <f t="shared" ca="1" si="80"/>
        <v>-1.3277575460101146E-2</v>
      </c>
    </row>
    <row r="4620" spans="7:8" x14ac:dyDescent="0.35">
      <c r="G4620">
        <v>4614</v>
      </c>
      <c r="H4620">
        <f t="shared" ca="1" si="80"/>
        <v>-0.20736850160837758</v>
      </c>
    </row>
    <row r="4621" spans="7:8" x14ac:dyDescent="0.35">
      <c r="G4621">
        <v>4615</v>
      </c>
      <c r="H4621">
        <f t="shared" ca="1" si="80"/>
        <v>6.3131418311693013E-2</v>
      </c>
    </row>
    <row r="4622" spans="7:8" x14ac:dyDescent="0.35">
      <c r="G4622">
        <v>4616</v>
      </c>
      <c r="H4622">
        <f t="shared" ca="1" si="80"/>
        <v>0.12442911536916414</v>
      </c>
    </row>
    <row r="4623" spans="7:8" x14ac:dyDescent="0.35">
      <c r="G4623">
        <v>4617</v>
      </c>
      <c r="H4623">
        <f t="shared" ca="1" si="80"/>
        <v>-0.25505109439697693</v>
      </c>
    </row>
    <row r="4624" spans="7:8" x14ac:dyDescent="0.35">
      <c r="G4624">
        <v>4618</v>
      </c>
      <c r="H4624">
        <f t="shared" ca="1" si="80"/>
        <v>9.1326766499643282E-3</v>
      </c>
    </row>
    <row r="4625" spans="7:8" x14ac:dyDescent="0.35">
      <c r="G4625">
        <v>4619</v>
      </c>
      <c r="H4625">
        <f t="shared" ca="1" si="80"/>
        <v>0.11512097254068655</v>
      </c>
    </row>
    <row r="4626" spans="7:8" x14ac:dyDescent="0.35">
      <c r="G4626">
        <v>4620</v>
      </c>
      <c r="H4626">
        <f t="shared" ca="1" si="80"/>
        <v>-9.8325219498840224E-2</v>
      </c>
    </row>
    <row r="4627" spans="7:8" x14ac:dyDescent="0.35">
      <c r="G4627">
        <v>4621</v>
      </c>
      <c r="H4627">
        <f t="shared" ca="1" si="80"/>
        <v>7.2632959795269555E-2</v>
      </c>
    </row>
    <row r="4628" spans="7:8" x14ac:dyDescent="0.35">
      <c r="G4628">
        <v>4622</v>
      </c>
      <c r="H4628">
        <f t="shared" ca="1" si="80"/>
        <v>-0.15031191500202992</v>
      </c>
    </row>
    <row r="4629" spans="7:8" x14ac:dyDescent="0.35">
      <c r="G4629">
        <v>4623</v>
      </c>
      <c r="H4629">
        <f t="shared" ca="1" si="80"/>
        <v>-0.13709288104405473</v>
      </c>
    </row>
    <row r="4630" spans="7:8" x14ac:dyDescent="0.35">
      <c r="G4630">
        <v>4624</v>
      </c>
      <c r="H4630">
        <f t="shared" ca="1" si="80"/>
        <v>0.23176956589581765</v>
      </c>
    </row>
    <row r="4631" spans="7:8" x14ac:dyDescent="0.35">
      <c r="G4631">
        <v>4625</v>
      </c>
      <c r="H4631">
        <f t="shared" ca="1" si="80"/>
        <v>-0.2206637713948173</v>
      </c>
    </row>
    <row r="4632" spans="7:8" x14ac:dyDescent="0.35">
      <c r="G4632">
        <v>4626</v>
      </c>
      <c r="H4632">
        <f t="shared" ca="1" si="80"/>
        <v>-0.1159816199754931</v>
      </c>
    </row>
    <row r="4633" spans="7:8" x14ac:dyDescent="0.35">
      <c r="G4633">
        <v>4627</v>
      </c>
      <c r="H4633">
        <f t="shared" ca="1" si="80"/>
        <v>0.10630572478446233</v>
      </c>
    </row>
    <row r="4634" spans="7:8" x14ac:dyDescent="0.35">
      <c r="G4634">
        <v>4628</v>
      </c>
      <c r="H4634">
        <f t="shared" ca="1" si="80"/>
        <v>5.7201707462124121E-2</v>
      </c>
    </row>
    <row r="4635" spans="7:8" x14ac:dyDescent="0.35">
      <c r="G4635">
        <v>4629</v>
      </c>
      <c r="H4635">
        <f t="shared" ca="1" si="80"/>
        <v>0.21573611691977085</v>
      </c>
    </row>
    <row r="4636" spans="7:8" x14ac:dyDescent="0.35">
      <c r="G4636">
        <v>4630</v>
      </c>
      <c r="H4636">
        <f t="shared" ca="1" si="80"/>
        <v>0.13411285097902345</v>
      </c>
    </row>
    <row r="4637" spans="7:8" x14ac:dyDescent="0.35">
      <c r="G4637">
        <v>4631</v>
      </c>
      <c r="H4637">
        <f t="shared" ca="1" si="80"/>
        <v>0.12690537865008641</v>
      </c>
    </row>
    <row r="4638" spans="7:8" x14ac:dyDescent="0.35">
      <c r="G4638">
        <v>4632</v>
      </c>
      <c r="H4638">
        <f t="shared" ca="1" si="80"/>
        <v>-2.8540124790243246E-2</v>
      </c>
    </row>
    <row r="4639" spans="7:8" x14ac:dyDescent="0.35">
      <c r="G4639">
        <v>4633</v>
      </c>
      <c r="H4639">
        <f t="shared" ca="1" si="80"/>
        <v>-0.13921615496108442</v>
      </c>
    </row>
    <row r="4640" spans="7:8" x14ac:dyDescent="0.35">
      <c r="G4640">
        <v>4634</v>
      </c>
      <c r="H4640">
        <f t="shared" ca="1" si="80"/>
        <v>-0.1869312689293556</v>
      </c>
    </row>
    <row r="4641" spans="7:8" x14ac:dyDescent="0.35">
      <c r="G4641">
        <v>4635</v>
      </c>
      <c r="H4641">
        <f t="shared" ca="1" si="80"/>
        <v>0.10394159110580245</v>
      </c>
    </row>
    <row r="4642" spans="7:8" x14ac:dyDescent="0.35">
      <c r="G4642">
        <v>4636</v>
      </c>
      <c r="H4642">
        <f t="shared" ca="1" si="80"/>
        <v>0.19761359406374474</v>
      </c>
    </row>
    <row r="4643" spans="7:8" x14ac:dyDescent="0.35">
      <c r="G4643">
        <v>4637</v>
      </c>
      <c r="H4643">
        <f t="shared" ca="1" si="80"/>
        <v>0.22306491722887298</v>
      </c>
    </row>
    <row r="4644" spans="7:8" x14ac:dyDescent="0.35">
      <c r="G4644">
        <v>4638</v>
      </c>
      <c r="H4644">
        <f t="shared" ca="1" si="80"/>
        <v>-2.7198627708014976E-2</v>
      </c>
    </row>
    <row r="4645" spans="7:8" x14ac:dyDescent="0.35">
      <c r="G4645">
        <v>4639</v>
      </c>
      <c r="H4645">
        <f t="shared" ca="1" si="80"/>
        <v>0.13569348201484208</v>
      </c>
    </row>
    <row r="4646" spans="7:8" x14ac:dyDescent="0.35">
      <c r="G4646">
        <v>4640</v>
      </c>
      <c r="H4646">
        <f t="shared" ca="1" si="80"/>
        <v>-5.8228706349796724E-2</v>
      </c>
    </row>
    <row r="4647" spans="7:8" x14ac:dyDescent="0.35">
      <c r="G4647">
        <v>4641</v>
      </c>
      <c r="H4647">
        <f t="shared" ca="1" si="80"/>
        <v>-0.1217884417220691</v>
      </c>
    </row>
    <row r="4648" spans="7:8" x14ac:dyDescent="0.35">
      <c r="G4648">
        <v>4642</v>
      </c>
      <c r="H4648">
        <f t="shared" ca="1" si="80"/>
        <v>-0.17788783161520194</v>
      </c>
    </row>
    <row r="4649" spans="7:8" x14ac:dyDescent="0.35">
      <c r="G4649">
        <v>4643</v>
      </c>
      <c r="H4649">
        <f t="shared" ca="1" si="80"/>
        <v>-1.9695156368545672E-2</v>
      </c>
    </row>
    <row r="4650" spans="7:8" x14ac:dyDescent="0.35">
      <c r="G4650">
        <v>4644</v>
      </c>
      <c r="H4650">
        <f t="shared" ca="1" si="80"/>
        <v>-6.0921478268320214E-2</v>
      </c>
    </row>
    <row r="4651" spans="7:8" x14ac:dyDescent="0.35">
      <c r="G4651">
        <v>4645</v>
      </c>
      <c r="H4651">
        <f t="shared" ca="1" si="80"/>
        <v>0.12575056615075492</v>
      </c>
    </row>
    <row r="4652" spans="7:8" x14ac:dyDescent="0.35">
      <c r="G4652">
        <v>4646</v>
      </c>
      <c r="H4652">
        <f t="shared" ca="1" si="80"/>
        <v>0.25302157761095145</v>
      </c>
    </row>
    <row r="4653" spans="7:8" x14ac:dyDescent="0.35">
      <c r="G4653">
        <v>4647</v>
      </c>
      <c r="H4653">
        <f t="shared" ca="1" si="80"/>
        <v>-0.16528513175356999</v>
      </c>
    </row>
    <row r="4654" spans="7:8" x14ac:dyDescent="0.35">
      <c r="G4654">
        <v>4648</v>
      </c>
      <c r="H4654">
        <f t="shared" ca="1" si="80"/>
        <v>8.4513582173828275E-2</v>
      </c>
    </row>
    <row r="4655" spans="7:8" x14ac:dyDescent="0.35">
      <c r="G4655">
        <v>4649</v>
      </c>
      <c r="H4655">
        <f t="shared" ca="1" si="80"/>
        <v>-1.7088914544725227E-2</v>
      </c>
    </row>
    <row r="4656" spans="7:8" x14ac:dyDescent="0.35">
      <c r="G4656">
        <v>4650</v>
      </c>
      <c r="H4656">
        <f t="shared" ca="1" si="80"/>
        <v>6.0804666256879594E-4</v>
      </c>
    </row>
    <row r="4657" spans="7:8" x14ac:dyDescent="0.35">
      <c r="G4657">
        <v>4651</v>
      </c>
      <c r="H4657">
        <f t="shared" ca="1" si="80"/>
        <v>2.6524864756558617E-2</v>
      </c>
    </row>
    <row r="4658" spans="7:8" x14ac:dyDescent="0.35">
      <c r="G4658">
        <v>4652</v>
      </c>
      <c r="H4658">
        <f t="shared" ca="1" si="80"/>
        <v>-0.12296030246250225</v>
      </c>
    </row>
    <row r="4659" spans="7:8" x14ac:dyDescent="0.35">
      <c r="G4659">
        <v>4653</v>
      </c>
      <c r="H4659">
        <f t="shared" ca="1" si="80"/>
        <v>-4.252646218497106E-2</v>
      </c>
    </row>
    <row r="4660" spans="7:8" x14ac:dyDescent="0.35">
      <c r="G4660">
        <v>4654</v>
      </c>
      <c r="H4660">
        <f t="shared" ca="1" si="80"/>
        <v>0.13445136904933658</v>
      </c>
    </row>
    <row r="4661" spans="7:8" x14ac:dyDescent="0.35">
      <c r="G4661">
        <v>4655</v>
      </c>
      <c r="H4661">
        <f t="shared" ca="1" si="80"/>
        <v>-1.6350075639778115E-3</v>
      </c>
    </row>
    <row r="4662" spans="7:8" x14ac:dyDescent="0.35">
      <c r="G4662">
        <v>4656</v>
      </c>
      <c r="H4662">
        <f t="shared" ca="1" si="80"/>
        <v>4.7575286899544003E-2</v>
      </c>
    </row>
    <row r="4663" spans="7:8" x14ac:dyDescent="0.35">
      <c r="G4663">
        <v>4657</v>
      </c>
      <c r="H4663">
        <f t="shared" ca="1" si="80"/>
        <v>9.8851982228554292E-2</v>
      </c>
    </row>
    <row r="4664" spans="7:8" x14ac:dyDescent="0.35">
      <c r="G4664">
        <v>4658</v>
      </c>
      <c r="H4664">
        <f t="shared" ca="1" si="80"/>
        <v>8.833777742964613E-2</v>
      </c>
    </row>
    <row r="4665" spans="7:8" x14ac:dyDescent="0.35">
      <c r="G4665">
        <v>4659</v>
      </c>
      <c r="H4665">
        <f t="shared" ca="1" si="80"/>
        <v>-3.0057900711522471E-2</v>
      </c>
    </row>
    <row r="4666" spans="7:8" x14ac:dyDescent="0.35">
      <c r="G4666">
        <v>4660</v>
      </c>
      <c r="H4666">
        <f t="shared" ca="1" si="80"/>
        <v>-8.7263741397828175E-3</v>
      </c>
    </row>
    <row r="4667" spans="7:8" x14ac:dyDescent="0.35">
      <c r="G4667">
        <v>4661</v>
      </c>
      <c r="H4667">
        <f t="shared" ca="1" si="80"/>
        <v>-8.2172563901265414E-2</v>
      </c>
    </row>
    <row r="4668" spans="7:8" x14ac:dyDescent="0.35">
      <c r="G4668">
        <v>4662</v>
      </c>
      <c r="H4668">
        <f t="shared" ca="1" si="80"/>
        <v>0.13344369360109246</v>
      </c>
    </row>
    <row r="4669" spans="7:8" x14ac:dyDescent="0.35">
      <c r="G4669">
        <v>4663</v>
      </c>
      <c r="H4669">
        <f t="shared" ca="1" si="80"/>
        <v>6.8281978579640759E-2</v>
      </c>
    </row>
    <row r="4670" spans="7:8" x14ac:dyDescent="0.35">
      <c r="G4670">
        <v>4664</v>
      </c>
      <c r="H4670">
        <f t="shared" ca="1" si="80"/>
        <v>-3.6968609601287547E-2</v>
      </c>
    </row>
    <row r="4671" spans="7:8" x14ac:dyDescent="0.35">
      <c r="G4671">
        <v>4665</v>
      </c>
      <c r="H4671">
        <f t="shared" ca="1" si="80"/>
        <v>-0.18933726573349097</v>
      </c>
    </row>
    <row r="4672" spans="7:8" x14ac:dyDescent="0.35">
      <c r="G4672">
        <v>4666</v>
      </c>
      <c r="H4672">
        <f t="shared" ca="1" si="80"/>
        <v>-7.4916241366493035E-3</v>
      </c>
    </row>
    <row r="4673" spans="7:8" x14ac:dyDescent="0.35">
      <c r="G4673">
        <v>4667</v>
      </c>
      <c r="H4673">
        <f t="shared" ca="1" si="80"/>
        <v>8.5542046060214622E-2</v>
      </c>
    </row>
    <row r="4674" spans="7:8" x14ac:dyDescent="0.35">
      <c r="G4674">
        <v>4668</v>
      </c>
      <c r="H4674">
        <f t="shared" ca="1" si="80"/>
        <v>0.18572340730218545</v>
      </c>
    </row>
    <row r="4675" spans="7:8" x14ac:dyDescent="0.35">
      <c r="G4675">
        <v>4669</v>
      </c>
      <c r="H4675">
        <f t="shared" ca="1" si="80"/>
        <v>-4.5769574335247303E-2</v>
      </c>
    </row>
    <row r="4676" spans="7:8" x14ac:dyDescent="0.35">
      <c r="G4676">
        <v>4670</v>
      </c>
      <c r="H4676">
        <f t="shared" ca="1" si="80"/>
        <v>-0.30955335034878867</v>
      </c>
    </row>
    <row r="4677" spans="7:8" x14ac:dyDescent="0.35">
      <c r="G4677">
        <v>4671</v>
      </c>
      <c r="H4677">
        <f t="shared" ca="1" si="80"/>
        <v>0.17622664205019165</v>
      </c>
    </row>
    <row r="4678" spans="7:8" x14ac:dyDescent="0.35">
      <c r="G4678">
        <v>4672</v>
      </c>
      <c r="H4678">
        <f t="shared" ca="1" si="80"/>
        <v>-0.21498957685959086</v>
      </c>
    </row>
    <row r="4679" spans="7:8" x14ac:dyDescent="0.35">
      <c r="G4679">
        <v>4673</v>
      </c>
      <c r="H4679">
        <f t="shared" ca="1" si="80"/>
        <v>-1.4743135757961432E-2</v>
      </c>
    </row>
    <row r="4680" spans="7:8" x14ac:dyDescent="0.35">
      <c r="G4680">
        <v>4674</v>
      </c>
      <c r="H4680">
        <f t="shared" ref="H4680:H4743" ca="1" si="81">_xlfn.NORM.INV(RAND(),N$9,N$10)</f>
        <v>-2.5717477019568544E-2</v>
      </c>
    </row>
    <row r="4681" spans="7:8" x14ac:dyDescent="0.35">
      <c r="G4681">
        <v>4675</v>
      </c>
      <c r="H4681">
        <f t="shared" ca="1" si="81"/>
        <v>0.18455791957658357</v>
      </c>
    </row>
    <row r="4682" spans="7:8" x14ac:dyDescent="0.35">
      <c r="G4682">
        <v>4676</v>
      </c>
      <c r="H4682">
        <f t="shared" ca="1" si="81"/>
        <v>-5.7523617415824888E-2</v>
      </c>
    </row>
    <row r="4683" spans="7:8" x14ac:dyDescent="0.35">
      <c r="G4683">
        <v>4677</v>
      </c>
      <c r="H4683">
        <f t="shared" ca="1" si="81"/>
        <v>-1.419934393380602E-2</v>
      </c>
    </row>
    <row r="4684" spans="7:8" x14ac:dyDescent="0.35">
      <c r="G4684">
        <v>4678</v>
      </c>
      <c r="H4684">
        <f t="shared" ca="1" si="81"/>
        <v>7.8492593796469445E-2</v>
      </c>
    </row>
    <row r="4685" spans="7:8" x14ac:dyDescent="0.35">
      <c r="G4685">
        <v>4679</v>
      </c>
      <c r="H4685">
        <f t="shared" ca="1" si="81"/>
        <v>-6.5059063301503628E-2</v>
      </c>
    </row>
    <row r="4686" spans="7:8" x14ac:dyDescent="0.35">
      <c r="G4686">
        <v>4680</v>
      </c>
      <c r="H4686">
        <f t="shared" ca="1" si="81"/>
        <v>-0.20767225857909058</v>
      </c>
    </row>
    <row r="4687" spans="7:8" x14ac:dyDescent="0.35">
      <c r="G4687">
        <v>4681</v>
      </c>
      <c r="H4687">
        <f t="shared" ca="1" si="81"/>
        <v>-6.6234741619671467E-2</v>
      </c>
    </row>
    <row r="4688" spans="7:8" x14ac:dyDescent="0.35">
      <c r="G4688">
        <v>4682</v>
      </c>
      <c r="H4688">
        <f t="shared" ca="1" si="81"/>
        <v>0.10304996472755651</v>
      </c>
    </row>
    <row r="4689" spans="7:8" x14ac:dyDescent="0.35">
      <c r="G4689">
        <v>4683</v>
      </c>
      <c r="H4689">
        <f t="shared" ca="1" si="81"/>
        <v>-0.11087402036823145</v>
      </c>
    </row>
    <row r="4690" spans="7:8" x14ac:dyDescent="0.35">
      <c r="G4690">
        <v>4684</v>
      </c>
      <c r="H4690">
        <f t="shared" ca="1" si="81"/>
        <v>0.13412503559371752</v>
      </c>
    </row>
    <row r="4691" spans="7:8" x14ac:dyDescent="0.35">
      <c r="G4691">
        <v>4685</v>
      </c>
      <c r="H4691">
        <f t="shared" ca="1" si="81"/>
        <v>-0.18030399532554681</v>
      </c>
    </row>
    <row r="4692" spans="7:8" x14ac:dyDescent="0.35">
      <c r="G4692">
        <v>4686</v>
      </c>
      <c r="H4692">
        <f t="shared" ca="1" si="81"/>
        <v>-4.9246772148218029E-2</v>
      </c>
    </row>
    <row r="4693" spans="7:8" x14ac:dyDescent="0.35">
      <c r="G4693">
        <v>4687</v>
      </c>
      <c r="H4693">
        <f t="shared" ca="1" si="81"/>
        <v>0.1426531158999288</v>
      </c>
    </row>
    <row r="4694" spans="7:8" x14ac:dyDescent="0.35">
      <c r="G4694">
        <v>4688</v>
      </c>
      <c r="H4694">
        <f t="shared" ca="1" si="81"/>
        <v>-4.832369521382715E-2</v>
      </c>
    </row>
    <row r="4695" spans="7:8" x14ac:dyDescent="0.35">
      <c r="G4695">
        <v>4689</v>
      </c>
      <c r="H4695">
        <f t="shared" ca="1" si="81"/>
        <v>3.1616894666777834E-2</v>
      </c>
    </row>
    <row r="4696" spans="7:8" x14ac:dyDescent="0.35">
      <c r="G4696">
        <v>4690</v>
      </c>
      <c r="H4696">
        <f t="shared" ca="1" si="81"/>
        <v>-7.3421411024980787E-2</v>
      </c>
    </row>
    <row r="4697" spans="7:8" x14ac:dyDescent="0.35">
      <c r="G4697">
        <v>4691</v>
      </c>
      <c r="H4697">
        <f t="shared" ca="1" si="81"/>
        <v>6.9928199439428185E-2</v>
      </c>
    </row>
    <row r="4698" spans="7:8" x14ac:dyDescent="0.35">
      <c r="G4698">
        <v>4692</v>
      </c>
      <c r="H4698">
        <f t="shared" ca="1" si="81"/>
        <v>-0.26052412166895511</v>
      </c>
    </row>
    <row r="4699" spans="7:8" x14ac:dyDescent="0.35">
      <c r="G4699">
        <v>4693</v>
      </c>
      <c r="H4699">
        <f t="shared" ca="1" si="81"/>
        <v>-5.1750823869739497E-2</v>
      </c>
    </row>
    <row r="4700" spans="7:8" x14ac:dyDescent="0.35">
      <c r="G4700">
        <v>4694</v>
      </c>
      <c r="H4700">
        <f t="shared" ca="1" si="81"/>
        <v>-0.12026442935381837</v>
      </c>
    </row>
    <row r="4701" spans="7:8" x14ac:dyDescent="0.35">
      <c r="G4701">
        <v>4695</v>
      </c>
      <c r="H4701">
        <f t="shared" ca="1" si="81"/>
        <v>0.26096230078283755</v>
      </c>
    </row>
    <row r="4702" spans="7:8" x14ac:dyDescent="0.35">
      <c r="G4702">
        <v>4696</v>
      </c>
      <c r="H4702">
        <f t="shared" ca="1" si="81"/>
        <v>-0.14827064237930834</v>
      </c>
    </row>
    <row r="4703" spans="7:8" x14ac:dyDescent="0.35">
      <c r="G4703">
        <v>4697</v>
      </c>
      <c r="H4703">
        <f t="shared" ca="1" si="81"/>
        <v>-0.13094921810210713</v>
      </c>
    </row>
    <row r="4704" spans="7:8" x14ac:dyDescent="0.35">
      <c r="G4704">
        <v>4698</v>
      </c>
      <c r="H4704">
        <f t="shared" ca="1" si="81"/>
        <v>0.10704382804944299</v>
      </c>
    </row>
    <row r="4705" spans="7:8" x14ac:dyDescent="0.35">
      <c r="G4705">
        <v>4699</v>
      </c>
      <c r="H4705">
        <f t="shared" ca="1" si="81"/>
        <v>0.16861143173944518</v>
      </c>
    </row>
    <row r="4706" spans="7:8" x14ac:dyDescent="0.35">
      <c r="G4706">
        <v>4700</v>
      </c>
      <c r="H4706">
        <f t="shared" ca="1" si="81"/>
        <v>4.8928292237325026E-2</v>
      </c>
    </row>
    <row r="4707" spans="7:8" x14ac:dyDescent="0.35">
      <c r="G4707">
        <v>4701</v>
      </c>
      <c r="H4707">
        <f t="shared" ca="1" si="81"/>
        <v>1.1317108794553637E-2</v>
      </c>
    </row>
    <row r="4708" spans="7:8" x14ac:dyDescent="0.35">
      <c r="G4708">
        <v>4702</v>
      </c>
      <c r="H4708">
        <f t="shared" ca="1" si="81"/>
        <v>-2.1337941257742236E-2</v>
      </c>
    </row>
    <row r="4709" spans="7:8" x14ac:dyDescent="0.35">
      <c r="G4709">
        <v>4703</v>
      </c>
      <c r="H4709">
        <f t="shared" ca="1" si="81"/>
        <v>2.0292440832311773E-2</v>
      </c>
    </row>
    <row r="4710" spans="7:8" x14ac:dyDescent="0.35">
      <c r="G4710">
        <v>4704</v>
      </c>
      <c r="H4710">
        <f t="shared" ca="1" si="81"/>
        <v>0.13292052533802695</v>
      </c>
    </row>
    <row r="4711" spans="7:8" x14ac:dyDescent="0.35">
      <c r="G4711">
        <v>4705</v>
      </c>
      <c r="H4711">
        <f t="shared" ca="1" si="81"/>
        <v>5.1838991096253638E-2</v>
      </c>
    </row>
    <row r="4712" spans="7:8" x14ac:dyDescent="0.35">
      <c r="G4712">
        <v>4706</v>
      </c>
      <c r="H4712">
        <f t="shared" ca="1" si="81"/>
        <v>-5.2752553617525053E-2</v>
      </c>
    </row>
    <row r="4713" spans="7:8" x14ac:dyDescent="0.35">
      <c r="G4713">
        <v>4707</v>
      </c>
      <c r="H4713">
        <f t="shared" ca="1" si="81"/>
        <v>0.12845125074680774</v>
      </c>
    </row>
    <row r="4714" spans="7:8" x14ac:dyDescent="0.35">
      <c r="G4714">
        <v>4708</v>
      </c>
      <c r="H4714">
        <f t="shared" ca="1" si="81"/>
        <v>-0.10504828245123392</v>
      </c>
    </row>
    <row r="4715" spans="7:8" x14ac:dyDescent="0.35">
      <c r="G4715">
        <v>4709</v>
      </c>
      <c r="H4715">
        <f t="shared" ca="1" si="81"/>
        <v>0.11284676407472358</v>
      </c>
    </row>
    <row r="4716" spans="7:8" x14ac:dyDescent="0.35">
      <c r="G4716">
        <v>4710</v>
      </c>
      <c r="H4716">
        <f t="shared" ca="1" si="81"/>
        <v>7.4690453252143407E-2</v>
      </c>
    </row>
    <row r="4717" spans="7:8" x14ac:dyDescent="0.35">
      <c r="G4717">
        <v>4711</v>
      </c>
      <c r="H4717">
        <f t="shared" ca="1" si="81"/>
        <v>-3.5283381458123514E-2</v>
      </c>
    </row>
    <row r="4718" spans="7:8" x14ac:dyDescent="0.35">
      <c r="G4718">
        <v>4712</v>
      </c>
      <c r="H4718">
        <f t="shared" ca="1" si="81"/>
        <v>2.4024898401200416E-2</v>
      </c>
    </row>
    <row r="4719" spans="7:8" x14ac:dyDescent="0.35">
      <c r="G4719">
        <v>4713</v>
      </c>
      <c r="H4719">
        <f t="shared" ca="1" si="81"/>
        <v>0.15801445311593959</v>
      </c>
    </row>
    <row r="4720" spans="7:8" x14ac:dyDescent="0.35">
      <c r="G4720">
        <v>4714</v>
      </c>
      <c r="H4720">
        <f t="shared" ca="1" si="81"/>
        <v>-0.12434486527094493</v>
      </c>
    </row>
    <row r="4721" spans="7:8" x14ac:dyDescent="0.35">
      <c r="G4721">
        <v>4715</v>
      </c>
      <c r="H4721">
        <f t="shared" ca="1" si="81"/>
        <v>0.1273050642016994</v>
      </c>
    </row>
    <row r="4722" spans="7:8" x14ac:dyDescent="0.35">
      <c r="G4722">
        <v>4716</v>
      </c>
      <c r="H4722">
        <f t="shared" ca="1" si="81"/>
        <v>6.1470029629815966E-2</v>
      </c>
    </row>
    <row r="4723" spans="7:8" x14ac:dyDescent="0.35">
      <c r="G4723">
        <v>4717</v>
      </c>
      <c r="H4723">
        <f t="shared" ca="1" si="81"/>
        <v>1.1500925036778235E-2</v>
      </c>
    </row>
    <row r="4724" spans="7:8" x14ac:dyDescent="0.35">
      <c r="G4724">
        <v>4718</v>
      </c>
      <c r="H4724">
        <f t="shared" ca="1" si="81"/>
        <v>0.12833534024800694</v>
      </c>
    </row>
    <row r="4725" spans="7:8" x14ac:dyDescent="0.35">
      <c r="G4725">
        <v>4719</v>
      </c>
      <c r="H4725">
        <f t="shared" ca="1" si="81"/>
        <v>1.0169652335214349E-2</v>
      </c>
    </row>
    <row r="4726" spans="7:8" x14ac:dyDescent="0.35">
      <c r="G4726">
        <v>4720</v>
      </c>
      <c r="H4726">
        <f t="shared" ca="1" si="81"/>
        <v>3.5988281442906653E-2</v>
      </c>
    </row>
    <row r="4727" spans="7:8" x14ac:dyDescent="0.35">
      <c r="G4727">
        <v>4721</v>
      </c>
      <c r="H4727">
        <f t="shared" ca="1" si="81"/>
        <v>-0.14779052028501299</v>
      </c>
    </row>
    <row r="4728" spans="7:8" x14ac:dyDescent="0.35">
      <c r="G4728">
        <v>4722</v>
      </c>
      <c r="H4728">
        <f t="shared" ca="1" si="81"/>
        <v>0.46821677673708362</v>
      </c>
    </row>
    <row r="4729" spans="7:8" x14ac:dyDescent="0.35">
      <c r="G4729">
        <v>4723</v>
      </c>
      <c r="H4729">
        <f t="shared" ca="1" si="81"/>
        <v>3.1544487186782551E-2</v>
      </c>
    </row>
    <row r="4730" spans="7:8" x14ac:dyDescent="0.35">
      <c r="G4730">
        <v>4724</v>
      </c>
      <c r="H4730">
        <f t="shared" ca="1" si="81"/>
        <v>1.0010270700912594E-2</v>
      </c>
    </row>
    <row r="4731" spans="7:8" x14ac:dyDescent="0.35">
      <c r="G4731">
        <v>4725</v>
      </c>
      <c r="H4731">
        <f t="shared" ca="1" si="81"/>
        <v>5.0227006724040207E-2</v>
      </c>
    </row>
    <row r="4732" spans="7:8" x14ac:dyDescent="0.35">
      <c r="G4732">
        <v>4726</v>
      </c>
      <c r="H4732">
        <f t="shared" ca="1" si="81"/>
        <v>-5.9628374548562194E-2</v>
      </c>
    </row>
    <row r="4733" spans="7:8" x14ac:dyDescent="0.35">
      <c r="G4733">
        <v>4727</v>
      </c>
      <c r="H4733">
        <f t="shared" ca="1" si="81"/>
        <v>9.7410729352314179E-2</v>
      </c>
    </row>
    <row r="4734" spans="7:8" x14ac:dyDescent="0.35">
      <c r="G4734">
        <v>4728</v>
      </c>
      <c r="H4734">
        <f t="shared" ca="1" si="81"/>
        <v>-0.10216816549353197</v>
      </c>
    </row>
    <row r="4735" spans="7:8" x14ac:dyDescent="0.35">
      <c r="G4735">
        <v>4729</v>
      </c>
      <c r="H4735">
        <f t="shared" ca="1" si="81"/>
        <v>5.6634824566714141E-2</v>
      </c>
    </row>
    <row r="4736" spans="7:8" x14ac:dyDescent="0.35">
      <c r="G4736">
        <v>4730</v>
      </c>
      <c r="H4736">
        <f t="shared" ca="1" si="81"/>
        <v>-1.189894010693335E-2</v>
      </c>
    </row>
    <row r="4737" spans="7:8" x14ac:dyDescent="0.35">
      <c r="G4737">
        <v>4731</v>
      </c>
      <c r="H4737">
        <f t="shared" ca="1" si="81"/>
        <v>-2.2005704084735213E-2</v>
      </c>
    </row>
    <row r="4738" spans="7:8" x14ac:dyDescent="0.35">
      <c r="G4738">
        <v>4732</v>
      </c>
      <c r="H4738">
        <f t="shared" ca="1" si="81"/>
        <v>-0.27422569024496812</v>
      </c>
    </row>
    <row r="4739" spans="7:8" x14ac:dyDescent="0.35">
      <c r="G4739">
        <v>4733</v>
      </c>
      <c r="H4739">
        <f t="shared" ca="1" si="81"/>
        <v>8.7623794427578991E-2</v>
      </c>
    </row>
    <row r="4740" spans="7:8" x14ac:dyDescent="0.35">
      <c r="G4740">
        <v>4734</v>
      </c>
      <c r="H4740">
        <f t="shared" ca="1" si="81"/>
        <v>6.4222819701242079E-2</v>
      </c>
    </row>
    <row r="4741" spans="7:8" x14ac:dyDescent="0.35">
      <c r="G4741">
        <v>4735</v>
      </c>
      <c r="H4741">
        <f t="shared" ca="1" si="81"/>
        <v>-0.22274326400097735</v>
      </c>
    </row>
    <row r="4742" spans="7:8" x14ac:dyDescent="0.35">
      <c r="G4742">
        <v>4736</v>
      </c>
      <c r="H4742">
        <f t="shared" ca="1" si="81"/>
        <v>3.1109440034570626E-2</v>
      </c>
    </row>
    <row r="4743" spans="7:8" x14ac:dyDescent="0.35">
      <c r="G4743">
        <v>4737</v>
      </c>
      <c r="H4743">
        <f t="shared" ca="1" si="81"/>
        <v>0.10025289698365722</v>
      </c>
    </row>
    <row r="4744" spans="7:8" x14ac:dyDescent="0.35">
      <c r="G4744">
        <v>4738</v>
      </c>
      <c r="H4744">
        <f t="shared" ref="H4744:H4807" ca="1" si="82">_xlfn.NORM.INV(RAND(),N$9,N$10)</f>
        <v>1.6376126691789311E-2</v>
      </c>
    </row>
    <row r="4745" spans="7:8" x14ac:dyDescent="0.35">
      <c r="G4745">
        <v>4739</v>
      </c>
      <c r="H4745">
        <f t="shared" ca="1" si="82"/>
        <v>-9.8712887879349398E-2</v>
      </c>
    </row>
    <row r="4746" spans="7:8" x14ac:dyDescent="0.35">
      <c r="G4746">
        <v>4740</v>
      </c>
      <c r="H4746">
        <f t="shared" ca="1" si="82"/>
        <v>6.2163853178851688E-2</v>
      </c>
    </row>
    <row r="4747" spans="7:8" x14ac:dyDescent="0.35">
      <c r="G4747">
        <v>4741</v>
      </c>
      <c r="H4747">
        <f t="shared" ca="1" si="82"/>
        <v>-7.5324707612357655E-2</v>
      </c>
    </row>
    <row r="4748" spans="7:8" x14ac:dyDescent="0.35">
      <c r="G4748">
        <v>4742</v>
      </c>
      <c r="H4748">
        <f t="shared" ca="1" si="82"/>
        <v>-7.1768942227111915E-2</v>
      </c>
    </row>
    <row r="4749" spans="7:8" x14ac:dyDescent="0.35">
      <c r="G4749">
        <v>4743</v>
      </c>
      <c r="H4749">
        <f t="shared" ca="1" si="82"/>
        <v>0.10153606533304435</v>
      </c>
    </row>
    <row r="4750" spans="7:8" x14ac:dyDescent="0.35">
      <c r="G4750">
        <v>4744</v>
      </c>
      <c r="H4750">
        <f t="shared" ca="1" si="82"/>
        <v>-0.10624314978545298</v>
      </c>
    </row>
    <row r="4751" spans="7:8" x14ac:dyDescent="0.35">
      <c r="G4751">
        <v>4745</v>
      </c>
      <c r="H4751">
        <f t="shared" ca="1" si="82"/>
        <v>0.16437824870463918</v>
      </c>
    </row>
    <row r="4752" spans="7:8" x14ac:dyDescent="0.35">
      <c r="G4752">
        <v>4746</v>
      </c>
      <c r="H4752">
        <f t="shared" ca="1" si="82"/>
        <v>0.24047459479884406</v>
      </c>
    </row>
    <row r="4753" spans="7:8" x14ac:dyDescent="0.35">
      <c r="G4753">
        <v>4747</v>
      </c>
      <c r="H4753">
        <f t="shared" ca="1" si="82"/>
        <v>-0.21659125851024125</v>
      </c>
    </row>
    <row r="4754" spans="7:8" x14ac:dyDescent="0.35">
      <c r="G4754">
        <v>4748</v>
      </c>
      <c r="H4754">
        <f t="shared" ca="1" si="82"/>
        <v>-0.12761588286854217</v>
      </c>
    </row>
    <row r="4755" spans="7:8" x14ac:dyDescent="0.35">
      <c r="G4755">
        <v>4749</v>
      </c>
      <c r="H4755">
        <f t="shared" ca="1" si="82"/>
        <v>-0.12881285328964823</v>
      </c>
    </row>
    <row r="4756" spans="7:8" x14ac:dyDescent="0.35">
      <c r="G4756">
        <v>4750</v>
      </c>
      <c r="H4756">
        <f t="shared" ca="1" si="82"/>
        <v>-4.8128377033763187E-2</v>
      </c>
    </row>
    <row r="4757" spans="7:8" x14ac:dyDescent="0.35">
      <c r="G4757">
        <v>4751</v>
      </c>
      <c r="H4757">
        <f t="shared" ca="1" si="82"/>
        <v>-0.34504703193690278</v>
      </c>
    </row>
    <row r="4758" spans="7:8" x14ac:dyDescent="0.35">
      <c r="G4758">
        <v>4752</v>
      </c>
      <c r="H4758">
        <f t="shared" ca="1" si="82"/>
        <v>-2.9025666681836412E-2</v>
      </c>
    </row>
    <row r="4759" spans="7:8" x14ac:dyDescent="0.35">
      <c r="G4759">
        <v>4753</v>
      </c>
      <c r="H4759">
        <f t="shared" ca="1" si="82"/>
        <v>0.27814457089578021</v>
      </c>
    </row>
    <row r="4760" spans="7:8" x14ac:dyDescent="0.35">
      <c r="G4760">
        <v>4754</v>
      </c>
      <c r="H4760">
        <f t="shared" ca="1" si="82"/>
        <v>0.11020059022524008</v>
      </c>
    </row>
    <row r="4761" spans="7:8" x14ac:dyDescent="0.35">
      <c r="G4761">
        <v>4755</v>
      </c>
      <c r="H4761">
        <f t="shared" ca="1" si="82"/>
        <v>-8.3351147451415947E-2</v>
      </c>
    </row>
    <row r="4762" spans="7:8" x14ac:dyDescent="0.35">
      <c r="G4762">
        <v>4756</v>
      </c>
      <c r="H4762">
        <f t="shared" ca="1" si="82"/>
        <v>-2.2800172860455513E-2</v>
      </c>
    </row>
    <row r="4763" spans="7:8" x14ac:dyDescent="0.35">
      <c r="G4763">
        <v>4757</v>
      </c>
      <c r="H4763">
        <f t="shared" ca="1" si="82"/>
        <v>-0.17276144941577087</v>
      </c>
    </row>
    <row r="4764" spans="7:8" x14ac:dyDescent="0.35">
      <c r="G4764">
        <v>4758</v>
      </c>
      <c r="H4764">
        <f t="shared" ca="1" si="82"/>
        <v>-0.27431028600571233</v>
      </c>
    </row>
    <row r="4765" spans="7:8" x14ac:dyDescent="0.35">
      <c r="G4765">
        <v>4759</v>
      </c>
      <c r="H4765">
        <f t="shared" ca="1" si="82"/>
        <v>0.15129757105968927</v>
      </c>
    </row>
    <row r="4766" spans="7:8" x14ac:dyDescent="0.35">
      <c r="G4766">
        <v>4760</v>
      </c>
      <c r="H4766">
        <f t="shared" ca="1" si="82"/>
        <v>7.4602242227950546E-2</v>
      </c>
    </row>
    <row r="4767" spans="7:8" x14ac:dyDescent="0.35">
      <c r="G4767">
        <v>4761</v>
      </c>
      <c r="H4767">
        <f t="shared" ca="1" si="82"/>
        <v>7.0385328622046633E-2</v>
      </c>
    </row>
    <row r="4768" spans="7:8" x14ac:dyDescent="0.35">
      <c r="G4768">
        <v>4762</v>
      </c>
      <c r="H4768">
        <f t="shared" ca="1" si="82"/>
        <v>5.2237273670982867E-3</v>
      </c>
    </row>
    <row r="4769" spans="7:8" x14ac:dyDescent="0.35">
      <c r="G4769">
        <v>4763</v>
      </c>
      <c r="H4769">
        <f t="shared" ca="1" si="82"/>
        <v>3.0097531445179737E-2</v>
      </c>
    </row>
    <row r="4770" spans="7:8" x14ac:dyDescent="0.35">
      <c r="G4770">
        <v>4764</v>
      </c>
      <c r="H4770">
        <f t="shared" ca="1" si="82"/>
        <v>-0.43730743784927478</v>
      </c>
    </row>
    <row r="4771" spans="7:8" x14ac:dyDescent="0.35">
      <c r="G4771">
        <v>4765</v>
      </c>
      <c r="H4771">
        <f t="shared" ca="1" si="82"/>
        <v>-6.4912068530492251E-2</v>
      </c>
    </row>
    <row r="4772" spans="7:8" x14ac:dyDescent="0.35">
      <c r="G4772">
        <v>4766</v>
      </c>
      <c r="H4772">
        <f t="shared" ca="1" si="82"/>
        <v>-9.9652726066219249E-2</v>
      </c>
    </row>
    <row r="4773" spans="7:8" x14ac:dyDescent="0.35">
      <c r="G4773">
        <v>4767</v>
      </c>
      <c r="H4773">
        <f t="shared" ca="1" si="82"/>
        <v>0.16549541540872106</v>
      </c>
    </row>
    <row r="4774" spans="7:8" x14ac:dyDescent="0.35">
      <c r="G4774">
        <v>4768</v>
      </c>
      <c r="H4774">
        <f t="shared" ca="1" si="82"/>
        <v>2.0436948955975826E-3</v>
      </c>
    </row>
    <row r="4775" spans="7:8" x14ac:dyDescent="0.35">
      <c r="G4775">
        <v>4769</v>
      </c>
      <c r="H4775">
        <f t="shared" ca="1" si="82"/>
        <v>-0.41441172675554722</v>
      </c>
    </row>
    <row r="4776" spans="7:8" x14ac:dyDescent="0.35">
      <c r="G4776">
        <v>4770</v>
      </c>
      <c r="H4776">
        <f t="shared" ca="1" si="82"/>
        <v>0.17282844356106111</v>
      </c>
    </row>
    <row r="4777" spans="7:8" x14ac:dyDescent="0.35">
      <c r="G4777">
        <v>4771</v>
      </c>
      <c r="H4777">
        <f t="shared" ca="1" si="82"/>
        <v>-0.17039313556682795</v>
      </c>
    </row>
    <row r="4778" spans="7:8" x14ac:dyDescent="0.35">
      <c r="G4778">
        <v>4772</v>
      </c>
      <c r="H4778">
        <f t="shared" ca="1" si="82"/>
        <v>-9.6343642902110543E-3</v>
      </c>
    </row>
    <row r="4779" spans="7:8" x14ac:dyDescent="0.35">
      <c r="G4779">
        <v>4773</v>
      </c>
      <c r="H4779">
        <f t="shared" ca="1" si="82"/>
        <v>6.6855390150753868E-2</v>
      </c>
    </row>
    <row r="4780" spans="7:8" x14ac:dyDescent="0.35">
      <c r="G4780">
        <v>4774</v>
      </c>
      <c r="H4780">
        <f t="shared" ca="1" si="82"/>
        <v>-4.1850959016966831E-2</v>
      </c>
    </row>
    <row r="4781" spans="7:8" x14ac:dyDescent="0.35">
      <c r="G4781">
        <v>4775</v>
      </c>
      <c r="H4781">
        <f t="shared" ca="1" si="82"/>
        <v>-9.1436654743623419E-2</v>
      </c>
    </row>
    <row r="4782" spans="7:8" x14ac:dyDescent="0.35">
      <c r="G4782">
        <v>4776</v>
      </c>
      <c r="H4782">
        <f t="shared" ca="1" si="82"/>
        <v>-0.24261816791316476</v>
      </c>
    </row>
    <row r="4783" spans="7:8" x14ac:dyDescent="0.35">
      <c r="G4783">
        <v>4777</v>
      </c>
      <c r="H4783">
        <f t="shared" ca="1" si="82"/>
        <v>-0.12334893712168574</v>
      </c>
    </row>
    <row r="4784" spans="7:8" x14ac:dyDescent="0.35">
      <c r="G4784">
        <v>4778</v>
      </c>
      <c r="H4784">
        <f t="shared" ca="1" si="82"/>
        <v>-0.10619185233374112</v>
      </c>
    </row>
    <row r="4785" spans="7:8" x14ac:dyDescent="0.35">
      <c r="G4785">
        <v>4779</v>
      </c>
      <c r="H4785">
        <f t="shared" ca="1" si="82"/>
        <v>-2.8668823802605874E-2</v>
      </c>
    </row>
    <row r="4786" spans="7:8" x14ac:dyDescent="0.35">
      <c r="G4786">
        <v>4780</v>
      </c>
      <c r="H4786">
        <f t="shared" ca="1" si="82"/>
        <v>-1.9152283830791497E-3</v>
      </c>
    </row>
    <row r="4787" spans="7:8" x14ac:dyDescent="0.35">
      <c r="G4787">
        <v>4781</v>
      </c>
      <c r="H4787">
        <f t="shared" ca="1" si="82"/>
        <v>-0.22114943212485341</v>
      </c>
    </row>
    <row r="4788" spans="7:8" x14ac:dyDescent="0.35">
      <c r="G4788">
        <v>4782</v>
      </c>
      <c r="H4788">
        <f t="shared" ca="1" si="82"/>
        <v>0.12015958897007774</v>
      </c>
    </row>
    <row r="4789" spans="7:8" x14ac:dyDescent="0.35">
      <c r="G4789">
        <v>4783</v>
      </c>
      <c r="H4789">
        <f t="shared" ca="1" si="82"/>
        <v>-8.7016443171015839E-2</v>
      </c>
    </row>
    <row r="4790" spans="7:8" x14ac:dyDescent="0.35">
      <c r="G4790">
        <v>4784</v>
      </c>
      <c r="H4790">
        <f t="shared" ca="1" si="82"/>
        <v>-5.5494336060709193E-2</v>
      </c>
    </row>
    <row r="4791" spans="7:8" x14ac:dyDescent="0.35">
      <c r="G4791">
        <v>4785</v>
      </c>
      <c r="H4791">
        <f t="shared" ca="1" si="82"/>
        <v>-3.4484740249632682E-2</v>
      </c>
    </row>
    <row r="4792" spans="7:8" x14ac:dyDescent="0.35">
      <c r="G4792">
        <v>4786</v>
      </c>
      <c r="H4792">
        <f t="shared" ca="1" si="82"/>
        <v>-0.14132431474913201</v>
      </c>
    </row>
    <row r="4793" spans="7:8" x14ac:dyDescent="0.35">
      <c r="G4793">
        <v>4787</v>
      </c>
      <c r="H4793">
        <f t="shared" ca="1" si="82"/>
        <v>-3.4851045609787135E-2</v>
      </c>
    </row>
    <row r="4794" spans="7:8" x14ac:dyDescent="0.35">
      <c r="G4794">
        <v>4788</v>
      </c>
      <c r="H4794">
        <f t="shared" ca="1" si="82"/>
        <v>0.28108611491180491</v>
      </c>
    </row>
    <row r="4795" spans="7:8" x14ac:dyDescent="0.35">
      <c r="G4795">
        <v>4789</v>
      </c>
      <c r="H4795">
        <f t="shared" ca="1" si="82"/>
        <v>-0.11558130092989063</v>
      </c>
    </row>
    <row r="4796" spans="7:8" x14ac:dyDescent="0.35">
      <c r="G4796">
        <v>4790</v>
      </c>
      <c r="H4796">
        <f t="shared" ca="1" si="82"/>
        <v>-0.27292650846785849</v>
      </c>
    </row>
    <row r="4797" spans="7:8" x14ac:dyDescent="0.35">
      <c r="G4797">
        <v>4791</v>
      </c>
      <c r="H4797">
        <f t="shared" ca="1" si="82"/>
        <v>-0.23194076744567826</v>
      </c>
    </row>
    <row r="4798" spans="7:8" x14ac:dyDescent="0.35">
      <c r="G4798">
        <v>4792</v>
      </c>
      <c r="H4798">
        <f t="shared" ca="1" si="82"/>
        <v>-0.16847996156238623</v>
      </c>
    </row>
    <row r="4799" spans="7:8" x14ac:dyDescent="0.35">
      <c r="G4799">
        <v>4793</v>
      </c>
      <c r="H4799">
        <f t="shared" ca="1" si="82"/>
        <v>0.1099953649181499</v>
      </c>
    </row>
    <row r="4800" spans="7:8" x14ac:dyDescent="0.35">
      <c r="G4800">
        <v>4794</v>
      </c>
      <c r="H4800">
        <f t="shared" ca="1" si="82"/>
        <v>-0.19196992595597531</v>
      </c>
    </row>
    <row r="4801" spans="7:8" x14ac:dyDescent="0.35">
      <c r="G4801">
        <v>4795</v>
      </c>
      <c r="H4801">
        <f t="shared" ca="1" si="82"/>
        <v>0.1464956586675383</v>
      </c>
    </row>
    <row r="4802" spans="7:8" x14ac:dyDescent="0.35">
      <c r="G4802">
        <v>4796</v>
      </c>
      <c r="H4802">
        <f t="shared" ca="1" si="82"/>
        <v>-4.3259265204261911E-2</v>
      </c>
    </row>
    <row r="4803" spans="7:8" x14ac:dyDescent="0.35">
      <c r="G4803">
        <v>4797</v>
      </c>
      <c r="H4803">
        <f t="shared" ca="1" si="82"/>
        <v>-7.7637501171477774E-2</v>
      </c>
    </row>
    <row r="4804" spans="7:8" x14ac:dyDescent="0.35">
      <c r="G4804">
        <v>4798</v>
      </c>
      <c r="H4804">
        <f t="shared" ca="1" si="82"/>
        <v>2.9558563742978196E-2</v>
      </c>
    </row>
    <row r="4805" spans="7:8" x14ac:dyDescent="0.35">
      <c r="G4805">
        <v>4799</v>
      </c>
      <c r="H4805">
        <f t="shared" ca="1" si="82"/>
        <v>-0.21040450680420791</v>
      </c>
    </row>
    <row r="4806" spans="7:8" x14ac:dyDescent="0.35">
      <c r="G4806">
        <v>4800</v>
      </c>
      <c r="H4806">
        <f t="shared" ca="1" si="82"/>
        <v>0.29405794857872414</v>
      </c>
    </row>
    <row r="4807" spans="7:8" x14ac:dyDescent="0.35">
      <c r="G4807">
        <v>4801</v>
      </c>
      <c r="H4807">
        <f t="shared" ca="1" si="82"/>
        <v>-0.17577801929465467</v>
      </c>
    </row>
    <row r="4808" spans="7:8" x14ac:dyDescent="0.35">
      <c r="G4808">
        <v>4802</v>
      </c>
      <c r="H4808">
        <f t="shared" ref="H4808:H4871" ca="1" si="83">_xlfn.NORM.INV(RAND(),N$9,N$10)</f>
        <v>7.0942859810756098E-2</v>
      </c>
    </row>
    <row r="4809" spans="7:8" x14ac:dyDescent="0.35">
      <c r="G4809">
        <v>4803</v>
      </c>
      <c r="H4809">
        <f t="shared" ca="1" si="83"/>
        <v>-7.1735567750885382E-2</v>
      </c>
    </row>
    <row r="4810" spans="7:8" x14ac:dyDescent="0.35">
      <c r="G4810">
        <v>4804</v>
      </c>
      <c r="H4810">
        <f t="shared" ca="1" si="83"/>
        <v>-5.7245212559660516E-2</v>
      </c>
    </row>
    <row r="4811" spans="7:8" x14ac:dyDescent="0.35">
      <c r="G4811">
        <v>4805</v>
      </c>
      <c r="H4811">
        <f t="shared" ca="1" si="83"/>
        <v>8.7794150439819175E-4</v>
      </c>
    </row>
    <row r="4812" spans="7:8" x14ac:dyDescent="0.35">
      <c r="G4812">
        <v>4806</v>
      </c>
      <c r="H4812">
        <f t="shared" ca="1" si="83"/>
        <v>6.1085370834060841E-2</v>
      </c>
    </row>
    <row r="4813" spans="7:8" x14ac:dyDescent="0.35">
      <c r="G4813">
        <v>4807</v>
      </c>
      <c r="H4813">
        <f t="shared" ca="1" si="83"/>
        <v>0.11228586617177504</v>
      </c>
    </row>
    <row r="4814" spans="7:8" x14ac:dyDescent="0.35">
      <c r="G4814">
        <v>4808</v>
      </c>
      <c r="H4814">
        <f t="shared" ca="1" si="83"/>
        <v>0.20940230030419893</v>
      </c>
    </row>
    <row r="4815" spans="7:8" x14ac:dyDescent="0.35">
      <c r="G4815">
        <v>4809</v>
      </c>
      <c r="H4815">
        <f t="shared" ca="1" si="83"/>
        <v>0.10470852493503051</v>
      </c>
    </row>
    <row r="4816" spans="7:8" x14ac:dyDescent="0.35">
      <c r="G4816">
        <v>4810</v>
      </c>
      <c r="H4816">
        <f t="shared" ca="1" si="83"/>
        <v>0.31780471888224326</v>
      </c>
    </row>
    <row r="4817" spans="7:8" x14ac:dyDescent="0.35">
      <c r="G4817">
        <v>4811</v>
      </c>
      <c r="H4817">
        <f t="shared" ca="1" si="83"/>
        <v>0.11970850002564139</v>
      </c>
    </row>
    <row r="4818" spans="7:8" x14ac:dyDescent="0.35">
      <c r="G4818">
        <v>4812</v>
      </c>
      <c r="H4818">
        <f t="shared" ca="1" si="83"/>
        <v>-7.191778737031685E-3</v>
      </c>
    </row>
    <row r="4819" spans="7:8" x14ac:dyDescent="0.35">
      <c r="G4819">
        <v>4813</v>
      </c>
      <c r="H4819">
        <f t="shared" ca="1" si="83"/>
        <v>0.17380841241771963</v>
      </c>
    </row>
    <row r="4820" spans="7:8" x14ac:dyDescent="0.35">
      <c r="G4820">
        <v>4814</v>
      </c>
      <c r="H4820">
        <f t="shared" ca="1" si="83"/>
        <v>0.15428944296777838</v>
      </c>
    </row>
    <row r="4821" spans="7:8" x14ac:dyDescent="0.35">
      <c r="G4821">
        <v>4815</v>
      </c>
      <c r="H4821">
        <f t="shared" ca="1" si="83"/>
        <v>-2.1845727750437922E-2</v>
      </c>
    </row>
    <row r="4822" spans="7:8" x14ac:dyDescent="0.35">
      <c r="G4822">
        <v>4816</v>
      </c>
      <c r="H4822">
        <f t="shared" ca="1" si="83"/>
        <v>-5.6351055737303396E-2</v>
      </c>
    </row>
    <row r="4823" spans="7:8" x14ac:dyDescent="0.35">
      <c r="G4823">
        <v>4817</v>
      </c>
      <c r="H4823">
        <f t="shared" ca="1" si="83"/>
        <v>4.5463040056075092E-2</v>
      </c>
    </row>
    <row r="4824" spans="7:8" x14ac:dyDescent="0.35">
      <c r="G4824">
        <v>4818</v>
      </c>
      <c r="H4824">
        <f t="shared" ca="1" si="83"/>
        <v>-3.178183577261371E-2</v>
      </c>
    </row>
    <row r="4825" spans="7:8" x14ac:dyDescent="0.35">
      <c r="G4825">
        <v>4819</v>
      </c>
      <c r="H4825">
        <f t="shared" ca="1" si="83"/>
        <v>-2.9280129235625139E-2</v>
      </c>
    </row>
    <row r="4826" spans="7:8" x14ac:dyDescent="0.35">
      <c r="G4826">
        <v>4820</v>
      </c>
      <c r="H4826">
        <f t="shared" ca="1" si="83"/>
        <v>1.0692524462584927E-2</v>
      </c>
    </row>
    <row r="4827" spans="7:8" x14ac:dyDescent="0.35">
      <c r="G4827">
        <v>4821</v>
      </c>
      <c r="H4827">
        <f t="shared" ca="1" si="83"/>
        <v>0.17861235576356774</v>
      </c>
    </row>
    <row r="4828" spans="7:8" x14ac:dyDescent="0.35">
      <c r="G4828">
        <v>4822</v>
      </c>
      <c r="H4828">
        <f t="shared" ca="1" si="83"/>
        <v>-2.5036178159463934E-2</v>
      </c>
    </row>
    <row r="4829" spans="7:8" x14ac:dyDescent="0.35">
      <c r="G4829">
        <v>4823</v>
      </c>
      <c r="H4829">
        <f t="shared" ca="1" si="83"/>
        <v>-8.8695001779670296E-2</v>
      </c>
    </row>
    <row r="4830" spans="7:8" x14ac:dyDescent="0.35">
      <c r="G4830">
        <v>4824</v>
      </c>
      <c r="H4830">
        <f t="shared" ca="1" si="83"/>
        <v>0.14626512196130984</v>
      </c>
    </row>
    <row r="4831" spans="7:8" x14ac:dyDescent="0.35">
      <c r="G4831">
        <v>4825</v>
      </c>
      <c r="H4831">
        <f t="shared" ca="1" si="83"/>
        <v>-5.7661338349215344E-2</v>
      </c>
    </row>
    <row r="4832" spans="7:8" x14ac:dyDescent="0.35">
      <c r="G4832">
        <v>4826</v>
      </c>
      <c r="H4832">
        <f t="shared" ca="1" si="83"/>
        <v>4.8527831835582562E-2</v>
      </c>
    </row>
    <row r="4833" spans="7:8" x14ac:dyDescent="0.35">
      <c r="G4833">
        <v>4827</v>
      </c>
      <c r="H4833">
        <f t="shared" ca="1" si="83"/>
        <v>1.1723718687111249E-2</v>
      </c>
    </row>
    <row r="4834" spans="7:8" x14ac:dyDescent="0.35">
      <c r="G4834">
        <v>4828</v>
      </c>
      <c r="H4834">
        <f t="shared" ca="1" si="83"/>
        <v>-7.5366190732047797E-2</v>
      </c>
    </row>
    <row r="4835" spans="7:8" x14ac:dyDescent="0.35">
      <c r="G4835">
        <v>4829</v>
      </c>
      <c r="H4835">
        <f t="shared" ca="1" si="83"/>
        <v>-3.0823101292617873E-2</v>
      </c>
    </row>
    <row r="4836" spans="7:8" x14ac:dyDescent="0.35">
      <c r="G4836">
        <v>4830</v>
      </c>
      <c r="H4836">
        <f t="shared" ca="1" si="83"/>
        <v>-2.1799631391864853E-3</v>
      </c>
    </row>
    <row r="4837" spans="7:8" x14ac:dyDescent="0.35">
      <c r="G4837">
        <v>4831</v>
      </c>
      <c r="H4837">
        <f t="shared" ca="1" si="83"/>
        <v>-0.17148855536493546</v>
      </c>
    </row>
    <row r="4838" spans="7:8" x14ac:dyDescent="0.35">
      <c r="G4838">
        <v>4832</v>
      </c>
      <c r="H4838">
        <f t="shared" ca="1" si="83"/>
        <v>0.41925574982295005</v>
      </c>
    </row>
    <row r="4839" spans="7:8" x14ac:dyDescent="0.35">
      <c r="G4839">
        <v>4833</v>
      </c>
      <c r="H4839">
        <f t="shared" ca="1" si="83"/>
        <v>0.1391046943691209</v>
      </c>
    </row>
    <row r="4840" spans="7:8" x14ac:dyDescent="0.35">
      <c r="G4840">
        <v>4834</v>
      </c>
      <c r="H4840">
        <f t="shared" ca="1" si="83"/>
        <v>-5.7569103669990115E-2</v>
      </c>
    </row>
    <row r="4841" spans="7:8" x14ac:dyDescent="0.35">
      <c r="G4841">
        <v>4835</v>
      </c>
      <c r="H4841">
        <f t="shared" ca="1" si="83"/>
        <v>-0.1351971234588342</v>
      </c>
    </row>
    <row r="4842" spans="7:8" x14ac:dyDescent="0.35">
      <c r="G4842">
        <v>4836</v>
      </c>
      <c r="H4842">
        <f t="shared" ca="1" si="83"/>
        <v>0.17701097217777997</v>
      </c>
    </row>
    <row r="4843" spans="7:8" x14ac:dyDescent="0.35">
      <c r="G4843">
        <v>4837</v>
      </c>
      <c r="H4843">
        <f t="shared" ca="1" si="83"/>
        <v>-3.1020645951378822E-2</v>
      </c>
    </row>
    <row r="4844" spans="7:8" x14ac:dyDescent="0.35">
      <c r="G4844">
        <v>4838</v>
      </c>
      <c r="H4844">
        <f t="shared" ca="1" si="83"/>
        <v>0.1422930843870103</v>
      </c>
    </row>
    <row r="4845" spans="7:8" x14ac:dyDescent="0.35">
      <c r="G4845">
        <v>4839</v>
      </c>
      <c r="H4845">
        <f t="shared" ca="1" si="83"/>
        <v>6.921982595829523E-3</v>
      </c>
    </row>
    <row r="4846" spans="7:8" x14ac:dyDescent="0.35">
      <c r="G4846">
        <v>4840</v>
      </c>
      <c r="H4846">
        <f t="shared" ca="1" si="83"/>
        <v>-0.16781831553382159</v>
      </c>
    </row>
    <row r="4847" spans="7:8" x14ac:dyDescent="0.35">
      <c r="G4847">
        <v>4841</v>
      </c>
      <c r="H4847">
        <f t="shared" ca="1" si="83"/>
        <v>0.13257951382636796</v>
      </c>
    </row>
    <row r="4848" spans="7:8" x14ac:dyDescent="0.35">
      <c r="G4848">
        <v>4842</v>
      </c>
      <c r="H4848">
        <f t="shared" ca="1" si="83"/>
        <v>-0.16110536898748293</v>
      </c>
    </row>
    <row r="4849" spans="7:8" x14ac:dyDescent="0.35">
      <c r="G4849">
        <v>4843</v>
      </c>
      <c r="H4849">
        <f t="shared" ca="1" si="83"/>
        <v>0.10491740786507578</v>
      </c>
    </row>
    <row r="4850" spans="7:8" x14ac:dyDescent="0.35">
      <c r="G4850">
        <v>4844</v>
      </c>
      <c r="H4850">
        <f t="shared" ca="1" si="83"/>
        <v>0.17384529855105363</v>
      </c>
    </row>
    <row r="4851" spans="7:8" x14ac:dyDescent="0.35">
      <c r="G4851">
        <v>4845</v>
      </c>
      <c r="H4851">
        <f t="shared" ca="1" si="83"/>
        <v>0.24744523140920874</v>
      </c>
    </row>
    <row r="4852" spans="7:8" x14ac:dyDescent="0.35">
      <c r="G4852">
        <v>4846</v>
      </c>
      <c r="H4852">
        <f t="shared" ca="1" si="83"/>
        <v>0.10471284798091669</v>
      </c>
    </row>
    <row r="4853" spans="7:8" x14ac:dyDescent="0.35">
      <c r="G4853">
        <v>4847</v>
      </c>
      <c r="H4853">
        <f t="shared" ca="1" si="83"/>
        <v>0.28832450601974885</v>
      </c>
    </row>
    <row r="4854" spans="7:8" x14ac:dyDescent="0.35">
      <c r="G4854">
        <v>4848</v>
      </c>
      <c r="H4854">
        <f t="shared" ca="1" si="83"/>
        <v>7.6744984824294871E-2</v>
      </c>
    </row>
    <row r="4855" spans="7:8" x14ac:dyDescent="0.35">
      <c r="G4855">
        <v>4849</v>
      </c>
      <c r="H4855">
        <f t="shared" ca="1" si="83"/>
        <v>-3.8370897029662926E-2</v>
      </c>
    </row>
    <row r="4856" spans="7:8" x14ac:dyDescent="0.35">
      <c r="G4856">
        <v>4850</v>
      </c>
      <c r="H4856">
        <f t="shared" ca="1" si="83"/>
        <v>-2.4470817888506059E-2</v>
      </c>
    </row>
    <row r="4857" spans="7:8" x14ac:dyDescent="0.35">
      <c r="G4857">
        <v>4851</v>
      </c>
      <c r="H4857">
        <f t="shared" ca="1" si="83"/>
        <v>-0.15722640693704792</v>
      </c>
    </row>
    <row r="4858" spans="7:8" x14ac:dyDescent="0.35">
      <c r="G4858">
        <v>4852</v>
      </c>
      <c r="H4858">
        <f t="shared" ca="1" si="83"/>
        <v>2.9283886225300634E-2</v>
      </c>
    </row>
    <row r="4859" spans="7:8" x14ac:dyDescent="0.35">
      <c r="G4859">
        <v>4853</v>
      </c>
      <c r="H4859">
        <f t="shared" ca="1" si="83"/>
        <v>-2.5182361700501386E-2</v>
      </c>
    </row>
    <row r="4860" spans="7:8" x14ac:dyDescent="0.35">
      <c r="G4860">
        <v>4854</v>
      </c>
      <c r="H4860">
        <f t="shared" ca="1" si="83"/>
        <v>0.14228524466025472</v>
      </c>
    </row>
    <row r="4861" spans="7:8" x14ac:dyDescent="0.35">
      <c r="G4861">
        <v>4855</v>
      </c>
      <c r="H4861">
        <f t="shared" ca="1" si="83"/>
        <v>0.20940345931239174</v>
      </c>
    </row>
    <row r="4862" spans="7:8" x14ac:dyDescent="0.35">
      <c r="G4862">
        <v>4856</v>
      </c>
      <c r="H4862">
        <f t="shared" ca="1" si="83"/>
        <v>-0.12092752188463451</v>
      </c>
    </row>
    <row r="4863" spans="7:8" x14ac:dyDescent="0.35">
      <c r="G4863">
        <v>4857</v>
      </c>
      <c r="H4863">
        <f t="shared" ca="1" si="83"/>
        <v>0.14422992782318481</v>
      </c>
    </row>
    <row r="4864" spans="7:8" x14ac:dyDescent="0.35">
      <c r="G4864">
        <v>4858</v>
      </c>
      <c r="H4864">
        <f t="shared" ca="1" si="83"/>
        <v>-1.4572182222199191E-2</v>
      </c>
    </row>
    <row r="4865" spans="7:8" x14ac:dyDescent="0.35">
      <c r="G4865">
        <v>4859</v>
      </c>
      <c r="H4865">
        <f t="shared" ca="1" si="83"/>
        <v>-1.0247326747319109E-2</v>
      </c>
    </row>
    <row r="4866" spans="7:8" x14ac:dyDescent="0.35">
      <c r="G4866">
        <v>4860</v>
      </c>
      <c r="H4866">
        <f t="shared" ca="1" si="83"/>
        <v>3.1252052986446704E-2</v>
      </c>
    </row>
    <row r="4867" spans="7:8" x14ac:dyDescent="0.35">
      <c r="G4867">
        <v>4861</v>
      </c>
      <c r="H4867">
        <f t="shared" ca="1" si="83"/>
        <v>0.17303404773776976</v>
      </c>
    </row>
    <row r="4868" spans="7:8" x14ac:dyDescent="0.35">
      <c r="G4868">
        <v>4862</v>
      </c>
      <c r="H4868">
        <f t="shared" ca="1" si="83"/>
        <v>-1.991512715651627E-2</v>
      </c>
    </row>
    <row r="4869" spans="7:8" x14ac:dyDescent="0.35">
      <c r="G4869">
        <v>4863</v>
      </c>
      <c r="H4869">
        <f t="shared" ca="1" si="83"/>
        <v>-0.20459124524085465</v>
      </c>
    </row>
    <row r="4870" spans="7:8" x14ac:dyDescent="0.35">
      <c r="G4870">
        <v>4864</v>
      </c>
      <c r="H4870">
        <f t="shared" ca="1" si="83"/>
        <v>-7.5095533040746759E-2</v>
      </c>
    </row>
    <row r="4871" spans="7:8" x14ac:dyDescent="0.35">
      <c r="G4871">
        <v>4865</v>
      </c>
      <c r="H4871">
        <f t="shared" ca="1" si="83"/>
        <v>-0.11190241827001575</v>
      </c>
    </row>
    <row r="4872" spans="7:8" x14ac:dyDescent="0.35">
      <c r="G4872">
        <v>4866</v>
      </c>
      <c r="H4872">
        <f t="shared" ref="H4872:H4935" ca="1" si="84">_xlfn.NORM.INV(RAND(),N$9,N$10)</f>
        <v>0.15499604650862689</v>
      </c>
    </row>
    <row r="4873" spans="7:8" x14ac:dyDescent="0.35">
      <c r="G4873">
        <v>4867</v>
      </c>
      <c r="H4873">
        <f t="shared" ca="1" si="84"/>
        <v>5.4011865664166249E-2</v>
      </c>
    </row>
    <row r="4874" spans="7:8" x14ac:dyDescent="0.35">
      <c r="G4874">
        <v>4868</v>
      </c>
      <c r="H4874">
        <f t="shared" ca="1" si="84"/>
        <v>2.850861136644478E-2</v>
      </c>
    </row>
    <row r="4875" spans="7:8" x14ac:dyDescent="0.35">
      <c r="G4875">
        <v>4869</v>
      </c>
      <c r="H4875">
        <f t="shared" ca="1" si="84"/>
        <v>0.22296212906635471</v>
      </c>
    </row>
    <row r="4876" spans="7:8" x14ac:dyDescent="0.35">
      <c r="G4876">
        <v>4870</v>
      </c>
      <c r="H4876">
        <f t="shared" ca="1" si="84"/>
        <v>3.0332519623084947E-2</v>
      </c>
    </row>
    <row r="4877" spans="7:8" x14ac:dyDescent="0.35">
      <c r="G4877">
        <v>4871</v>
      </c>
      <c r="H4877">
        <f t="shared" ca="1" si="84"/>
        <v>-3.8853480718866441E-2</v>
      </c>
    </row>
    <row r="4878" spans="7:8" x14ac:dyDescent="0.35">
      <c r="G4878">
        <v>4872</v>
      </c>
      <c r="H4878">
        <f t="shared" ca="1" si="84"/>
        <v>4.2974828546643327E-2</v>
      </c>
    </row>
    <row r="4879" spans="7:8" x14ac:dyDescent="0.35">
      <c r="G4879">
        <v>4873</v>
      </c>
      <c r="H4879">
        <f t="shared" ca="1" si="84"/>
        <v>2.1331623143390769E-2</v>
      </c>
    </row>
    <row r="4880" spans="7:8" x14ac:dyDescent="0.35">
      <c r="G4880">
        <v>4874</v>
      </c>
      <c r="H4880">
        <f t="shared" ca="1" si="84"/>
        <v>-5.5850881501978852E-2</v>
      </c>
    </row>
    <row r="4881" spans="7:8" x14ac:dyDescent="0.35">
      <c r="G4881">
        <v>4875</v>
      </c>
      <c r="H4881">
        <f t="shared" ca="1" si="84"/>
        <v>6.8342096483000686E-2</v>
      </c>
    </row>
    <row r="4882" spans="7:8" x14ac:dyDescent="0.35">
      <c r="G4882">
        <v>4876</v>
      </c>
      <c r="H4882">
        <f t="shared" ca="1" si="84"/>
        <v>-0.12675161938229304</v>
      </c>
    </row>
    <row r="4883" spans="7:8" x14ac:dyDescent="0.35">
      <c r="G4883">
        <v>4877</v>
      </c>
      <c r="H4883">
        <f t="shared" ca="1" si="84"/>
        <v>-0.28388379507308414</v>
      </c>
    </row>
    <row r="4884" spans="7:8" x14ac:dyDescent="0.35">
      <c r="G4884">
        <v>4878</v>
      </c>
      <c r="H4884">
        <f t="shared" ca="1" si="84"/>
        <v>7.3048415996867927E-2</v>
      </c>
    </row>
    <row r="4885" spans="7:8" x14ac:dyDescent="0.35">
      <c r="G4885">
        <v>4879</v>
      </c>
      <c r="H4885">
        <f t="shared" ca="1" si="84"/>
        <v>-2.5134936931518255E-2</v>
      </c>
    </row>
    <row r="4886" spans="7:8" x14ac:dyDescent="0.35">
      <c r="G4886">
        <v>4880</v>
      </c>
      <c r="H4886">
        <f t="shared" ca="1" si="84"/>
        <v>-2.3398875484142379E-2</v>
      </c>
    </row>
    <row r="4887" spans="7:8" x14ac:dyDescent="0.35">
      <c r="G4887">
        <v>4881</v>
      </c>
      <c r="H4887">
        <f t="shared" ca="1" si="84"/>
        <v>-0.28446402639481694</v>
      </c>
    </row>
    <row r="4888" spans="7:8" x14ac:dyDescent="0.35">
      <c r="G4888">
        <v>4882</v>
      </c>
      <c r="H4888">
        <f t="shared" ca="1" si="84"/>
        <v>2.5792195845948412E-2</v>
      </c>
    </row>
    <row r="4889" spans="7:8" x14ac:dyDescent="0.35">
      <c r="G4889">
        <v>4883</v>
      </c>
      <c r="H4889">
        <f t="shared" ca="1" si="84"/>
        <v>-6.1454912651766155E-2</v>
      </c>
    </row>
    <row r="4890" spans="7:8" x14ac:dyDescent="0.35">
      <c r="G4890">
        <v>4884</v>
      </c>
      <c r="H4890">
        <f t="shared" ca="1" si="84"/>
        <v>-0.17229157763863392</v>
      </c>
    </row>
    <row r="4891" spans="7:8" x14ac:dyDescent="0.35">
      <c r="G4891">
        <v>4885</v>
      </c>
      <c r="H4891">
        <f t="shared" ca="1" si="84"/>
        <v>-0.13626367611414533</v>
      </c>
    </row>
    <row r="4892" spans="7:8" x14ac:dyDescent="0.35">
      <c r="G4892">
        <v>4886</v>
      </c>
      <c r="H4892">
        <f t="shared" ca="1" si="84"/>
        <v>0.24221773106990863</v>
      </c>
    </row>
    <row r="4893" spans="7:8" x14ac:dyDescent="0.35">
      <c r="G4893">
        <v>4887</v>
      </c>
      <c r="H4893">
        <f t="shared" ca="1" si="84"/>
        <v>0.12891148867109287</v>
      </c>
    </row>
    <row r="4894" spans="7:8" x14ac:dyDescent="0.35">
      <c r="G4894">
        <v>4888</v>
      </c>
      <c r="H4894">
        <f t="shared" ca="1" si="84"/>
        <v>-0.1412745422599051</v>
      </c>
    </row>
    <row r="4895" spans="7:8" x14ac:dyDescent="0.35">
      <c r="G4895">
        <v>4889</v>
      </c>
      <c r="H4895">
        <f t="shared" ca="1" si="84"/>
        <v>2.9909900351822824E-2</v>
      </c>
    </row>
    <row r="4896" spans="7:8" x14ac:dyDescent="0.35">
      <c r="G4896">
        <v>4890</v>
      </c>
      <c r="H4896">
        <f t="shared" ca="1" si="84"/>
        <v>0.2648864081212432</v>
      </c>
    </row>
    <row r="4897" spans="7:8" x14ac:dyDescent="0.35">
      <c r="G4897">
        <v>4891</v>
      </c>
      <c r="H4897">
        <f t="shared" ca="1" si="84"/>
        <v>-0.10857684474359681</v>
      </c>
    </row>
    <row r="4898" spans="7:8" x14ac:dyDescent="0.35">
      <c r="G4898">
        <v>4892</v>
      </c>
      <c r="H4898">
        <f t="shared" ca="1" si="84"/>
        <v>-1.0644174118231186E-2</v>
      </c>
    </row>
    <row r="4899" spans="7:8" x14ac:dyDescent="0.35">
      <c r="G4899">
        <v>4893</v>
      </c>
      <c r="H4899">
        <f t="shared" ca="1" si="84"/>
        <v>6.163361652242777E-2</v>
      </c>
    </row>
    <row r="4900" spans="7:8" x14ac:dyDescent="0.35">
      <c r="G4900">
        <v>4894</v>
      </c>
      <c r="H4900">
        <f t="shared" ca="1" si="84"/>
        <v>0.15996798775319668</v>
      </c>
    </row>
    <row r="4901" spans="7:8" x14ac:dyDescent="0.35">
      <c r="G4901">
        <v>4895</v>
      </c>
      <c r="H4901">
        <f t="shared" ca="1" si="84"/>
        <v>-1.7655147989106931E-2</v>
      </c>
    </row>
    <row r="4902" spans="7:8" x14ac:dyDescent="0.35">
      <c r="G4902">
        <v>4896</v>
      </c>
      <c r="H4902">
        <f t="shared" ca="1" si="84"/>
        <v>9.3049301600995907E-2</v>
      </c>
    </row>
    <row r="4903" spans="7:8" x14ac:dyDescent="0.35">
      <c r="G4903">
        <v>4897</v>
      </c>
      <c r="H4903">
        <f t="shared" ca="1" si="84"/>
        <v>0.160814447715137</v>
      </c>
    </row>
    <row r="4904" spans="7:8" x14ac:dyDescent="0.35">
      <c r="G4904">
        <v>4898</v>
      </c>
      <c r="H4904">
        <f t="shared" ca="1" si="84"/>
        <v>6.0229131453277261E-2</v>
      </c>
    </row>
    <row r="4905" spans="7:8" x14ac:dyDescent="0.35">
      <c r="G4905">
        <v>4899</v>
      </c>
      <c r="H4905">
        <f t="shared" ca="1" si="84"/>
        <v>0.10030809041581142</v>
      </c>
    </row>
    <row r="4906" spans="7:8" x14ac:dyDescent="0.35">
      <c r="G4906">
        <v>4900</v>
      </c>
      <c r="H4906">
        <f t="shared" ca="1" si="84"/>
        <v>-7.8328917971084266E-2</v>
      </c>
    </row>
    <row r="4907" spans="7:8" x14ac:dyDescent="0.35">
      <c r="G4907">
        <v>4901</v>
      </c>
      <c r="H4907">
        <f t="shared" ca="1" si="84"/>
        <v>-0.1397003716834056</v>
      </c>
    </row>
    <row r="4908" spans="7:8" x14ac:dyDescent="0.35">
      <c r="G4908">
        <v>4902</v>
      </c>
      <c r="H4908">
        <f t="shared" ca="1" si="84"/>
        <v>0.15860691213905337</v>
      </c>
    </row>
    <row r="4909" spans="7:8" x14ac:dyDescent="0.35">
      <c r="G4909">
        <v>4903</v>
      </c>
      <c r="H4909">
        <f t="shared" ca="1" si="84"/>
        <v>-0.10754250090555766</v>
      </c>
    </row>
    <row r="4910" spans="7:8" x14ac:dyDescent="0.35">
      <c r="G4910">
        <v>4904</v>
      </c>
      <c r="H4910">
        <f t="shared" ca="1" si="84"/>
        <v>0.21761517161745736</v>
      </c>
    </row>
    <row r="4911" spans="7:8" x14ac:dyDescent="0.35">
      <c r="G4911">
        <v>4905</v>
      </c>
      <c r="H4911">
        <f t="shared" ca="1" si="84"/>
        <v>0.24256658662704203</v>
      </c>
    </row>
    <row r="4912" spans="7:8" x14ac:dyDescent="0.35">
      <c r="G4912">
        <v>4906</v>
      </c>
      <c r="H4912">
        <f t="shared" ca="1" si="84"/>
        <v>-9.4516264551393076E-3</v>
      </c>
    </row>
    <row r="4913" spans="7:8" x14ac:dyDescent="0.35">
      <c r="G4913">
        <v>4907</v>
      </c>
      <c r="H4913">
        <f t="shared" ca="1" si="84"/>
        <v>0.18348144506023226</v>
      </c>
    </row>
    <row r="4914" spans="7:8" x14ac:dyDescent="0.35">
      <c r="G4914">
        <v>4908</v>
      </c>
      <c r="H4914">
        <f t="shared" ca="1" si="84"/>
        <v>-3.8269769627866053E-2</v>
      </c>
    </row>
    <row r="4915" spans="7:8" x14ac:dyDescent="0.35">
      <c r="G4915">
        <v>4909</v>
      </c>
      <c r="H4915">
        <f t="shared" ca="1" si="84"/>
        <v>-8.5665860617451225E-2</v>
      </c>
    </row>
    <row r="4916" spans="7:8" x14ac:dyDescent="0.35">
      <c r="G4916">
        <v>4910</v>
      </c>
      <c r="H4916">
        <f t="shared" ca="1" si="84"/>
        <v>3.0038021580857124E-2</v>
      </c>
    </row>
    <row r="4917" spans="7:8" x14ac:dyDescent="0.35">
      <c r="G4917">
        <v>4911</v>
      </c>
      <c r="H4917">
        <f t="shared" ca="1" si="84"/>
        <v>0.12228643986981294</v>
      </c>
    </row>
    <row r="4918" spans="7:8" x14ac:dyDescent="0.35">
      <c r="G4918">
        <v>4912</v>
      </c>
      <c r="H4918">
        <f t="shared" ca="1" si="84"/>
        <v>-1.7480934019315046E-2</v>
      </c>
    </row>
    <row r="4919" spans="7:8" x14ac:dyDescent="0.35">
      <c r="G4919">
        <v>4913</v>
      </c>
      <c r="H4919">
        <f t="shared" ca="1" si="84"/>
        <v>-8.8169987215404505E-2</v>
      </c>
    </row>
    <row r="4920" spans="7:8" x14ac:dyDescent="0.35">
      <c r="G4920">
        <v>4914</v>
      </c>
      <c r="H4920">
        <f t="shared" ca="1" si="84"/>
        <v>8.4298117359740549E-2</v>
      </c>
    </row>
    <row r="4921" spans="7:8" x14ac:dyDescent="0.35">
      <c r="G4921">
        <v>4915</v>
      </c>
      <c r="H4921">
        <f t="shared" ca="1" si="84"/>
        <v>-0.1199385732690714</v>
      </c>
    </row>
    <row r="4922" spans="7:8" x14ac:dyDescent="0.35">
      <c r="G4922">
        <v>4916</v>
      </c>
      <c r="H4922">
        <f t="shared" ca="1" si="84"/>
        <v>0.18149859669263574</v>
      </c>
    </row>
    <row r="4923" spans="7:8" x14ac:dyDescent="0.35">
      <c r="G4923">
        <v>4917</v>
      </c>
      <c r="H4923">
        <f t="shared" ca="1" si="84"/>
        <v>0.12730262641736173</v>
      </c>
    </row>
    <row r="4924" spans="7:8" x14ac:dyDescent="0.35">
      <c r="G4924">
        <v>4918</v>
      </c>
      <c r="H4924">
        <f t="shared" ca="1" si="84"/>
        <v>8.3675237112957823E-2</v>
      </c>
    </row>
    <row r="4925" spans="7:8" x14ac:dyDescent="0.35">
      <c r="G4925">
        <v>4919</v>
      </c>
      <c r="H4925">
        <f t="shared" ca="1" si="84"/>
        <v>6.160418608397903E-2</v>
      </c>
    </row>
    <row r="4926" spans="7:8" x14ac:dyDescent="0.35">
      <c r="G4926">
        <v>4920</v>
      </c>
      <c r="H4926">
        <f t="shared" ca="1" si="84"/>
        <v>-6.3548747778150075E-2</v>
      </c>
    </row>
    <row r="4927" spans="7:8" x14ac:dyDescent="0.35">
      <c r="G4927">
        <v>4921</v>
      </c>
      <c r="H4927">
        <f t="shared" ca="1" si="84"/>
        <v>0.10015368602882287</v>
      </c>
    </row>
    <row r="4928" spans="7:8" x14ac:dyDescent="0.35">
      <c r="G4928">
        <v>4922</v>
      </c>
      <c r="H4928">
        <f t="shared" ca="1" si="84"/>
        <v>-0.17220354689772613</v>
      </c>
    </row>
    <row r="4929" spans="7:8" x14ac:dyDescent="0.35">
      <c r="G4929">
        <v>4923</v>
      </c>
      <c r="H4929">
        <f t="shared" ca="1" si="84"/>
        <v>-0.35865706658624219</v>
      </c>
    </row>
    <row r="4930" spans="7:8" x14ac:dyDescent="0.35">
      <c r="G4930">
        <v>4924</v>
      </c>
      <c r="H4930">
        <f t="shared" ca="1" si="84"/>
        <v>4.0265376470665255E-2</v>
      </c>
    </row>
    <row r="4931" spans="7:8" x14ac:dyDescent="0.35">
      <c r="G4931">
        <v>4925</v>
      </c>
      <c r="H4931">
        <f t="shared" ca="1" si="84"/>
        <v>0.16338917655103932</v>
      </c>
    </row>
    <row r="4932" spans="7:8" x14ac:dyDescent="0.35">
      <c r="G4932">
        <v>4926</v>
      </c>
      <c r="H4932">
        <f t="shared" ca="1" si="84"/>
        <v>0.10047958602151816</v>
      </c>
    </row>
    <row r="4933" spans="7:8" x14ac:dyDescent="0.35">
      <c r="G4933">
        <v>4927</v>
      </c>
      <c r="H4933">
        <f t="shared" ca="1" si="84"/>
        <v>-0.17514496596106288</v>
      </c>
    </row>
    <row r="4934" spans="7:8" x14ac:dyDescent="0.35">
      <c r="G4934">
        <v>4928</v>
      </c>
      <c r="H4934">
        <f t="shared" ca="1" si="84"/>
        <v>0.10807216180120775</v>
      </c>
    </row>
    <row r="4935" spans="7:8" x14ac:dyDescent="0.35">
      <c r="G4935">
        <v>4929</v>
      </c>
      <c r="H4935">
        <f t="shared" ca="1" si="84"/>
        <v>5.3771124574172567E-2</v>
      </c>
    </row>
    <row r="4936" spans="7:8" x14ac:dyDescent="0.35">
      <c r="G4936">
        <v>4930</v>
      </c>
      <c r="H4936">
        <f t="shared" ref="H4936:H4999" ca="1" si="85">_xlfn.NORM.INV(RAND(),N$9,N$10)</f>
        <v>0.2266977911244169</v>
      </c>
    </row>
    <row r="4937" spans="7:8" x14ac:dyDescent="0.35">
      <c r="G4937">
        <v>4931</v>
      </c>
      <c r="H4937">
        <f t="shared" ca="1" si="85"/>
        <v>0.14805508279880458</v>
      </c>
    </row>
    <row r="4938" spans="7:8" x14ac:dyDescent="0.35">
      <c r="G4938">
        <v>4932</v>
      </c>
      <c r="H4938">
        <f t="shared" ca="1" si="85"/>
        <v>-6.7730384927122009E-2</v>
      </c>
    </row>
    <row r="4939" spans="7:8" x14ac:dyDescent="0.35">
      <c r="G4939">
        <v>4933</v>
      </c>
      <c r="H4939">
        <f t="shared" ca="1" si="85"/>
        <v>-0.16288040598668244</v>
      </c>
    </row>
    <row r="4940" spans="7:8" x14ac:dyDescent="0.35">
      <c r="G4940">
        <v>4934</v>
      </c>
      <c r="H4940">
        <f t="shared" ca="1" si="85"/>
        <v>1.1088120076272905E-2</v>
      </c>
    </row>
    <row r="4941" spans="7:8" x14ac:dyDescent="0.35">
      <c r="G4941">
        <v>4935</v>
      </c>
      <c r="H4941">
        <f t="shared" ca="1" si="85"/>
        <v>0.15367331320115685</v>
      </c>
    </row>
    <row r="4942" spans="7:8" x14ac:dyDescent="0.35">
      <c r="G4942">
        <v>4936</v>
      </c>
      <c r="H4942">
        <f t="shared" ca="1" si="85"/>
        <v>9.7292534825884264E-2</v>
      </c>
    </row>
    <row r="4943" spans="7:8" x14ac:dyDescent="0.35">
      <c r="G4943">
        <v>4937</v>
      </c>
      <c r="H4943">
        <f t="shared" ca="1" si="85"/>
        <v>-0.36385477935550731</v>
      </c>
    </row>
    <row r="4944" spans="7:8" x14ac:dyDescent="0.35">
      <c r="G4944">
        <v>4938</v>
      </c>
      <c r="H4944">
        <f t="shared" ca="1" si="85"/>
        <v>0.16439372343414693</v>
      </c>
    </row>
    <row r="4945" spans="7:8" x14ac:dyDescent="0.35">
      <c r="G4945">
        <v>4939</v>
      </c>
      <c r="H4945">
        <f t="shared" ca="1" si="85"/>
        <v>0.17604319678561361</v>
      </c>
    </row>
    <row r="4946" spans="7:8" x14ac:dyDescent="0.35">
      <c r="G4946">
        <v>4940</v>
      </c>
      <c r="H4946">
        <f t="shared" ca="1" si="85"/>
        <v>0.30072976097838111</v>
      </c>
    </row>
    <row r="4947" spans="7:8" x14ac:dyDescent="0.35">
      <c r="G4947">
        <v>4941</v>
      </c>
      <c r="H4947">
        <f t="shared" ca="1" si="85"/>
        <v>0.19144474376896567</v>
      </c>
    </row>
    <row r="4948" spans="7:8" x14ac:dyDescent="0.35">
      <c r="G4948">
        <v>4942</v>
      </c>
      <c r="H4948">
        <f t="shared" ca="1" si="85"/>
        <v>-0.11629207603329256</v>
      </c>
    </row>
    <row r="4949" spans="7:8" x14ac:dyDescent="0.35">
      <c r="G4949">
        <v>4943</v>
      </c>
      <c r="H4949">
        <f t="shared" ca="1" si="85"/>
        <v>0.32271027541765213</v>
      </c>
    </row>
    <row r="4950" spans="7:8" x14ac:dyDescent="0.35">
      <c r="G4950">
        <v>4944</v>
      </c>
      <c r="H4950">
        <f t="shared" ca="1" si="85"/>
        <v>-7.9671834862878849E-2</v>
      </c>
    </row>
    <row r="4951" spans="7:8" x14ac:dyDescent="0.35">
      <c r="G4951">
        <v>4945</v>
      </c>
      <c r="H4951">
        <f t="shared" ca="1" si="85"/>
        <v>4.4597180075263552E-2</v>
      </c>
    </row>
    <row r="4952" spans="7:8" x14ac:dyDescent="0.35">
      <c r="G4952">
        <v>4946</v>
      </c>
      <c r="H4952">
        <f t="shared" ca="1" si="85"/>
        <v>6.9366268684948551E-2</v>
      </c>
    </row>
    <row r="4953" spans="7:8" x14ac:dyDescent="0.35">
      <c r="G4953">
        <v>4947</v>
      </c>
      <c r="H4953">
        <f t="shared" ca="1" si="85"/>
        <v>0.11665243604285126</v>
      </c>
    </row>
    <row r="4954" spans="7:8" x14ac:dyDescent="0.35">
      <c r="G4954">
        <v>4948</v>
      </c>
      <c r="H4954">
        <f t="shared" ca="1" si="85"/>
        <v>-9.5955611975291316E-2</v>
      </c>
    </row>
    <row r="4955" spans="7:8" x14ac:dyDescent="0.35">
      <c r="G4955">
        <v>4949</v>
      </c>
      <c r="H4955">
        <f t="shared" ca="1" si="85"/>
        <v>9.268598582509735E-2</v>
      </c>
    </row>
    <row r="4956" spans="7:8" x14ac:dyDescent="0.35">
      <c r="G4956">
        <v>4950</v>
      </c>
      <c r="H4956">
        <f t="shared" ca="1" si="85"/>
        <v>1.3289806294464652E-2</v>
      </c>
    </row>
    <row r="4957" spans="7:8" x14ac:dyDescent="0.35">
      <c r="G4957">
        <v>4951</v>
      </c>
      <c r="H4957">
        <f t="shared" ca="1" si="85"/>
        <v>0.16385995824304675</v>
      </c>
    </row>
    <row r="4958" spans="7:8" x14ac:dyDescent="0.35">
      <c r="G4958">
        <v>4952</v>
      </c>
      <c r="H4958">
        <f t="shared" ca="1" si="85"/>
        <v>-0.14100618745126497</v>
      </c>
    </row>
    <row r="4959" spans="7:8" x14ac:dyDescent="0.35">
      <c r="G4959">
        <v>4953</v>
      </c>
      <c r="H4959">
        <f t="shared" ca="1" si="85"/>
        <v>-0.48304621829054434</v>
      </c>
    </row>
    <row r="4960" spans="7:8" x14ac:dyDescent="0.35">
      <c r="G4960">
        <v>4954</v>
      </c>
      <c r="H4960">
        <f t="shared" ca="1" si="85"/>
        <v>-4.2325223661920111E-2</v>
      </c>
    </row>
    <row r="4961" spans="7:8" x14ac:dyDescent="0.35">
      <c r="G4961">
        <v>4955</v>
      </c>
      <c r="H4961">
        <f t="shared" ca="1" si="85"/>
        <v>-6.3906601260130466E-2</v>
      </c>
    </row>
    <row r="4962" spans="7:8" x14ac:dyDescent="0.35">
      <c r="G4962">
        <v>4956</v>
      </c>
      <c r="H4962">
        <f t="shared" ca="1" si="85"/>
        <v>-0.33781316220651764</v>
      </c>
    </row>
    <row r="4963" spans="7:8" x14ac:dyDescent="0.35">
      <c r="G4963">
        <v>4957</v>
      </c>
      <c r="H4963">
        <f t="shared" ca="1" si="85"/>
        <v>-0.27510078222504786</v>
      </c>
    </row>
    <row r="4964" spans="7:8" x14ac:dyDescent="0.35">
      <c r="G4964">
        <v>4958</v>
      </c>
      <c r="H4964">
        <f t="shared" ca="1" si="85"/>
        <v>0.1682498477905402</v>
      </c>
    </row>
    <row r="4965" spans="7:8" x14ac:dyDescent="0.35">
      <c r="G4965">
        <v>4959</v>
      </c>
      <c r="H4965">
        <f t="shared" ca="1" si="85"/>
        <v>-1.3038927986476918E-2</v>
      </c>
    </row>
    <row r="4966" spans="7:8" x14ac:dyDescent="0.35">
      <c r="G4966">
        <v>4960</v>
      </c>
      <c r="H4966">
        <f t="shared" ca="1" si="85"/>
        <v>-7.7691711150838658E-2</v>
      </c>
    </row>
    <row r="4967" spans="7:8" x14ac:dyDescent="0.35">
      <c r="G4967">
        <v>4961</v>
      </c>
      <c r="H4967">
        <f t="shared" ca="1" si="85"/>
        <v>-0.17813988112013965</v>
      </c>
    </row>
    <row r="4968" spans="7:8" x14ac:dyDescent="0.35">
      <c r="G4968">
        <v>4962</v>
      </c>
      <c r="H4968">
        <f t="shared" ca="1" si="85"/>
        <v>-2.7279518358930291E-2</v>
      </c>
    </row>
    <row r="4969" spans="7:8" x14ac:dyDescent="0.35">
      <c r="G4969">
        <v>4963</v>
      </c>
      <c r="H4969">
        <f t="shared" ca="1" si="85"/>
        <v>-0.36597713418344652</v>
      </c>
    </row>
    <row r="4970" spans="7:8" x14ac:dyDescent="0.35">
      <c r="G4970">
        <v>4964</v>
      </c>
      <c r="H4970">
        <f t="shared" ca="1" si="85"/>
        <v>-0.24327255582045432</v>
      </c>
    </row>
    <row r="4971" spans="7:8" x14ac:dyDescent="0.35">
      <c r="G4971">
        <v>4965</v>
      </c>
      <c r="H4971">
        <f t="shared" ca="1" si="85"/>
        <v>6.7644263554565959E-2</v>
      </c>
    </row>
    <row r="4972" spans="7:8" x14ac:dyDescent="0.35">
      <c r="G4972">
        <v>4966</v>
      </c>
      <c r="H4972">
        <f t="shared" ca="1" si="85"/>
        <v>0.2376475676009005</v>
      </c>
    </row>
    <row r="4973" spans="7:8" x14ac:dyDescent="0.35">
      <c r="G4973">
        <v>4967</v>
      </c>
      <c r="H4973">
        <f t="shared" ca="1" si="85"/>
        <v>-5.1814587894064575E-2</v>
      </c>
    </row>
    <row r="4974" spans="7:8" x14ac:dyDescent="0.35">
      <c r="G4974">
        <v>4968</v>
      </c>
      <c r="H4974">
        <f t="shared" ca="1" si="85"/>
        <v>8.6510142539360915E-2</v>
      </c>
    </row>
    <row r="4975" spans="7:8" x14ac:dyDescent="0.35">
      <c r="G4975">
        <v>4969</v>
      </c>
      <c r="H4975">
        <f t="shared" ca="1" si="85"/>
        <v>6.4826953263344186E-2</v>
      </c>
    </row>
    <row r="4976" spans="7:8" x14ac:dyDescent="0.35">
      <c r="G4976">
        <v>4970</v>
      </c>
      <c r="H4976">
        <f t="shared" ca="1" si="85"/>
        <v>0.18558197777272181</v>
      </c>
    </row>
    <row r="4977" spans="7:8" x14ac:dyDescent="0.35">
      <c r="G4977">
        <v>4971</v>
      </c>
      <c r="H4977">
        <f t="shared" ca="1" si="85"/>
        <v>-0.19380652675385265</v>
      </c>
    </row>
    <row r="4978" spans="7:8" x14ac:dyDescent="0.35">
      <c r="G4978">
        <v>4972</v>
      </c>
      <c r="H4978">
        <f t="shared" ca="1" si="85"/>
        <v>-6.1343284575066978E-2</v>
      </c>
    </row>
    <row r="4979" spans="7:8" x14ac:dyDescent="0.35">
      <c r="G4979">
        <v>4973</v>
      </c>
      <c r="H4979">
        <f t="shared" ca="1" si="85"/>
        <v>-8.6162070513202391E-2</v>
      </c>
    </row>
    <row r="4980" spans="7:8" x14ac:dyDescent="0.35">
      <c r="G4980">
        <v>4974</v>
      </c>
      <c r="H4980">
        <f t="shared" ca="1" si="85"/>
        <v>-0.15411112116952905</v>
      </c>
    </row>
    <row r="4981" spans="7:8" x14ac:dyDescent="0.35">
      <c r="G4981">
        <v>4975</v>
      </c>
      <c r="H4981">
        <f t="shared" ca="1" si="85"/>
        <v>3.0456810507093958E-2</v>
      </c>
    </row>
    <row r="4982" spans="7:8" x14ac:dyDescent="0.35">
      <c r="G4982">
        <v>4976</v>
      </c>
      <c r="H4982">
        <f t="shared" ca="1" si="85"/>
        <v>0.13228527532794673</v>
      </c>
    </row>
    <row r="4983" spans="7:8" x14ac:dyDescent="0.35">
      <c r="G4983">
        <v>4977</v>
      </c>
      <c r="H4983">
        <f t="shared" ca="1" si="85"/>
        <v>-7.1870623338423062E-2</v>
      </c>
    </row>
    <row r="4984" spans="7:8" x14ac:dyDescent="0.35">
      <c r="G4984">
        <v>4978</v>
      </c>
      <c r="H4984">
        <f t="shared" ca="1" si="85"/>
        <v>-0.28601284596217091</v>
      </c>
    </row>
    <row r="4985" spans="7:8" x14ac:dyDescent="0.35">
      <c r="G4985">
        <v>4979</v>
      </c>
      <c r="H4985">
        <f t="shared" ca="1" si="85"/>
        <v>4.885227290081523E-2</v>
      </c>
    </row>
    <row r="4986" spans="7:8" x14ac:dyDescent="0.35">
      <c r="G4986">
        <v>4980</v>
      </c>
      <c r="H4986">
        <f t="shared" ca="1" si="85"/>
        <v>0.14730981179420952</v>
      </c>
    </row>
    <row r="4987" spans="7:8" x14ac:dyDescent="0.35">
      <c r="G4987">
        <v>4981</v>
      </c>
      <c r="H4987">
        <f t="shared" ca="1" si="85"/>
        <v>-9.3426298780352413E-2</v>
      </c>
    </row>
    <row r="4988" spans="7:8" x14ac:dyDescent="0.35">
      <c r="G4988">
        <v>4982</v>
      </c>
      <c r="H4988">
        <f t="shared" ca="1" si="85"/>
        <v>-9.0291836370450393E-2</v>
      </c>
    </row>
    <row r="4989" spans="7:8" x14ac:dyDescent="0.35">
      <c r="G4989">
        <v>4983</v>
      </c>
      <c r="H4989">
        <f t="shared" ca="1" si="85"/>
        <v>3.8798625900073241E-2</v>
      </c>
    </row>
    <row r="4990" spans="7:8" x14ac:dyDescent="0.35">
      <c r="G4990">
        <v>4984</v>
      </c>
      <c r="H4990">
        <f t="shared" ca="1" si="85"/>
        <v>-0.30651464460021083</v>
      </c>
    </row>
    <row r="4991" spans="7:8" x14ac:dyDescent="0.35">
      <c r="G4991">
        <v>4985</v>
      </c>
      <c r="H4991">
        <f t="shared" ca="1" si="85"/>
        <v>-9.3047635735466674E-3</v>
      </c>
    </row>
    <row r="4992" spans="7:8" x14ac:dyDescent="0.35">
      <c r="G4992">
        <v>4986</v>
      </c>
      <c r="H4992">
        <f t="shared" ca="1" si="85"/>
        <v>-0.11545046742636965</v>
      </c>
    </row>
    <row r="4993" spans="7:8" x14ac:dyDescent="0.35">
      <c r="G4993">
        <v>4987</v>
      </c>
      <c r="H4993">
        <f t="shared" ca="1" si="85"/>
        <v>-0.22786462373072608</v>
      </c>
    </row>
    <row r="4994" spans="7:8" x14ac:dyDescent="0.35">
      <c r="G4994">
        <v>4988</v>
      </c>
      <c r="H4994">
        <f t="shared" ca="1" si="85"/>
        <v>0.14266644971671555</v>
      </c>
    </row>
    <row r="4995" spans="7:8" x14ac:dyDescent="0.35">
      <c r="G4995">
        <v>4989</v>
      </c>
      <c r="H4995">
        <f t="shared" ca="1" si="85"/>
        <v>-3.8184845256300226E-2</v>
      </c>
    </row>
    <row r="4996" spans="7:8" x14ac:dyDescent="0.35">
      <c r="G4996">
        <v>4990</v>
      </c>
      <c r="H4996">
        <f t="shared" ca="1" si="85"/>
        <v>-0.18939660826861293</v>
      </c>
    </row>
    <row r="4997" spans="7:8" x14ac:dyDescent="0.35">
      <c r="G4997">
        <v>4991</v>
      </c>
      <c r="H4997">
        <f t="shared" ca="1" si="85"/>
        <v>-4.1554525881165982E-2</v>
      </c>
    </row>
    <row r="4998" spans="7:8" x14ac:dyDescent="0.35">
      <c r="G4998">
        <v>4992</v>
      </c>
      <c r="H4998">
        <f t="shared" ca="1" si="85"/>
        <v>2.2709331271977717E-2</v>
      </c>
    </row>
    <row r="4999" spans="7:8" x14ac:dyDescent="0.35">
      <c r="G4999">
        <v>4993</v>
      </c>
      <c r="H4999">
        <f t="shared" ca="1" si="85"/>
        <v>-0.13168901043478085</v>
      </c>
    </row>
    <row r="5000" spans="7:8" x14ac:dyDescent="0.35">
      <c r="G5000">
        <v>4994</v>
      </c>
      <c r="H5000">
        <f t="shared" ref="H5000:H5063" ca="1" si="86">_xlfn.NORM.INV(RAND(),N$9,N$10)</f>
        <v>-6.8620807610680262E-2</v>
      </c>
    </row>
    <row r="5001" spans="7:8" x14ac:dyDescent="0.35">
      <c r="G5001">
        <v>4995</v>
      </c>
      <c r="H5001">
        <f t="shared" ca="1" si="86"/>
        <v>9.3357968456128978E-3</v>
      </c>
    </row>
    <row r="5002" spans="7:8" x14ac:dyDescent="0.35">
      <c r="G5002">
        <v>4996</v>
      </c>
      <c r="H5002">
        <f t="shared" ca="1" si="86"/>
        <v>3.9774442492082479E-2</v>
      </c>
    </row>
    <row r="5003" spans="7:8" x14ac:dyDescent="0.35">
      <c r="G5003">
        <v>4997</v>
      </c>
      <c r="H5003">
        <f t="shared" ca="1" si="86"/>
        <v>1.5370368304023035E-2</v>
      </c>
    </row>
    <row r="5004" spans="7:8" x14ac:dyDescent="0.35">
      <c r="G5004">
        <v>4998</v>
      </c>
      <c r="H5004">
        <f t="shared" ca="1" si="86"/>
        <v>5.2804253244326207E-2</v>
      </c>
    </row>
    <row r="5005" spans="7:8" x14ac:dyDescent="0.35">
      <c r="G5005">
        <v>4999</v>
      </c>
      <c r="H5005">
        <f t="shared" ca="1" si="86"/>
        <v>0.19646291807017782</v>
      </c>
    </row>
    <row r="5006" spans="7:8" x14ac:dyDescent="0.35">
      <c r="G5006">
        <v>5000</v>
      </c>
      <c r="H5006">
        <f t="shared" ca="1" si="86"/>
        <v>-3.253522329437826E-2</v>
      </c>
    </row>
    <row r="5007" spans="7:8" x14ac:dyDescent="0.35">
      <c r="G5007">
        <v>5001</v>
      </c>
      <c r="H5007">
        <f t="shared" ca="1" si="86"/>
        <v>-0.10972949533589031</v>
      </c>
    </row>
    <row r="5008" spans="7:8" x14ac:dyDescent="0.35">
      <c r="G5008">
        <v>5002</v>
      </c>
      <c r="H5008">
        <f t="shared" ca="1" si="86"/>
        <v>8.2059545782253537E-2</v>
      </c>
    </row>
    <row r="5009" spans="7:8" x14ac:dyDescent="0.35">
      <c r="G5009">
        <v>5003</v>
      </c>
      <c r="H5009">
        <f t="shared" ca="1" si="86"/>
        <v>0.14506992794250037</v>
      </c>
    </row>
    <row r="5010" spans="7:8" x14ac:dyDescent="0.35">
      <c r="G5010">
        <v>5004</v>
      </c>
      <c r="H5010">
        <f t="shared" ca="1" si="86"/>
        <v>1.4098417107108796E-2</v>
      </c>
    </row>
    <row r="5011" spans="7:8" x14ac:dyDescent="0.35">
      <c r="G5011">
        <v>5005</v>
      </c>
      <c r="H5011">
        <f t="shared" ca="1" si="86"/>
        <v>-0.27721017212295629</v>
      </c>
    </row>
    <row r="5012" spans="7:8" x14ac:dyDescent="0.35">
      <c r="G5012">
        <v>5006</v>
      </c>
      <c r="H5012">
        <f t="shared" ca="1" si="86"/>
        <v>-0.31219582777015908</v>
      </c>
    </row>
    <row r="5013" spans="7:8" x14ac:dyDescent="0.35">
      <c r="G5013">
        <v>5007</v>
      </c>
      <c r="H5013">
        <f t="shared" ca="1" si="86"/>
        <v>-0.23967001012585079</v>
      </c>
    </row>
    <row r="5014" spans="7:8" x14ac:dyDescent="0.35">
      <c r="G5014">
        <v>5008</v>
      </c>
      <c r="H5014">
        <f t="shared" ca="1" si="86"/>
        <v>0.22186761239780758</v>
      </c>
    </row>
    <row r="5015" spans="7:8" x14ac:dyDescent="0.35">
      <c r="G5015">
        <v>5009</v>
      </c>
      <c r="H5015">
        <f t="shared" ca="1" si="86"/>
        <v>0.22594789832711606</v>
      </c>
    </row>
    <row r="5016" spans="7:8" x14ac:dyDescent="0.35">
      <c r="G5016">
        <v>5010</v>
      </c>
      <c r="H5016">
        <f t="shared" ca="1" si="86"/>
        <v>-8.058177754408849E-2</v>
      </c>
    </row>
    <row r="5017" spans="7:8" x14ac:dyDescent="0.35">
      <c r="G5017">
        <v>5011</v>
      </c>
      <c r="H5017">
        <f t="shared" ca="1" si="86"/>
        <v>0.18858826232293888</v>
      </c>
    </row>
    <row r="5018" spans="7:8" x14ac:dyDescent="0.35">
      <c r="G5018">
        <v>5012</v>
      </c>
      <c r="H5018">
        <f t="shared" ca="1" si="86"/>
        <v>0.13068494393300553</v>
      </c>
    </row>
    <row r="5019" spans="7:8" x14ac:dyDescent="0.35">
      <c r="G5019">
        <v>5013</v>
      </c>
      <c r="H5019">
        <f t="shared" ca="1" si="86"/>
        <v>-0.11061671710954954</v>
      </c>
    </row>
    <row r="5020" spans="7:8" x14ac:dyDescent="0.35">
      <c r="G5020">
        <v>5014</v>
      </c>
      <c r="H5020">
        <f t="shared" ca="1" si="86"/>
        <v>0.29607124090052828</v>
      </c>
    </row>
    <row r="5021" spans="7:8" x14ac:dyDescent="0.35">
      <c r="G5021">
        <v>5015</v>
      </c>
      <c r="H5021">
        <f t="shared" ca="1" si="86"/>
        <v>3.8699133788997787E-4</v>
      </c>
    </row>
    <row r="5022" spans="7:8" x14ac:dyDescent="0.35">
      <c r="G5022">
        <v>5016</v>
      </c>
      <c r="H5022">
        <f t="shared" ca="1" si="86"/>
        <v>9.3221458111308636E-2</v>
      </c>
    </row>
    <row r="5023" spans="7:8" x14ac:dyDescent="0.35">
      <c r="G5023">
        <v>5017</v>
      </c>
      <c r="H5023">
        <f t="shared" ca="1" si="86"/>
        <v>-2.7924393029324965E-2</v>
      </c>
    </row>
    <row r="5024" spans="7:8" x14ac:dyDescent="0.35">
      <c r="G5024">
        <v>5018</v>
      </c>
      <c r="H5024">
        <f t="shared" ca="1" si="86"/>
        <v>-7.9954908629881916E-2</v>
      </c>
    </row>
    <row r="5025" spans="7:8" x14ac:dyDescent="0.35">
      <c r="G5025">
        <v>5019</v>
      </c>
      <c r="H5025">
        <f t="shared" ca="1" si="86"/>
        <v>-7.0181130739702266E-2</v>
      </c>
    </row>
    <row r="5026" spans="7:8" x14ac:dyDescent="0.35">
      <c r="G5026">
        <v>5020</v>
      </c>
      <c r="H5026">
        <f t="shared" ca="1" si="86"/>
        <v>-9.2141287369055819E-3</v>
      </c>
    </row>
    <row r="5027" spans="7:8" x14ac:dyDescent="0.35">
      <c r="G5027">
        <v>5021</v>
      </c>
      <c r="H5027">
        <f t="shared" ca="1" si="86"/>
        <v>-0.14505376400940531</v>
      </c>
    </row>
    <row r="5028" spans="7:8" x14ac:dyDescent="0.35">
      <c r="G5028">
        <v>5022</v>
      </c>
      <c r="H5028">
        <f t="shared" ca="1" si="86"/>
        <v>-0.10820880805346127</v>
      </c>
    </row>
    <row r="5029" spans="7:8" x14ac:dyDescent="0.35">
      <c r="G5029">
        <v>5023</v>
      </c>
      <c r="H5029">
        <f t="shared" ca="1" si="86"/>
        <v>0.21002334812916709</v>
      </c>
    </row>
    <row r="5030" spans="7:8" x14ac:dyDescent="0.35">
      <c r="G5030">
        <v>5024</v>
      </c>
      <c r="H5030">
        <f t="shared" ca="1" si="86"/>
        <v>-9.6572356529210396E-2</v>
      </c>
    </row>
    <row r="5031" spans="7:8" x14ac:dyDescent="0.35">
      <c r="G5031">
        <v>5025</v>
      </c>
      <c r="H5031">
        <f t="shared" ca="1" si="86"/>
        <v>9.1733273056998799E-2</v>
      </c>
    </row>
    <row r="5032" spans="7:8" x14ac:dyDescent="0.35">
      <c r="G5032">
        <v>5026</v>
      </c>
      <c r="H5032">
        <f t="shared" ca="1" si="86"/>
        <v>4.7733259478280388E-2</v>
      </c>
    </row>
    <row r="5033" spans="7:8" x14ac:dyDescent="0.35">
      <c r="G5033">
        <v>5027</v>
      </c>
      <c r="H5033">
        <f t="shared" ca="1" si="86"/>
        <v>-9.1195256647467401E-2</v>
      </c>
    </row>
    <row r="5034" spans="7:8" x14ac:dyDescent="0.35">
      <c r="G5034">
        <v>5028</v>
      </c>
      <c r="H5034">
        <f t="shared" ca="1" si="86"/>
        <v>-5.4062956890903069E-2</v>
      </c>
    </row>
    <row r="5035" spans="7:8" x14ac:dyDescent="0.35">
      <c r="G5035">
        <v>5029</v>
      </c>
      <c r="H5035">
        <f t="shared" ca="1" si="86"/>
        <v>0.19956767158869343</v>
      </c>
    </row>
    <row r="5036" spans="7:8" x14ac:dyDescent="0.35">
      <c r="G5036">
        <v>5030</v>
      </c>
      <c r="H5036">
        <f t="shared" ca="1" si="86"/>
        <v>-1.0291766154558858E-2</v>
      </c>
    </row>
    <row r="5037" spans="7:8" x14ac:dyDescent="0.35">
      <c r="G5037">
        <v>5031</v>
      </c>
      <c r="H5037">
        <f t="shared" ca="1" si="86"/>
        <v>0.21869440462679984</v>
      </c>
    </row>
    <row r="5038" spans="7:8" x14ac:dyDescent="0.35">
      <c r="G5038">
        <v>5032</v>
      </c>
      <c r="H5038">
        <f t="shared" ca="1" si="86"/>
        <v>2.2664480549395703E-2</v>
      </c>
    </row>
    <row r="5039" spans="7:8" x14ac:dyDescent="0.35">
      <c r="G5039">
        <v>5033</v>
      </c>
      <c r="H5039">
        <f t="shared" ca="1" si="86"/>
        <v>-7.3513234678467002E-2</v>
      </c>
    </row>
    <row r="5040" spans="7:8" x14ac:dyDescent="0.35">
      <c r="G5040">
        <v>5034</v>
      </c>
      <c r="H5040">
        <f t="shared" ca="1" si="86"/>
        <v>-0.16977943667522469</v>
      </c>
    </row>
    <row r="5041" spans="7:8" x14ac:dyDescent="0.35">
      <c r="G5041">
        <v>5035</v>
      </c>
      <c r="H5041">
        <f t="shared" ca="1" si="86"/>
        <v>1.6736231144900476E-3</v>
      </c>
    </row>
    <row r="5042" spans="7:8" x14ac:dyDescent="0.35">
      <c r="G5042">
        <v>5036</v>
      </c>
      <c r="H5042">
        <f t="shared" ca="1" si="86"/>
        <v>0.21088160107665621</v>
      </c>
    </row>
    <row r="5043" spans="7:8" x14ac:dyDescent="0.35">
      <c r="G5043">
        <v>5037</v>
      </c>
      <c r="H5043">
        <f t="shared" ca="1" si="86"/>
        <v>-9.5548608645331212E-2</v>
      </c>
    </row>
    <row r="5044" spans="7:8" x14ac:dyDescent="0.35">
      <c r="G5044">
        <v>5038</v>
      </c>
      <c r="H5044">
        <f t="shared" ca="1" si="86"/>
        <v>0.2077050453555255</v>
      </c>
    </row>
    <row r="5045" spans="7:8" x14ac:dyDescent="0.35">
      <c r="G5045">
        <v>5039</v>
      </c>
      <c r="H5045">
        <f t="shared" ca="1" si="86"/>
        <v>4.9167089034091851E-2</v>
      </c>
    </row>
    <row r="5046" spans="7:8" x14ac:dyDescent="0.35">
      <c r="G5046">
        <v>5040</v>
      </c>
      <c r="H5046">
        <f t="shared" ca="1" si="86"/>
        <v>-0.1392892782023421</v>
      </c>
    </row>
    <row r="5047" spans="7:8" x14ac:dyDescent="0.35">
      <c r="G5047">
        <v>5041</v>
      </c>
      <c r="H5047">
        <f t="shared" ca="1" si="86"/>
        <v>-0.21849195471595548</v>
      </c>
    </row>
    <row r="5048" spans="7:8" x14ac:dyDescent="0.35">
      <c r="G5048">
        <v>5042</v>
      </c>
      <c r="H5048">
        <f t="shared" ca="1" si="86"/>
        <v>0.27312819635289431</v>
      </c>
    </row>
    <row r="5049" spans="7:8" x14ac:dyDescent="0.35">
      <c r="G5049">
        <v>5043</v>
      </c>
      <c r="H5049">
        <f t="shared" ca="1" si="86"/>
        <v>-4.4868177734244917E-2</v>
      </c>
    </row>
    <row r="5050" spans="7:8" x14ac:dyDescent="0.35">
      <c r="G5050">
        <v>5044</v>
      </c>
      <c r="H5050">
        <f t="shared" ca="1" si="86"/>
        <v>-8.1289057040024815E-2</v>
      </c>
    </row>
    <row r="5051" spans="7:8" x14ac:dyDescent="0.35">
      <c r="G5051">
        <v>5045</v>
      </c>
      <c r="H5051">
        <f t="shared" ca="1" si="86"/>
        <v>-0.34384129363482435</v>
      </c>
    </row>
    <row r="5052" spans="7:8" x14ac:dyDescent="0.35">
      <c r="G5052">
        <v>5046</v>
      </c>
      <c r="H5052">
        <f t="shared" ca="1" si="86"/>
        <v>6.6854935108765987E-2</v>
      </c>
    </row>
    <row r="5053" spans="7:8" x14ac:dyDescent="0.35">
      <c r="G5053">
        <v>5047</v>
      </c>
      <c r="H5053">
        <f t="shared" ca="1" si="86"/>
        <v>4.9479008485762588E-2</v>
      </c>
    </row>
    <row r="5054" spans="7:8" x14ac:dyDescent="0.35">
      <c r="G5054">
        <v>5048</v>
      </c>
      <c r="H5054">
        <f t="shared" ca="1" si="86"/>
        <v>-0.19408394686679953</v>
      </c>
    </row>
    <row r="5055" spans="7:8" x14ac:dyDescent="0.35">
      <c r="G5055">
        <v>5049</v>
      </c>
      <c r="H5055">
        <f t="shared" ca="1" si="86"/>
        <v>0.12659164495033182</v>
      </c>
    </row>
    <row r="5056" spans="7:8" x14ac:dyDescent="0.35">
      <c r="G5056">
        <v>5050</v>
      </c>
      <c r="H5056">
        <f t="shared" ca="1" si="86"/>
        <v>-4.4063872885286987E-3</v>
      </c>
    </row>
    <row r="5057" spans="7:8" x14ac:dyDescent="0.35">
      <c r="G5057">
        <v>5051</v>
      </c>
      <c r="H5057">
        <f t="shared" ca="1" si="86"/>
        <v>0.18802896172949396</v>
      </c>
    </row>
    <row r="5058" spans="7:8" x14ac:dyDescent="0.35">
      <c r="G5058">
        <v>5052</v>
      </c>
      <c r="H5058">
        <f t="shared" ca="1" si="86"/>
        <v>5.6746997122608198E-3</v>
      </c>
    </row>
    <row r="5059" spans="7:8" x14ac:dyDescent="0.35">
      <c r="G5059">
        <v>5053</v>
      </c>
      <c r="H5059">
        <f t="shared" ca="1" si="86"/>
        <v>-8.3999001248551058E-2</v>
      </c>
    </row>
    <row r="5060" spans="7:8" x14ac:dyDescent="0.35">
      <c r="G5060">
        <v>5054</v>
      </c>
      <c r="H5060">
        <f t="shared" ca="1" si="86"/>
        <v>-0.11457369859751125</v>
      </c>
    </row>
    <row r="5061" spans="7:8" x14ac:dyDescent="0.35">
      <c r="G5061">
        <v>5055</v>
      </c>
      <c r="H5061">
        <f t="shared" ca="1" si="86"/>
        <v>-0.14206380162664603</v>
      </c>
    </row>
    <row r="5062" spans="7:8" x14ac:dyDescent="0.35">
      <c r="G5062">
        <v>5056</v>
      </c>
      <c r="H5062">
        <f t="shared" ca="1" si="86"/>
        <v>-9.3632694690085949E-2</v>
      </c>
    </row>
    <row r="5063" spans="7:8" x14ac:dyDescent="0.35">
      <c r="G5063">
        <v>5057</v>
      </c>
      <c r="H5063">
        <f t="shared" ca="1" si="86"/>
        <v>-0.23596460347369858</v>
      </c>
    </row>
    <row r="5064" spans="7:8" x14ac:dyDescent="0.35">
      <c r="G5064">
        <v>5058</v>
      </c>
      <c r="H5064">
        <f t="shared" ref="H5064:H5127" ca="1" si="87">_xlfn.NORM.INV(RAND(),N$9,N$10)</f>
        <v>0.11177658228787532</v>
      </c>
    </row>
    <row r="5065" spans="7:8" x14ac:dyDescent="0.35">
      <c r="G5065">
        <v>5059</v>
      </c>
      <c r="H5065">
        <f t="shared" ca="1" si="87"/>
        <v>-0.15687595410937855</v>
      </c>
    </row>
    <row r="5066" spans="7:8" x14ac:dyDescent="0.35">
      <c r="G5066">
        <v>5060</v>
      </c>
      <c r="H5066">
        <f t="shared" ca="1" si="87"/>
        <v>-0.20089047126707588</v>
      </c>
    </row>
    <row r="5067" spans="7:8" x14ac:dyDescent="0.35">
      <c r="G5067">
        <v>5061</v>
      </c>
      <c r="H5067">
        <f t="shared" ca="1" si="87"/>
        <v>-0.15810902097040128</v>
      </c>
    </row>
    <row r="5068" spans="7:8" x14ac:dyDescent="0.35">
      <c r="G5068">
        <v>5062</v>
      </c>
      <c r="H5068">
        <f t="shared" ca="1" si="87"/>
        <v>-7.0825982294857204E-2</v>
      </c>
    </row>
    <row r="5069" spans="7:8" x14ac:dyDescent="0.35">
      <c r="G5069">
        <v>5063</v>
      </c>
      <c r="H5069">
        <f t="shared" ca="1" si="87"/>
        <v>-4.9252994341504777E-2</v>
      </c>
    </row>
    <row r="5070" spans="7:8" x14ac:dyDescent="0.35">
      <c r="G5070">
        <v>5064</v>
      </c>
      <c r="H5070">
        <f t="shared" ca="1" si="87"/>
        <v>-0.43273030857385775</v>
      </c>
    </row>
    <row r="5071" spans="7:8" x14ac:dyDescent="0.35">
      <c r="G5071">
        <v>5065</v>
      </c>
      <c r="H5071">
        <f t="shared" ca="1" si="87"/>
        <v>-0.26351639419786421</v>
      </c>
    </row>
    <row r="5072" spans="7:8" x14ac:dyDescent="0.35">
      <c r="G5072">
        <v>5066</v>
      </c>
      <c r="H5072">
        <f t="shared" ca="1" si="87"/>
        <v>3.1655207465005608E-2</v>
      </c>
    </row>
    <row r="5073" spans="7:8" x14ac:dyDescent="0.35">
      <c r="G5073">
        <v>5067</v>
      </c>
      <c r="H5073">
        <f t="shared" ca="1" si="87"/>
        <v>4.1704903083831998E-2</v>
      </c>
    </row>
    <row r="5074" spans="7:8" x14ac:dyDescent="0.35">
      <c r="G5074">
        <v>5068</v>
      </c>
      <c r="H5074">
        <f t="shared" ca="1" si="87"/>
        <v>0.25501226222513862</v>
      </c>
    </row>
    <row r="5075" spans="7:8" x14ac:dyDescent="0.35">
      <c r="G5075">
        <v>5069</v>
      </c>
      <c r="H5075">
        <f t="shared" ca="1" si="87"/>
        <v>-0.11595267940529205</v>
      </c>
    </row>
    <row r="5076" spans="7:8" x14ac:dyDescent="0.35">
      <c r="G5076">
        <v>5070</v>
      </c>
      <c r="H5076">
        <f t="shared" ca="1" si="87"/>
        <v>-0.16201527863281254</v>
      </c>
    </row>
    <row r="5077" spans="7:8" x14ac:dyDescent="0.35">
      <c r="G5077">
        <v>5071</v>
      </c>
      <c r="H5077">
        <f t="shared" ca="1" si="87"/>
        <v>0.12528015240712989</v>
      </c>
    </row>
    <row r="5078" spans="7:8" x14ac:dyDescent="0.35">
      <c r="G5078">
        <v>5072</v>
      </c>
      <c r="H5078">
        <f t="shared" ca="1" si="87"/>
        <v>-0.15621423154597761</v>
      </c>
    </row>
    <row r="5079" spans="7:8" x14ac:dyDescent="0.35">
      <c r="G5079">
        <v>5073</v>
      </c>
      <c r="H5079">
        <f t="shared" ca="1" si="87"/>
        <v>-0.10372282462224094</v>
      </c>
    </row>
    <row r="5080" spans="7:8" x14ac:dyDescent="0.35">
      <c r="G5080">
        <v>5074</v>
      </c>
      <c r="H5080">
        <f t="shared" ca="1" si="87"/>
        <v>-6.7372807548210567E-2</v>
      </c>
    </row>
    <row r="5081" spans="7:8" x14ac:dyDescent="0.35">
      <c r="G5081">
        <v>5075</v>
      </c>
      <c r="H5081">
        <f t="shared" ca="1" si="87"/>
        <v>9.3150254850708963E-2</v>
      </c>
    </row>
    <row r="5082" spans="7:8" x14ac:dyDescent="0.35">
      <c r="G5082">
        <v>5076</v>
      </c>
      <c r="H5082">
        <f t="shared" ca="1" si="87"/>
        <v>4.1225355576687307E-2</v>
      </c>
    </row>
    <row r="5083" spans="7:8" x14ac:dyDescent="0.35">
      <c r="G5083">
        <v>5077</v>
      </c>
      <c r="H5083">
        <f t="shared" ca="1" si="87"/>
        <v>-0.10742526551831287</v>
      </c>
    </row>
    <row r="5084" spans="7:8" x14ac:dyDescent="0.35">
      <c r="G5084">
        <v>5078</v>
      </c>
      <c r="H5084">
        <f t="shared" ca="1" si="87"/>
        <v>9.8173157803111588E-2</v>
      </c>
    </row>
    <row r="5085" spans="7:8" x14ac:dyDescent="0.35">
      <c r="G5085">
        <v>5079</v>
      </c>
      <c r="H5085">
        <f t="shared" ca="1" si="87"/>
        <v>0.10958063725862752</v>
      </c>
    </row>
    <row r="5086" spans="7:8" x14ac:dyDescent="0.35">
      <c r="G5086">
        <v>5080</v>
      </c>
      <c r="H5086">
        <f t="shared" ca="1" si="87"/>
        <v>-0.1095571720076417</v>
      </c>
    </row>
    <row r="5087" spans="7:8" x14ac:dyDescent="0.35">
      <c r="G5087">
        <v>5081</v>
      </c>
      <c r="H5087">
        <f t="shared" ca="1" si="87"/>
        <v>-4.9799338362519235E-2</v>
      </c>
    </row>
    <row r="5088" spans="7:8" x14ac:dyDescent="0.35">
      <c r="G5088">
        <v>5082</v>
      </c>
      <c r="H5088">
        <f t="shared" ca="1" si="87"/>
        <v>-6.2551632025856063E-2</v>
      </c>
    </row>
    <row r="5089" spans="7:8" x14ac:dyDescent="0.35">
      <c r="G5089">
        <v>5083</v>
      </c>
      <c r="H5089">
        <f t="shared" ca="1" si="87"/>
        <v>-5.2203129112825958E-4</v>
      </c>
    </row>
    <row r="5090" spans="7:8" x14ac:dyDescent="0.35">
      <c r="G5090">
        <v>5084</v>
      </c>
      <c r="H5090">
        <f t="shared" ca="1" si="87"/>
        <v>-1.4102079278468667E-2</v>
      </c>
    </row>
    <row r="5091" spans="7:8" x14ac:dyDescent="0.35">
      <c r="G5091">
        <v>5085</v>
      </c>
      <c r="H5091">
        <f t="shared" ca="1" si="87"/>
        <v>-0.12336662360155579</v>
      </c>
    </row>
    <row r="5092" spans="7:8" x14ac:dyDescent="0.35">
      <c r="G5092">
        <v>5086</v>
      </c>
      <c r="H5092">
        <f t="shared" ca="1" si="87"/>
        <v>0.23234654589228965</v>
      </c>
    </row>
    <row r="5093" spans="7:8" x14ac:dyDescent="0.35">
      <c r="G5093">
        <v>5087</v>
      </c>
      <c r="H5093">
        <f t="shared" ca="1" si="87"/>
        <v>0.14669027489943573</v>
      </c>
    </row>
    <row r="5094" spans="7:8" x14ac:dyDescent="0.35">
      <c r="G5094">
        <v>5088</v>
      </c>
      <c r="H5094">
        <f t="shared" ca="1" si="87"/>
        <v>0.21915040262884999</v>
      </c>
    </row>
    <row r="5095" spans="7:8" x14ac:dyDescent="0.35">
      <c r="G5095">
        <v>5089</v>
      </c>
      <c r="H5095">
        <f t="shared" ca="1" si="87"/>
        <v>-5.8758071287808133E-2</v>
      </c>
    </row>
    <row r="5096" spans="7:8" x14ac:dyDescent="0.35">
      <c r="G5096">
        <v>5090</v>
      </c>
      <c r="H5096">
        <f t="shared" ca="1" si="87"/>
        <v>-5.7163432686281657E-2</v>
      </c>
    </row>
    <row r="5097" spans="7:8" x14ac:dyDescent="0.35">
      <c r="G5097">
        <v>5091</v>
      </c>
      <c r="H5097">
        <f t="shared" ca="1" si="87"/>
        <v>2.363364623097805E-2</v>
      </c>
    </row>
    <row r="5098" spans="7:8" x14ac:dyDescent="0.35">
      <c r="G5098">
        <v>5092</v>
      </c>
      <c r="H5098">
        <f t="shared" ca="1" si="87"/>
        <v>-0.11168818924104898</v>
      </c>
    </row>
    <row r="5099" spans="7:8" x14ac:dyDescent="0.35">
      <c r="G5099">
        <v>5093</v>
      </c>
      <c r="H5099">
        <f t="shared" ca="1" si="87"/>
        <v>-0.11447659579171461</v>
      </c>
    </row>
    <row r="5100" spans="7:8" x14ac:dyDescent="0.35">
      <c r="G5100">
        <v>5094</v>
      </c>
      <c r="H5100">
        <f t="shared" ca="1" si="87"/>
        <v>7.1035387198658314E-3</v>
      </c>
    </row>
    <row r="5101" spans="7:8" x14ac:dyDescent="0.35">
      <c r="G5101">
        <v>5095</v>
      </c>
      <c r="H5101">
        <f t="shared" ca="1" si="87"/>
        <v>4.9599410465262117E-2</v>
      </c>
    </row>
    <row r="5102" spans="7:8" x14ac:dyDescent="0.35">
      <c r="G5102">
        <v>5096</v>
      </c>
      <c r="H5102">
        <f t="shared" ca="1" si="87"/>
        <v>-0.14815444169347008</v>
      </c>
    </row>
    <row r="5103" spans="7:8" x14ac:dyDescent="0.35">
      <c r="G5103">
        <v>5097</v>
      </c>
      <c r="H5103">
        <f t="shared" ca="1" si="87"/>
        <v>0.18706359571173525</v>
      </c>
    </row>
    <row r="5104" spans="7:8" x14ac:dyDescent="0.35">
      <c r="G5104">
        <v>5098</v>
      </c>
      <c r="H5104">
        <f t="shared" ca="1" si="87"/>
        <v>0.1864979300655559</v>
      </c>
    </row>
    <row r="5105" spans="7:8" x14ac:dyDescent="0.35">
      <c r="G5105">
        <v>5099</v>
      </c>
      <c r="H5105">
        <f t="shared" ca="1" si="87"/>
        <v>0.24624577031633316</v>
      </c>
    </row>
    <row r="5106" spans="7:8" x14ac:dyDescent="0.35">
      <c r="G5106">
        <v>5100</v>
      </c>
      <c r="H5106">
        <f t="shared" ca="1" si="87"/>
        <v>-0.11474284024011862</v>
      </c>
    </row>
    <row r="5107" spans="7:8" x14ac:dyDescent="0.35">
      <c r="G5107">
        <v>5101</v>
      </c>
      <c r="H5107">
        <f t="shared" ca="1" si="87"/>
        <v>-3.7172343027863354E-2</v>
      </c>
    </row>
    <row r="5108" spans="7:8" x14ac:dyDescent="0.35">
      <c r="G5108">
        <v>5102</v>
      </c>
      <c r="H5108">
        <f t="shared" ca="1" si="87"/>
        <v>3.4895665058809859E-2</v>
      </c>
    </row>
    <row r="5109" spans="7:8" x14ac:dyDescent="0.35">
      <c r="G5109">
        <v>5103</v>
      </c>
      <c r="H5109">
        <f t="shared" ca="1" si="87"/>
        <v>0.2777081080981616</v>
      </c>
    </row>
    <row r="5110" spans="7:8" x14ac:dyDescent="0.35">
      <c r="G5110">
        <v>5104</v>
      </c>
      <c r="H5110">
        <f t="shared" ca="1" si="87"/>
        <v>-8.3594262416275378E-2</v>
      </c>
    </row>
    <row r="5111" spans="7:8" x14ac:dyDescent="0.35">
      <c r="G5111">
        <v>5105</v>
      </c>
      <c r="H5111">
        <f t="shared" ca="1" si="87"/>
        <v>4.4693450313966994E-2</v>
      </c>
    </row>
    <row r="5112" spans="7:8" x14ac:dyDescent="0.35">
      <c r="G5112">
        <v>5106</v>
      </c>
      <c r="H5112">
        <f t="shared" ca="1" si="87"/>
        <v>1.7384224762162677E-2</v>
      </c>
    </row>
    <row r="5113" spans="7:8" x14ac:dyDescent="0.35">
      <c r="G5113">
        <v>5107</v>
      </c>
      <c r="H5113">
        <f t="shared" ca="1" si="87"/>
        <v>8.3317443633755886E-2</v>
      </c>
    </row>
    <row r="5114" spans="7:8" x14ac:dyDescent="0.35">
      <c r="G5114">
        <v>5108</v>
      </c>
      <c r="H5114">
        <f t="shared" ca="1" si="87"/>
        <v>0.19081516200259679</v>
      </c>
    </row>
    <row r="5115" spans="7:8" x14ac:dyDescent="0.35">
      <c r="G5115">
        <v>5109</v>
      </c>
      <c r="H5115">
        <f t="shared" ca="1" si="87"/>
        <v>0.10305142003530511</v>
      </c>
    </row>
    <row r="5116" spans="7:8" x14ac:dyDescent="0.35">
      <c r="G5116">
        <v>5110</v>
      </c>
      <c r="H5116">
        <f t="shared" ca="1" si="87"/>
        <v>6.1276023747290798E-2</v>
      </c>
    </row>
    <row r="5117" spans="7:8" x14ac:dyDescent="0.35">
      <c r="G5117">
        <v>5111</v>
      </c>
      <c r="H5117">
        <f t="shared" ca="1" si="87"/>
        <v>8.7225200701092895E-2</v>
      </c>
    </row>
    <row r="5118" spans="7:8" x14ac:dyDescent="0.35">
      <c r="G5118">
        <v>5112</v>
      </c>
      <c r="H5118">
        <f t="shared" ca="1" si="87"/>
        <v>-0.23654893338226068</v>
      </c>
    </row>
    <row r="5119" spans="7:8" x14ac:dyDescent="0.35">
      <c r="G5119">
        <v>5113</v>
      </c>
      <c r="H5119">
        <f t="shared" ca="1" si="87"/>
        <v>0.14832328205914777</v>
      </c>
    </row>
    <row r="5120" spans="7:8" x14ac:dyDescent="0.35">
      <c r="G5120">
        <v>5114</v>
      </c>
      <c r="H5120">
        <f t="shared" ca="1" si="87"/>
        <v>-6.4083941130723951E-2</v>
      </c>
    </row>
    <row r="5121" spans="7:8" x14ac:dyDescent="0.35">
      <c r="G5121">
        <v>5115</v>
      </c>
      <c r="H5121">
        <f t="shared" ca="1" si="87"/>
        <v>4.2909421297171561E-2</v>
      </c>
    </row>
    <row r="5122" spans="7:8" x14ac:dyDescent="0.35">
      <c r="G5122">
        <v>5116</v>
      </c>
      <c r="H5122">
        <f t="shared" ca="1" si="87"/>
        <v>7.6105965249391033E-2</v>
      </c>
    </row>
    <row r="5123" spans="7:8" x14ac:dyDescent="0.35">
      <c r="G5123">
        <v>5117</v>
      </c>
      <c r="H5123">
        <f t="shared" ca="1" si="87"/>
        <v>-5.5176839783018544E-2</v>
      </c>
    </row>
    <row r="5124" spans="7:8" x14ac:dyDescent="0.35">
      <c r="G5124">
        <v>5118</v>
      </c>
      <c r="H5124">
        <f t="shared" ca="1" si="87"/>
        <v>0.1489972980900065</v>
      </c>
    </row>
    <row r="5125" spans="7:8" x14ac:dyDescent="0.35">
      <c r="G5125">
        <v>5119</v>
      </c>
      <c r="H5125">
        <f t="shared" ca="1" si="87"/>
        <v>-9.966999348498257E-3</v>
      </c>
    </row>
    <row r="5126" spans="7:8" x14ac:dyDescent="0.35">
      <c r="G5126">
        <v>5120</v>
      </c>
      <c r="H5126">
        <f t="shared" ca="1" si="87"/>
        <v>7.280759098953421E-2</v>
      </c>
    </row>
    <row r="5127" spans="7:8" x14ac:dyDescent="0.35">
      <c r="G5127">
        <v>5121</v>
      </c>
      <c r="H5127">
        <f t="shared" ca="1" si="87"/>
        <v>-0.11465518617378979</v>
      </c>
    </row>
    <row r="5128" spans="7:8" x14ac:dyDescent="0.35">
      <c r="G5128">
        <v>5122</v>
      </c>
      <c r="H5128">
        <f t="shared" ref="H5128:H5191" ca="1" si="88">_xlfn.NORM.INV(RAND(),N$9,N$10)</f>
        <v>8.5326086987854807E-2</v>
      </c>
    </row>
    <row r="5129" spans="7:8" x14ac:dyDescent="0.35">
      <c r="G5129">
        <v>5123</v>
      </c>
      <c r="H5129">
        <f t="shared" ca="1" si="88"/>
        <v>-9.5394973984543149E-2</v>
      </c>
    </row>
    <row r="5130" spans="7:8" x14ac:dyDescent="0.35">
      <c r="G5130">
        <v>5124</v>
      </c>
      <c r="H5130">
        <f t="shared" ca="1" si="88"/>
        <v>0.11540395731754373</v>
      </c>
    </row>
    <row r="5131" spans="7:8" x14ac:dyDescent="0.35">
      <c r="G5131">
        <v>5125</v>
      </c>
      <c r="H5131">
        <f t="shared" ca="1" si="88"/>
        <v>-0.10155757628705316</v>
      </c>
    </row>
    <row r="5132" spans="7:8" x14ac:dyDescent="0.35">
      <c r="G5132">
        <v>5126</v>
      </c>
      <c r="H5132">
        <f t="shared" ca="1" si="88"/>
        <v>-0.3113647989616693</v>
      </c>
    </row>
    <row r="5133" spans="7:8" x14ac:dyDescent="0.35">
      <c r="G5133">
        <v>5127</v>
      </c>
      <c r="H5133">
        <f t="shared" ca="1" si="88"/>
        <v>-0.46177917352671299</v>
      </c>
    </row>
    <row r="5134" spans="7:8" x14ac:dyDescent="0.35">
      <c r="G5134">
        <v>5128</v>
      </c>
      <c r="H5134">
        <f t="shared" ca="1" si="88"/>
        <v>0.24279908544824008</v>
      </c>
    </row>
    <row r="5135" spans="7:8" x14ac:dyDescent="0.35">
      <c r="G5135">
        <v>5129</v>
      </c>
      <c r="H5135">
        <f t="shared" ca="1" si="88"/>
        <v>6.4623325235970711E-2</v>
      </c>
    </row>
    <row r="5136" spans="7:8" x14ac:dyDescent="0.35">
      <c r="G5136">
        <v>5130</v>
      </c>
      <c r="H5136">
        <f t="shared" ca="1" si="88"/>
        <v>-0.14541899719561352</v>
      </c>
    </row>
    <row r="5137" spans="7:8" x14ac:dyDescent="0.35">
      <c r="G5137">
        <v>5131</v>
      </c>
      <c r="H5137">
        <f t="shared" ca="1" si="88"/>
        <v>-0.2033273795154204</v>
      </c>
    </row>
    <row r="5138" spans="7:8" x14ac:dyDescent="0.35">
      <c r="G5138">
        <v>5132</v>
      </c>
      <c r="H5138">
        <f t="shared" ca="1" si="88"/>
        <v>-0.16003620146677175</v>
      </c>
    </row>
    <row r="5139" spans="7:8" x14ac:dyDescent="0.35">
      <c r="G5139">
        <v>5133</v>
      </c>
      <c r="H5139">
        <f t="shared" ca="1" si="88"/>
        <v>-5.2865884264267089E-2</v>
      </c>
    </row>
    <row r="5140" spans="7:8" x14ac:dyDescent="0.35">
      <c r="G5140">
        <v>5134</v>
      </c>
      <c r="H5140">
        <f t="shared" ca="1" si="88"/>
        <v>0.23252224283025921</v>
      </c>
    </row>
    <row r="5141" spans="7:8" x14ac:dyDescent="0.35">
      <c r="G5141">
        <v>5135</v>
      </c>
      <c r="H5141">
        <f t="shared" ca="1" si="88"/>
        <v>-0.14970667300148349</v>
      </c>
    </row>
    <row r="5142" spans="7:8" x14ac:dyDescent="0.35">
      <c r="G5142">
        <v>5136</v>
      </c>
      <c r="H5142">
        <f t="shared" ca="1" si="88"/>
        <v>-0.11520709231948313</v>
      </c>
    </row>
    <row r="5143" spans="7:8" x14ac:dyDescent="0.35">
      <c r="G5143">
        <v>5137</v>
      </c>
      <c r="H5143">
        <f t="shared" ca="1" si="88"/>
        <v>0.16067591055138414</v>
      </c>
    </row>
    <row r="5144" spans="7:8" x14ac:dyDescent="0.35">
      <c r="G5144">
        <v>5138</v>
      </c>
      <c r="H5144">
        <f t="shared" ca="1" si="88"/>
        <v>-1.6656247372633957E-2</v>
      </c>
    </row>
    <row r="5145" spans="7:8" x14ac:dyDescent="0.35">
      <c r="G5145">
        <v>5139</v>
      </c>
      <c r="H5145">
        <f t="shared" ca="1" si="88"/>
        <v>0.23140328572970392</v>
      </c>
    </row>
    <row r="5146" spans="7:8" x14ac:dyDescent="0.35">
      <c r="G5146">
        <v>5140</v>
      </c>
      <c r="H5146">
        <f t="shared" ca="1" si="88"/>
        <v>1.4189951302981691E-2</v>
      </c>
    </row>
    <row r="5147" spans="7:8" x14ac:dyDescent="0.35">
      <c r="G5147">
        <v>5141</v>
      </c>
      <c r="H5147">
        <f t="shared" ca="1" si="88"/>
        <v>0.16036411713339624</v>
      </c>
    </row>
    <row r="5148" spans="7:8" x14ac:dyDescent="0.35">
      <c r="G5148">
        <v>5142</v>
      </c>
      <c r="H5148">
        <f t="shared" ca="1" si="88"/>
        <v>3.4056484954485537E-2</v>
      </c>
    </row>
    <row r="5149" spans="7:8" x14ac:dyDescent="0.35">
      <c r="G5149">
        <v>5143</v>
      </c>
      <c r="H5149">
        <f t="shared" ca="1" si="88"/>
        <v>-6.8304240778735772E-2</v>
      </c>
    </row>
    <row r="5150" spans="7:8" x14ac:dyDescent="0.35">
      <c r="G5150">
        <v>5144</v>
      </c>
      <c r="H5150">
        <f t="shared" ca="1" si="88"/>
        <v>2.9167590769222387E-2</v>
      </c>
    </row>
    <row r="5151" spans="7:8" x14ac:dyDescent="0.35">
      <c r="G5151">
        <v>5145</v>
      </c>
      <c r="H5151">
        <f t="shared" ca="1" si="88"/>
        <v>-3.6831297393100905E-2</v>
      </c>
    </row>
    <row r="5152" spans="7:8" x14ac:dyDescent="0.35">
      <c r="G5152">
        <v>5146</v>
      </c>
      <c r="H5152">
        <f t="shared" ca="1" si="88"/>
        <v>4.7860593703979611E-2</v>
      </c>
    </row>
    <row r="5153" spans="7:8" x14ac:dyDescent="0.35">
      <c r="G5153">
        <v>5147</v>
      </c>
      <c r="H5153">
        <f t="shared" ca="1" si="88"/>
        <v>0.19843825777340107</v>
      </c>
    </row>
    <row r="5154" spans="7:8" x14ac:dyDescent="0.35">
      <c r="G5154">
        <v>5148</v>
      </c>
      <c r="H5154">
        <f t="shared" ca="1" si="88"/>
        <v>-0.10672026044592746</v>
      </c>
    </row>
    <row r="5155" spans="7:8" x14ac:dyDescent="0.35">
      <c r="G5155">
        <v>5149</v>
      </c>
      <c r="H5155">
        <f t="shared" ca="1" si="88"/>
        <v>-1.9053972801535764E-2</v>
      </c>
    </row>
    <row r="5156" spans="7:8" x14ac:dyDescent="0.35">
      <c r="G5156">
        <v>5150</v>
      </c>
      <c r="H5156">
        <f t="shared" ca="1" si="88"/>
        <v>3.471302737320571E-2</v>
      </c>
    </row>
    <row r="5157" spans="7:8" x14ac:dyDescent="0.35">
      <c r="G5157">
        <v>5151</v>
      </c>
      <c r="H5157">
        <f t="shared" ca="1" si="88"/>
        <v>9.2860271763288621E-2</v>
      </c>
    </row>
    <row r="5158" spans="7:8" x14ac:dyDescent="0.35">
      <c r="G5158">
        <v>5152</v>
      </c>
      <c r="H5158">
        <f t="shared" ca="1" si="88"/>
        <v>7.0575301791459322E-2</v>
      </c>
    </row>
    <row r="5159" spans="7:8" x14ac:dyDescent="0.35">
      <c r="G5159">
        <v>5153</v>
      </c>
      <c r="H5159">
        <f t="shared" ca="1" si="88"/>
        <v>-0.35767395047119505</v>
      </c>
    </row>
    <row r="5160" spans="7:8" x14ac:dyDescent="0.35">
      <c r="G5160">
        <v>5154</v>
      </c>
      <c r="H5160">
        <f t="shared" ca="1" si="88"/>
        <v>7.286895755765091E-2</v>
      </c>
    </row>
    <row r="5161" spans="7:8" x14ac:dyDescent="0.35">
      <c r="G5161">
        <v>5155</v>
      </c>
      <c r="H5161">
        <f t="shared" ca="1" si="88"/>
        <v>3.3450449469181139E-2</v>
      </c>
    </row>
    <row r="5162" spans="7:8" x14ac:dyDescent="0.35">
      <c r="G5162">
        <v>5156</v>
      </c>
      <c r="H5162">
        <f t="shared" ca="1" si="88"/>
        <v>-5.2400588927546399E-2</v>
      </c>
    </row>
    <row r="5163" spans="7:8" x14ac:dyDescent="0.35">
      <c r="G5163">
        <v>5157</v>
      </c>
      <c r="H5163">
        <f t="shared" ca="1" si="88"/>
        <v>0.30370938657984431</v>
      </c>
    </row>
    <row r="5164" spans="7:8" x14ac:dyDescent="0.35">
      <c r="G5164">
        <v>5158</v>
      </c>
      <c r="H5164">
        <f t="shared" ca="1" si="88"/>
        <v>-0.1046820408559947</v>
      </c>
    </row>
    <row r="5165" spans="7:8" x14ac:dyDescent="0.35">
      <c r="G5165">
        <v>5159</v>
      </c>
      <c r="H5165">
        <f t="shared" ca="1" si="88"/>
        <v>9.2350912049705289E-2</v>
      </c>
    </row>
    <row r="5166" spans="7:8" x14ac:dyDescent="0.35">
      <c r="G5166">
        <v>5160</v>
      </c>
      <c r="H5166">
        <f t="shared" ca="1" si="88"/>
        <v>0.15395602206424761</v>
      </c>
    </row>
    <row r="5167" spans="7:8" x14ac:dyDescent="0.35">
      <c r="G5167">
        <v>5161</v>
      </c>
      <c r="H5167">
        <f t="shared" ca="1" si="88"/>
        <v>-0.16172423535328675</v>
      </c>
    </row>
    <row r="5168" spans="7:8" x14ac:dyDescent="0.35">
      <c r="G5168">
        <v>5162</v>
      </c>
      <c r="H5168">
        <f t="shared" ca="1" si="88"/>
        <v>9.6091667670015771E-2</v>
      </c>
    </row>
    <row r="5169" spans="7:8" x14ac:dyDescent="0.35">
      <c r="G5169">
        <v>5163</v>
      </c>
      <c r="H5169">
        <f t="shared" ca="1" si="88"/>
        <v>4.1801265563689939E-2</v>
      </c>
    </row>
    <row r="5170" spans="7:8" x14ac:dyDescent="0.35">
      <c r="G5170">
        <v>5164</v>
      </c>
      <c r="H5170">
        <f t="shared" ca="1" si="88"/>
        <v>0.13200555683721849</v>
      </c>
    </row>
    <row r="5171" spans="7:8" x14ac:dyDescent="0.35">
      <c r="G5171">
        <v>5165</v>
      </c>
      <c r="H5171">
        <f t="shared" ca="1" si="88"/>
        <v>1.7224065556479921E-2</v>
      </c>
    </row>
    <row r="5172" spans="7:8" x14ac:dyDescent="0.35">
      <c r="G5172">
        <v>5166</v>
      </c>
      <c r="H5172">
        <f t="shared" ca="1" si="88"/>
        <v>-0.1547459050191039</v>
      </c>
    </row>
    <row r="5173" spans="7:8" x14ac:dyDescent="0.35">
      <c r="G5173">
        <v>5167</v>
      </c>
      <c r="H5173">
        <f t="shared" ca="1" si="88"/>
        <v>0.19168439864515416</v>
      </c>
    </row>
    <row r="5174" spans="7:8" x14ac:dyDescent="0.35">
      <c r="G5174">
        <v>5168</v>
      </c>
      <c r="H5174">
        <f t="shared" ca="1" si="88"/>
        <v>-4.6395935170987987E-4</v>
      </c>
    </row>
    <row r="5175" spans="7:8" x14ac:dyDescent="0.35">
      <c r="G5175">
        <v>5169</v>
      </c>
      <c r="H5175">
        <f t="shared" ca="1" si="88"/>
        <v>4.6628904292025493E-2</v>
      </c>
    </row>
    <row r="5176" spans="7:8" x14ac:dyDescent="0.35">
      <c r="G5176">
        <v>5170</v>
      </c>
      <c r="H5176">
        <f t="shared" ca="1" si="88"/>
        <v>5.7710849673451338E-2</v>
      </c>
    </row>
    <row r="5177" spans="7:8" x14ac:dyDescent="0.35">
      <c r="G5177">
        <v>5171</v>
      </c>
      <c r="H5177">
        <f t="shared" ca="1" si="88"/>
        <v>0.15328323439476213</v>
      </c>
    </row>
    <row r="5178" spans="7:8" x14ac:dyDescent="0.35">
      <c r="G5178">
        <v>5172</v>
      </c>
      <c r="H5178">
        <f t="shared" ca="1" si="88"/>
        <v>-4.1214934130140345E-2</v>
      </c>
    </row>
    <row r="5179" spans="7:8" x14ac:dyDescent="0.35">
      <c r="G5179">
        <v>5173</v>
      </c>
      <c r="H5179">
        <f t="shared" ca="1" si="88"/>
        <v>0.20285356724525835</v>
      </c>
    </row>
    <row r="5180" spans="7:8" x14ac:dyDescent="0.35">
      <c r="G5180">
        <v>5174</v>
      </c>
      <c r="H5180">
        <f t="shared" ca="1" si="88"/>
        <v>7.4037233739094002E-2</v>
      </c>
    </row>
    <row r="5181" spans="7:8" x14ac:dyDescent="0.35">
      <c r="G5181">
        <v>5175</v>
      </c>
      <c r="H5181">
        <f t="shared" ca="1" si="88"/>
        <v>0.15686637684342489</v>
      </c>
    </row>
    <row r="5182" spans="7:8" x14ac:dyDescent="0.35">
      <c r="G5182">
        <v>5176</v>
      </c>
      <c r="H5182">
        <f t="shared" ca="1" si="88"/>
        <v>-0.17427094834380416</v>
      </c>
    </row>
    <row r="5183" spans="7:8" x14ac:dyDescent="0.35">
      <c r="G5183">
        <v>5177</v>
      </c>
      <c r="H5183">
        <f t="shared" ca="1" si="88"/>
        <v>-0.2066430162328847</v>
      </c>
    </row>
    <row r="5184" spans="7:8" x14ac:dyDescent="0.35">
      <c r="G5184">
        <v>5178</v>
      </c>
      <c r="H5184">
        <f t="shared" ca="1" si="88"/>
        <v>3.1091552271573064E-2</v>
      </c>
    </row>
    <row r="5185" spans="7:8" x14ac:dyDescent="0.35">
      <c r="G5185">
        <v>5179</v>
      </c>
      <c r="H5185">
        <f t="shared" ca="1" si="88"/>
        <v>-0.1836873853525651</v>
      </c>
    </row>
    <row r="5186" spans="7:8" x14ac:dyDescent="0.35">
      <c r="G5186">
        <v>5180</v>
      </c>
      <c r="H5186">
        <f t="shared" ca="1" si="88"/>
        <v>-0.20555154956300237</v>
      </c>
    </row>
    <row r="5187" spans="7:8" x14ac:dyDescent="0.35">
      <c r="G5187">
        <v>5181</v>
      </c>
      <c r="H5187">
        <f t="shared" ca="1" si="88"/>
        <v>-9.0749647386467069E-2</v>
      </c>
    </row>
    <row r="5188" spans="7:8" x14ac:dyDescent="0.35">
      <c r="G5188">
        <v>5182</v>
      </c>
      <c r="H5188">
        <f t="shared" ca="1" si="88"/>
        <v>-0.34496627691297271</v>
      </c>
    </row>
    <row r="5189" spans="7:8" x14ac:dyDescent="0.35">
      <c r="G5189">
        <v>5183</v>
      </c>
      <c r="H5189">
        <f t="shared" ca="1" si="88"/>
        <v>-2.6018905876731072E-2</v>
      </c>
    </row>
    <row r="5190" spans="7:8" x14ac:dyDescent="0.35">
      <c r="G5190">
        <v>5184</v>
      </c>
      <c r="H5190">
        <f t="shared" ca="1" si="88"/>
        <v>0.16940942216938573</v>
      </c>
    </row>
    <row r="5191" spans="7:8" x14ac:dyDescent="0.35">
      <c r="G5191">
        <v>5185</v>
      </c>
      <c r="H5191">
        <f t="shared" ca="1" si="88"/>
        <v>-0.28465999781425461</v>
      </c>
    </row>
    <row r="5192" spans="7:8" x14ac:dyDescent="0.35">
      <c r="G5192">
        <v>5186</v>
      </c>
      <c r="H5192">
        <f t="shared" ref="H5192:H5255" ca="1" si="89">_xlfn.NORM.INV(RAND(),N$9,N$10)</f>
        <v>-0.11770389652763782</v>
      </c>
    </row>
    <row r="5193" spans="7:8" x14ac:dyDescent="0.35">
      <c r="G5193">
        <v>5187</v>
      </c>
      <c r="H5193">
        <f t="shared" ca="1" si="89"/>
        <v>-4.5340707784400053E-2</v>
      </c>
    </row>
    <row r="5194" spans="7:8" x14ac:dyDescent="0.35">
      <c r="G5194">
        <v>5188</v>
      </c>
      <c r="H5194">
        <f t="shared" ca="1" si="89"/>
        <v>-1.4013368545984841E-2</v>
      </c>
    </row>
    <row r="5195" spans="7:8" x14ac:dyDescent="0.35">
      <c r="G5195">
        <v>5189</v>
      </c>
      <c r="H5195">
        <f t="shared" ca="1" si="89"/>
        <v>0.13704142335237857</v>
      </c>
    </row>
    <row r="5196" spans="7:8" x14ac:dyDescent="0.35">
      <c r="G5196">
        <v>5190</v>
      </c>
      <c r="H5196">
        <f t="shared" ca="1" si="89"/>
        <v>7.2186041526621947E-2</v>
      </c>
    </row>
    <row r="5197" spans="7:8" x14ac:dyDescent="0.35">
      <c r="G5197">
        <v>5191</v>
      </c>
      <c r="H5197">
        <f t="shared" ca="1" si="89"/>
        <v>0.17019968928737575</v>
      </c>
    </row>
    <row r="5198" spans="7:8" x14ac:dyDescent="0.35">
      <c r="G5198">
        <v>5192</v>
      </c>
      <c r="H5198">
        <f t="shared" ca="1" si="89"/>
        <v>-0.10249567546189875</v>
      </c>
    </row>
    <row r="5199" spans="7:8" x14ac:dyDescent="0.35">
      <c r="G5199">
        <v>5193</v>
      </c>
      <c r="H5199">
        <f t="shared" ca="1" si="89"/>
        <v>-8.4441081260813539E-2</v>
      </c>
    </row>
    <row r="5200" spans="7:8" x14ac:dyDescent="0.35">
      <c r="G5200">
        <v>5194</v>
      </c>
      <c r="H5200">
        <f t="shared" ca="1" si="89"/>
        <v>-0.12338896110592751</v>
      </c>
    </row>
    <row r="5201" spans="7:8" x14ac:dyDescent="0.35">
      <c r="G5201">
        <v>5195</v>
      </c>
      <c r="H5201">
        <f t="shared" ca="1" si="89"/>
        <v>1.1404507580176285E-2</v>
      </c>
    </row>
    <row r="5202" spans="7:8" x14ac:dyDescent="0.35">
      <c r="G5202">
        <v>5196</v>
      </c>
      <c r="H5202">
        <f t="shared" ca="1" si="89"/>
        <v>-6.9643950738530566E-2</v>
      </c>
    </row>
    <row r="5203" spans="7:8" x14ac:dyDescent="0.35">
      <c r="G5203">
        <v>5197</v>
      </c>
      <c r="H5203">
        <f t="shared" ca="1" si="89"/>
        <v>8.0870494978104487E-2</v>
      </c>
    </row>
    <row r="5204" spans="7:8" x14ac:dyDescent="0.35">
      <c r="G5204">
        <v>5198</v>
      </c>
      <c r="H5204">
        <f t="shared" ca="1" si="89"/>
        <v>0.13761891852895827</v>
      </c>
    </row>
    <row r="5205" spans="7:8" x14ac:dyDescent="0.35">
      <c r="G5205">
        <v>5199</v>
      </c>
      <c r="H5205">
        <f t="shared" ca="1" si="89"/>
        <v>-7.1578806507329007E-2</v>
      </c>
    </row>
    <row r="5206" spans="7:8" x14ac:dyDescent="0.35">
      <c r="G5206">
        <v>5200</v>
      </c>
      <c r="H5206">
        <f t="shared" ca="1" si="89"/>
        <v>0.38191350338231284</v>
      </c>
    </row>
    <row r="5207" spans="7:8" x14ac:dyDescent="0.35">
      <c r="G5207">
        <v>5201</v>
      </c>
      <c r="H5207">
        <f t="shared" ca="1" si="89"/>
        <v>6.0277685021464092E-2</v>
      </c>
    </row>
    <row r="5208" spans="7:8" x14ac:dyDescent="0.35">
      <c r="G5208">
        <v>5202</v>
      </c>
      <c r="H5208">
        <f t="shared" ca="1" si="89"/>
        <v>2.6928166544147793E-2</v>
      </c>
    </row>
    <row r="5209" spans="7:8" x14ac:dyDescent="0.35">
      <c r="G5209">
        <v>5203</v>
      </c>
      <c r="H5209">
        <f t="shared" ca="1" si="89"/>
        <v>3.4640281187996232E-2</v>
      </c>
    </row>
    <row r="5210" spans="7:8" x14ac:dyDescent="0.35">
      <c r="G5210">
        <v>5204</v>
      </c>
      <c r="H5210">
        <f t="shared" ca="1" si="89"/>
        <v>-0.26621134277545266</v>
      </c>
    </row>
    <row r="5211" spans="7:8" x14ac:dyDescent="0.35">
      <c r="G5211">
        <v>5205</v>
      </c>
      <c r="H5211">
        <f t="shared" ca="1" si="89"/>
        <v>0.11620060436889872</v>
      </c>
    </row>
    <row r="5212" spans="7:8" x14ac:dyDescent="0.35">
      <c r="G5212">
        <v>5206</v>
      </c>
      <c r="H5212">
        <f t="shared" ca="1" si="89"/>
        <v>0.12454951349612722</v>
      </c>
    </row>
    <row r="5213" spans="7:8" x14ac:dyDescent="0.35">
      <c r="G5213">
        <v>5207</v>
      </c>
      <c r="H5213">
        <f t="shared" ca="1" si="89"/>
        <v>5.4710274946771956E-2</v>
      </c>
    </row>
    <row r="5214" spans="7:8" x14ac:dyDescent="0.35">
      <c r="G5214">
        <v>5208</v>
      </c>
      <c r="H5214">
        <f t="shared" ca="1" si="89"/>
        <v>5.3802063538664124E-2</v>
      </c>
    </row>
    <row r="5215" spans="7:8" x14ac:dyDescent="0.35">
      <c r="G5215">
        <v>5209</v>
      </c>
      <c r="H5215">
        <f t="shared" ca="1" si="89"/>
        <v>-0.19859128064042525</v>
      </c>
    </row>
    <row r="5216" spans="7:8" x14ac:dyDescent="0.35">
      <c r="G5216">
        <v>5210</v>
      </c>
      <c r="H5216">
        <f t="shared" ca="1" si="89"/>
        <v>-0.12686843444731191</v>
      </c>
    </row>
    <row r="5217" spans="7:8" x14ac:dyDescent="0.35">
      <c r="G5217">
        <v>5211</v>
      </c>
      <c r="H5217">
        <f t="shared" ca="1" si="89"/>
        <v>-0.23159803170126633</v>
      </c>
    </row>
    <row r="5218" spans="7:8" x14ac:dyDescent="0.35">
      <c r="G5218">
        <v>5212</v>
      </c>
      <c r="H5218">
        <f t="shared" ca="1" si="89"/>
        <v>-7.2783641459259349E-2</v>
      </c>
    </row>
    <row r="5219" spans="7:8" x14ac:dyDescent="0.35">
      <c r="G5219">
        <v>5213</v>
      </c>
      <c r="H5219">
        <f t="shared" ca="1" si="89"/>
        <v>7.7540392673999647E-2</v>
      </c>
    </row>
    <row r="5220" spans="7:8" x14ac:dyDescent="0.35">
      <c r="G5220">
        <v>5214</v>
      </c>
      <c r="H5220">
        <f t="shared" ca="1" si="89"/>
        <v>-1.7811192644662223E-2</v>
      </c>
    </row>
    <row r="5221" spans="7:8" x14ac:dyDescent="0.35">
      <c r="G5221">
        <v>5215</v>
      </c>
      <c r="H5221">
        <f t="shared" ca="1" si="89"/>
        <v>4.871324386476349E-3</v>
      </c>
    </row>
    <row r="5222" spans="7:8" x14ac:dyDescent="0.35">
      <c r="G5222">
        <v>5216</v>
      </c>
      <c r="H5222">
        <f t="shared" ca="1" si="89"/>
        <v>-2.9679634867768728E-2</v>
      </c>
    </row>
    <row r="5223" spans="7:8" x14ac:dyDescent="0.35">
      <c r="G5223">
        <v>5217</v>
      </c>
      <c r="H5223">
        <f t="shared" ca="1" si="89"/>
        <v>0.17428439778827418</v>
      </c>
    </row>
    <row r="5224" spans="7:8" x14ac:dyDescent="0.35">
      <c r="G5224">
        <v>5218</v>
      </c>
      <c r="H5224">
        <f t="shared" ca="1" si="89"/>
        <v>-0.12088717616839828</v>
      </c>
    </row>
    <row r="5225" spans="7:8" x14ac:dyDescent="0.35">
      <c r="G5225">
        <v>5219</v>
      </c>
      <c r="H5225">
        <f t="shared" ca="1" si="89"/>
        <v>0.21447090723564044</v>
      </c>
    </row>
    <row r="5226" spans="7:8" x14ac:dyDescent="0.35">
      <c r="G5226">
        <v>5220</v>
      </c>
      <c r="H5226">
        <f t="shared" ca="1" si="89"/>
        <v>0.11382477085427357</v>
      </c>
    </row>
    <row r="5227" spans="7:8" x14ac:dyDescent="0.35">
      <c r="G5227">
        <v>5221</v>
      </c>
      <c r="H5227">
        <f t="shared" ca="1" si="89"/>
        <v>-1.675711831116828E-2</v>
      </c>
    </row>
    <row r="5228" spans="7:8" x14ac:dyDescent="0.35">
      <c r="G5228">
        <v>5222</v>
      </c>
      <c r="H5228">
        <f t="shared" ca="1" si="89"/>
        <v>-0.13570311478970459</v>
      </c>
    </row>
    <row r="5229" spans="7:8" x14ac:dyDescent="0.35">
      <c r="G5229">
        <v>5223</v>
      </c>
      <c r="H5229">
        <f t="shared" ca="1" si="89"/>
        <v>-6.9831965924770562E-2</v>
      </c>
    </row>
    <row r="5230" spans="7:8" x14ac:dyDescent="0.35">
      <c r="G5230">
        <v>5224</v>
      </c>
      <c r="H5230">
        <f t="shared" ca="1" si="89"/>
        <v>0.28014232311018</v>
      </c>
    </row>
    <row r="5231" spans="7:8" x14ac:dyDescent="0.35">
      <c r="G5231">
        <v>5225</v>
      </c>
      <c r="H5231">
        <f t="shared" ca="1" si="89"/>
        <v>-0.20025169526137762</v>
      </c>
    </row>
    <row r="5232" spans="7:8" x14ac:dyDescent="0.35">
      <c r="G5232">
        <v>5226</v>
      </c>
      <c r="H5232">
        <f t="shared" ca="1" si="89"/>
        <v>9.8285354988195101E-2</v>
      </c>
    </row>
    <row r="5233" spans="7:8" x14ac:dyDescent="0.35">
      <c r="G5233">
        <v>5227</v>
      </c>
      <c r="H5233">
        <f t="shared" ca="1" si="89"/>
        <v>-0.2531164811073392</v>
      </c>
    </row>
    <row r="5234" spans="7:8" x14ac:dyDescent="0.35">
      <c r="G5234">
        <v>5228</v>
      </c>
      <c r="H5234">
        <f t="shared" ca="1" si="89"/>
        <v>4.4352762187838173E-2</v>
      </c>
    </row>
    <row r="5235" spans="7:8" x14ac:dyDescent="0.35">
      <c r="G5235">
        <v>5229</v>
      </c>
      <c r="H5235">
        <f t="shared" ca="1" si="89"/>
        <v>2.5186053241049076E-2</v>
      </c>
    </row>
    <row r="5236" spans="7:8" x14ac:dyDescent="0.35">
      <c r="G5236">
        <v>5230</v>
      </c>
      <c r="H5236">
        <f t="shared" ca="1" si="89"/>
        <v>-6.5790206232730103E-2</v>
      </c>
    </row>
    <row r="5237" spans="7:8" x14ac:dyDescent="0.35">
      <c r="G5237">
        <v>5231</v>
      </c>
      <c r="H5237">
        <f t="shared" ca="1" si="89"/>
        <v>0.14701315452839051</v>
      </c>
    </row>
    <row r="5238" spans="7:8" x14ac:dyDescent="0.35">
      <c r="G5238">
        <v>5232</v>
      </c>
      <c r="H5238">
        <f t="shared" ca="1" si="89"/>
        <v>-4.5634642255843308E-2</v>
      </c>
    </row>
    <row r="5239" spans="7:8" x14ac:dyDescent="0.35">
      <c r="G5239">
        <v>5233</v>
      </c>
      <c r="H5239">
        <f t="shared" ca="1" si="89"/>
        <v>4.3755811211565722E-2</v>
      </c>
    </row>
    <row r="5240" spans="7:8" x14ac:dyDescent="0.35">
      <c r="G5240">
        <v>5234</v>
      </c>
      <c r="H5240">
        <f t="shared" ca="1" si="89"/>
        <v>-0.19141079906705308</v>
      </c>
    </row>
    <row r="5241" spans="7:8" x14ac:dyDescent="0.35">
      <c r="G5241">
        <v>5235</v>
      </c>
      <c r="H5241">
        <f t="shared" ca="1" si="89"/>
        <v>-3.8319175471049176E-2</v>
      </c>
    </row>
    <row r="5242" spans="7:8" x14ac:dyDescent="0.35">
      <c r="G5242">
        <v>5236</v>
      </c>
      <c r="H5242">
        <f t="shared" ca="1" si="89"/>
        <v>-0.11878639358054677</v>
      </c>
    </row>
    <row r="5243" spans="7:8" x14ac:dyDescent="0.35">
      <c r="G5243">
        <v>5237</v>
      </c>
      <c r="H5243">
        <f t="shared" ca="1" si="89"/>
        <v>8.8185513661552931E-2</v>
      </c>
    </row>
    <row r="5244" spans="7:8" x14ac:dyDescent="0.35">
      <c r="G5244">
        <v>5238</v>
      </c>
      <c r="H5244">
        <f t="shared" ca="1" si="89"/>
        <v>-0.2734900998671107</v>
      </c>
    </row>
    <row r="5245" spans="7:8" x14ac:dyDescent="0.35">
      <c r="G5245">
        <v>5239</v>
      </c>
      <c r="H5245">
        <f t="shared" ca="1" si="89"/>
        <v>0.17534858814345916</v>
      </c>
    </row>
    <row r="5246" spans="7:8" x14ac:dyDescent="0.35">
      <c r="G5246">
        <v>5240</v>
      </c>
      <c r="H5246">
        <f t="shared" ca="1" si="89"/>
        <v>-0.35890187268937801</v>
      </c>
    </row>
    <row r="5247" spans="7:8" x14ac:dyDescent="0.35">
      <c r="G5247">
        <v>5241</v>
      </c>
      <c r="H5247">
        <f t="shared" ca="1" si="89"/>
        <v>-7.6307453610391332E-2</v>
      </c>
    </row>
    <row r="5248" spans="7:8" x14ac:dyDescent="0.35">
      <c r="G5248">
        <v>5242</v>
      </c>
      <c r="H5248">
        <f t="shared" ca="1" si="89"/>
        <v>-3.7330644122486489E-2</v>
      </c>
    </row>
    <row r="5249" spans="7:8" x14ac:dyDescent="0.35">
      <c r="G5249">
        <v>5243</v>
      </c>
      <c r="H5249">
        <f t="shared" ca="1" si="89"/>
        <v>0.14169306792428887</v>
      </c>
    </row>
    <row r="5250" spans="7:8" x14ac:dyDescent="0.35">
      <c r="G5250">
        <v>5244</v>
      </c>
      <c r="H5250">
        <f t="shared" ca="1" si="89"/>
        <v>7.7308124333643619E-2</v>
      </c>
    </row>
    <row r="5251" spans="7:8" x14ac:dyDescent="0.35">
      <c r="G5251">
        <v>5245</v>
      </c>
      <c r="H5251">
        <f t="shared" ca="1" si="89"/>
        <v>0.10406810269547809</v>
      </c>
    </row>
    <row r="5252" spans="7:8" x14ac:dyDescent="0.35">
      <c r="G5252">
        <v>5246</v>
      </c>
      <c r="H5252">
        <f t="shared" ca="1" si="89"/>
        <v>-5.6287497940826672E-2</v>
      </c>
    </row>
    <row r="5253" spans="7:8" x14ac:dyDescent="0.35">
      <c r="G5253">
        <v>5247</v>
      </c>
      <c r="H5253">
        <f t="shared" ca="1" si="89"/>
        <v>-6.4868410220904768E-2</v>
      </c>
    </row>
    <row r="5254" spans="7:8" x14ac:dyDescent="0.35">
      <c r="G5254">
        <v>5248</v>
      </c>
      <c r="H5254">
        <f t="shared" ca="1" si="89"/>
        <v>-8.2544221387628475E-3</v>
      </c>
    </row>
    <row r="5255" spans="7:8" x14ac:dyDescent="0.35">
      <c r="G5255">
        <v>5249</v>
      </c>
      <c r="H5255">
        <f t="shared" ca="1" si="89"/>
        <v>0.12189296998444477</v>
      </c>
    </row>
    <row r="5256" spans="7:8" x14ac:dyDescent="0.35">
      <c r="G5256">
        <v>5250</v>
      </c>
      <c r="H5256">
        <f t="shared" ref="H5256:H5319" ca="1" si="90">_xlfn.NORM.INV(RAND(),N$9,N$10)</f>
        <v>0.15524028403752066</v>
      </c>
    </row>
    <row r="5257" spans="7:8" x14ac:dyDescent="0.35">
      <c r="G5257">
        <v>5251</v>
      </c>
      <c r="H5257">
        <f t="shared" ca="1" si="90"/>
        <v>0.18817936766728074</v>
      </c>
    </row>
    <row r="5258" spans="7:8" x14ac:dyDescent="0.35">
      <c r="G5258">
        <v>5252</v>
      </c>
      <c r="H5258">
        <f t="shared" ca="1" si="90"/>
        <v>0.17074583420322356</v>
      </c>
    </row>
    <row r="5259" spans="7:8" x14ac:dyDescent="0.35">
      <c r="G5259">
        <v>5253</v>
      </c>
      <c r="H5259">
        <f t="shared" ca="1" si="90"/>
        <v>1.4535978245208362E-2</v>
      </c>
    </row>
    <row r="5260" spans="7:8" x14ac:dyDescent="0.35">
      <c r="G5260">
        <v>5254</v>
      </c>
      <c r="H5260">
        <f t="shared" ca="1" si="90"/>
        <v>-0.25617468088957163</v>
      </c>
    </row>
    <row r="5261" spans="7:8" x14ac:dyDescent="0.35">
      <c r="G5261">
        <v>5255</v>
      </c>
      <c r="H5261">
        <f t="shared" ca="1" si="90"/>
        <v>-0.129030604492158</v>
      </c>
    </row>
    <row r="5262" spans="7:8" x14ac:dyDescent="0.35">
      <c r="G5262">
        <v>5256</v>
      </c>
      <c r="H5262">
        <f t="shared" ca="1" si="90"/>
        <v>0.15551907477631996</v>
      </c>
    </row>
    <row r="5263" spans="7:8" x14ac:dyDescent="0.35">
      <c r="G5263">
        <v>5257</v>
      </c>
      <c r="H5263">
        <f t="shared" ca="1" si="90"/>
        <v>-8.0078303409215748E-2</v>
      </c>
    </row>
    <row r="5264" spans="7:8" x14ac:dyDescent="0.35">
      <c r="G5264">
        <v>5258</v>
      </c>
      <c r="H5264">
        <f t="shared" ca="1" si="90"/>
        <v>-5.861428494599781E-2</v>
      </c>
    </row>
    <row r="5265" spans="7:8" x14ac:dyDescent="0.35">
      <c r="G5265">
        <v>5259</v>
      </c>
      <c r="H5265">
        <f t="shared" ca="1" si="90"/>
        <v>4.0864716093905193E-3</v>
      </c>
    </row>
    <row r="5266" spans="7:8" x14ac:dyDescent="0.35">
      <c r="G5266">
        <v>5260</v>
      </c>
      <c r="H5266">
        <f t="shared" ca="1" si="90"/>
        <v>-0.12284708988020265</v>
      </c>
    </row>
    <row r="5267" spans="7:8" x14ac:dyDescent="0.35">
      <c r="G5267">
        <v>5261</v>
      </c>
      <c r="H5267">
        <f t="shared" ca="1" si="90"/>
        <v>8.9664776639056018E-2</v>
      </c>
    </row>
    <row r="5268" spans="7:8" x14ac:dyDescent="0.35">
      <c r="G5268">
        <v>5262</v>
      </c>
      <c r="H5268">
        <f t="shared" ca="1" si="90"/>
        <v>6.2233982781162378E-2</v>
      </c>
    </row>
    <row r="5269" spans="7:8" x14ac:dyDescent="0.35">
      <c r="G5269">
        <v>5263</v>
      </c>
      <c r="H5269">
        <f t="shared" ca="1" si="90"/>
        <v>0.17802856597897676</v>
      </c>
    </row>
    <row r="5270" spans="7:8" x14ac:dyDescent="0.35">
      <c r="G5270">
        <v>5264</v>
      </c>
      <c r="H5270">
        <f t="shared" ca="1" si="90"/>
        <v>5.1842480748134807E-3</v>
      </c>
    </row>
    <row r="5271" spans="7:8" x14ac:dyDescent="0.35">
      <c r="G5271">
        <v>5265</v>
      </c>
      <c r="H5271">
        <f t="shared" ca="1" si="90"/>
        <v>0.11559963247676942</v>
      </c>
    </row>
    <row r="5272" spans="7:8" x14ac:dyDescent="0.35">
      <c r="G5272">
        <v>5266</v>
      </c>
      <c r="H5272">
        <f t="shared" ca="1" si="90"/>
        <v>-0.13564151648567085</v>
      </c>
    </row>
    <row r="5273" spans="7:8" x14ac:dyDescent="0.35">
      <c r="G5273">
        <v>5267</v>
      </c>
      <c r="H5273">
        <f t="shared" ca="1" si="90"/>
        <v>7.2218361209544682E-2</v>
      </c>
    </row>
    <row r="5274" spans="7:8" x14ac:dyDescent="0.35">
      <c r="G5274">
        <v>5268</v>
      </c>
      <c r="H5274">
        <f t="shared" ca="1" si="90"/>
        <v>-8.6492024411373214E-2</v>
      </c>
    </row>
    <row r="5275" spans="7:8" x14ac:dyDescent="0.35">
      <c r="G5275">
        <v>5269</v>
      </c>
      <c r="H5275">
        <f t="shared" ca="1" si="90"/>
        <v>-0.18902703077329094</v>
      </c>
    </row>
    <row r="5276" spans="7:8" x14ac:dyDescent="0.35">
      <c r="G5276">
        <v>5270</v>
      </c>
      <c r="H5276">
        <f t="shared" ca="1" si="90"/>
        <v>0.12868582541908358</v>
      </c>
    </row>
    <row r="5277" spans="7:8" x14ac:dyDescent="0.35">
      <c r="G5277">
        <v>5271</v>
      </c>
      <c r="H5277">
        <f t="shared" ca="1" si="90"/>
        <v>-0.15849724002700105</v>
      </c>
    </row>
    <row r="5278" spans="7:8" x14ac:dyDescent="0.35">
      <c r="G5278">
        <v>5272</v>
      </c>
      <c r="H5278">
        <f t="shared" ca="1" si="90"/>
        <v>7.5299606084931997E-2</v>
      </c>
    </row>
    <row r="5279" spans="7:8" x14ac:dyDescent="0.35">
      <c r="G5279">
        <v>5273</v>
      </c>
      <c r="H5279">
        <f t="shared" ca="1" si="90"/>
        <v>-5.7322907516188487E-2</v>
      </c>
    </row>
    <row r="5280" spans="7:8" x14ac:dyDescent="0.35">
      <c r="G5280">
        <v>5274</v>
      </c>
      <c r="H5280">
        <f t="shared" ca="1" si="90"/>
        <v>5.815821600744156E-2</v>
      </c>
    </row>
    <row r="5281" spans="7:8" x14ac:dyDescent="0.35">
      <c r="G5281">
        <v>5275</v>
      </c>
      <c r="H5281">
        <f t="shared" ca="1" si="90"/>
        <v>1.8477154143441567E-2</v>
      </c>
    </row>
    <row r="5282" spans="7:8" x14ac:dyDescent="0.35">
      <c r="G5282">
        <v>5276</v>
      </c>
      <c r="H5282">
        <f t="shared" ca="1" si="90"/>
        <v>-0.196929659232603</v>
      </c>
    </row>
    <row r="5283" spans="7:8" x14ac:dyDescent="0.35">
      <c r="G5283">
        <v>5277</v>
      </c>
      <c r="H5283">
        <f t="shared" ca="1" si="90"/>
        <v>9.0161167933461114E-2</v>
      </c>
    </row>
    <row r="5284" spans="7:8" x14ac:dyDescent="0.35">
      <c r="G5284">
        <v>5278</v>
      </c>
      <c r="H5284">
        <f t="shared" ca="1" si="90"/>
        <v>2.0052995909702546E-2</v>
      </c>
    </row>
    <row r="5285" spans="7:8" x14ac:dyDescent="0.35">
      <c r="G5285">
        <v>5279</v>
      </c>
      <c r="H5285">
        <f t="shared" ca="1" si="90"/>
        <v>-7.7488746198940736E-2</v>
      </c>
    </row>
    <row r="5286" spans="7:8" x14ac:dyDescent="0.35">
      <c r="G5286">
        <v>5280</v>
      </c>
      <c r="H5286">
        <f t="shared" ca="1" si="90"/>
        <v>3.1121283928221118E-2</v>
      </c>
    </row>
    <row r="5287" spans="7:8" x14ac:dyDescent="0.35">
      <c r="G5287">
        <v>5281</v>
      </c>
      <c r="H5287">
        <f t="shared" ca="1" si="90"/>
        <v>-8.9418520702246568E-2</v>
      </c>
    </row>
    <row r="5288" spans="7:8" x14ac:dyDescent="0.35">
      <c r="G5288">
        <v>5282</v>
      </c>
      <c r="H5288">
        <f t="shared" ca="1" si="90"/>
        <v>-0.10732339120954014</v>
      </c>
    </row>
    <row r="5289" spans="7:8" x14ac:dyDescent="0.35">
      <c r="G5289">
        <v>5283</v>
      </c>
      <c r="H5289">
        <f t="shared" ca="1" si="90"/>
        <v>-0.13250411180619734</v>
      </c>
    </row>
    <row r="5290" spans="7:8" x14ac:dyDescent="0.35">
      <c r="G5290">
        <v>5284</v>
      </c>
      <c r="H5290">
        <f t="shared" ca="1" si="90"/>
        <v>-8.0502269338632623E-2</v>
      </c>
    </row>
    <row r="5291" spans="7:8" x14ac:dyDescent="0.35">
      <c r="G5291">
        <v>5285</v>
      </c>
      <c r="H5291">
        <f t="shared" ca="1" si="90"/>
        <v>-1.721620677293844E-2</v>
      </c>
    </row>
    <row r="5292" spans="7:8" x14ac:dyDescent="0.35">
      <c r="G5292">
        <v>5286</v>
      </c>
      <c r="H5292">
        <f t="shared" ca="1" si="90"/>
        <v>8.1121316770232751E-2</v>
      </c>
    </row>
    <row r="5293" spans="7:8" x14ac:dyDescent="0.35">
      <c r="G5293">
        <v>5287</v>
      </c>
      <c r="H5293">
        <f t="shared" ca="1" si="90"/>
        <v>-3.3680348648940373E-3</v>
      </c>
    </row>
    <row r="5294" spans="7:8" x14ac:dyDescent="0.35">
      <c r="G5294">
        <v>5288</v>
      </c>
      <c r="H5294">
        <f t="shared" ca="1" si="90"/>
        <v>4.6147126252172925E-2</v>
      </c>
    </row>
    <row r="5295" spans="7:8" x14ac:dyDescent="0.35">
      <c r="G5295">
        <v>5289</v>
      </c>
      <c r="H5295">
        <f t="shared" ca="1" si="90"/>
        <v>-0.20994913617709676</v>
      </c>
    </row>
    <row r="5296" spans="7:8" x14ac:dyDescent="0.35">
      <c r="G5296">
        <v>5290</v>
      </c>
      <c r="H5296">
        <f t="shared" ca="1" si="90"/>
        <v>-1.4150153356934122E-2</v>
      </c>
    </row>
    <row r="5297" spans="7:8" x14ac:dyDescent="0.35">
      <c r="G5297">
        <v>5291</v>
      </c>
      <c r="H5297">
        <f t="shared" ca="1" si="90"/>
        <v>9.8552984789983342E-4</v>
      </c>
    </row>
    <row r="5298" spans="7:8" x14ac:dyDescent="0.35">
      <c r="G5298">
        <v>5292</v>
      </c>
      <c r="H5298">
        <f t="shared" ca="1" si="90"/>
        <v>1.5099955360164723E-2</v>
      </c>
    </row>
    <row r="5299" spans="7:8" x14ac:dyDescent="0.35">
      <c r="G5299">
        <v>5293</v>
      </c>
      <c r="H5299">
        <f t="shared" ca="1" si="90"/>
        <v>-0.31197945979197594</v>
      </c>
    </row>
    <row r="5300" spans="7:8" x14ac:dyDescent="0.35">
      <c r="G5300">
        <v>5294</v>
      </c>
      <c r="H5300">
        <f t="shared" ca="1" si="90"/>
        <v>-0.18129578410209338</v>
      </c>
    </row>
    <row r="5301" spans="7:8" x14ac:dyDescent="0.35">
      <c r="G5301">
        <v>5295</v>
      </c>
      <c r="H5301">
        <f t="shared" ca="1" si="90"/>
        <v>-0.13981626902698729</v>
      </c>
    </row>
    <row r="5302" spans="7:8" x14ac:dyDescent="0.35">
      <c r="G5302">
        <v>5296</v>
      </c>
      <c r="H5302">
        <f t="shared" ca="1" si="90"/>
        <v>1.5888395195415659E-2</v>
      </c>
    </row>
    <row r="5303" spans="7:8" x14ac:dyDescent="0.35">
      <c r="G5303">
        <v>5297</v>
      </c>
      <c r="H5303">
        <f t="shared" ca="1" si="90"/>
        <v>3.4960190948905283E-2</v>
      </c>
    </row>
    <row r="5304" spans="7:8" x14ac:dyDescent="0.35">
      <c r="G5304">
        <v>5298</v>
      </c>
      <c r="H5304">
        <f t="shared" ca="1" si="90"/>
        <v>0.1004231803877547</v>
      </c>
    </row>
    <row r="5305" spans="7:8" x14ac:dyDescent="0.35">
      <c r="G5305">
        <v>5299</v>
      </c>
      <c r="H5305">
        <f t="shared" ca="1" si="90"/>
        <v>-7.8009817337526821E-2</v>
      </c>
    </row>
    <row r="5306" spans="7:8" x14ac:dyDescent="0.35">
      <c r="G5306">
        <v>5300</v>
      </c>
      <c r="H5306">
        <f t="shared" ca="1" si="90"/>
        <v>5.8304765225253324E-2</v>
      </c>
    </row>
    <row r="5307" spans="7:8" x14ac:dyDescent="0.35">
      <c r="G5307">
        <v>5301</v>
      </c>
      <c r="H5307">
        <f t="shared" ca="1" si="90"/>
        <v>-7.4204364557271058E-2</v>
      </c>
    </row>
    <row r="5308" spans="7:8" x14ac:dyDescent="0.35">
      <c r="G5308">
        <v>5302</v>
      </c>
      <c r="H5308">
        <f t="shared" ca="1" si="90"/>
        <v>0.23310682115191617</v>
      </c>
    </row>
    <row r="5309" spans="7:8" x14ac:dyDescent="0.35">
      <c r="G5309">
        <v>5303</v>
      </c>
      <c r="H5309">
        <f t="shared" ca="1" si="90"/>
        <v>7.3295088677288553E-2</v>
      </c>
    </row>
    <row r="5310" spans="7:8" x14ac:dyDescent="0.35">
      <c r="G5310">
        <v>5304</v>
      </c>
      <c r="H5310">
        <f t="shared" ca="1" si="90"/>
        <v>-2.5470909932917403E-2</v>
      </c>
    </row>
    <row r="5311" spans="7:8" x14ac:dyDescent="0.35">
      <c r="G5311">
        <v>5305</v>
      </c>
      <c r="H5311">
        <f t="shared" ca="1" si="90"/>
        <v>2.553563006590176E-2</v>
      </c>
    </row>
    <row r="5312" spans="7:8" x14ac:dyDescent="0.35">
      <c r="G5312">
        <v>5306</v>
      </c>
      <c r="H5312">
        <f t="shared" ca="1" si="90"/>
        <v>0.23848733619717929</v>
      </c>
    </row>
    <row r="5313" spans="7:8" x14ac:dyDescent="0.35">
      <c r="G5313">
        <v>5307</v>
      </c>
      <c r="H5313">
        <f t="shared" ca="1" si="90"/>
        <v>0.10099108439605271</v>
      </c>
    </row>
    <row r="5314" spans="7:8" x14ac:dyDescent="0.35">
      <c r="G5314">
        <v>5308</v>
      </c>
      <c r="H5314">
        <f t="shared" ca="1" si="90"/>
        <v>-8.9777829577935758E-2</v>
      </c>
    </row>
    <row r="5315" spans="7:8" x14ac:dyDescent="0.35">
      <c r="G5315">
        <v>5309</v>
      </c>
      <c r="H5315">
        <f t="shared" ca="1" si="90"/>
        <v>0.67408408108419671</v>
      </c>
    </row>
    <row r="5316" spans="7:8" x14ac:dyDescent="0.35">
      <c r="G5316">
        <v>5310</v>
      </c>
      <c r="H5316">
        <f t="shared" ca="1" si="90"/>
        <v>-9.4604459814654887E-2</v>
      </c>
    </row>
    <row r="5317" spans="7:8" x14ac:dyDescent="0.35">
      <c r="G5317">
        <v>5311</v>
      </c>
      <c r="H5317">
        <f t="shared" ca="1" si="90"/>
        <v>6.6281804623458665E-3</v>
      </c>
    </row>
    <row r="5318" spans="7:8" x14ac:dyDescent="0.35">
      <c r="G5318">
        <v>5312</v>
      </c>
      <c r="H5318">
        <f t="shared" ca="1" si="90"/>
        <v>-5.3024063593495478E-2</v>
      </c>
    </row>
    <row r="5319" spans="7:8" x14ac:dyDescent="0.35">
      <c r="G5319">
        <v>5313</v>
      </c>
      <c r="H5319">
        <f t="shared" ca="1" si="90"/>
        <v>1.2263304410190811E-2</v>
      </c>
    </row>
    <row r="5320" spans="7:8" x14ac:dyDescent="0.35">
      <c r="G5320">
        <v>5314</v>
      </c>
      <c r="H5320">
        <f t="shared" ref="H5320:H5383" ca="1" si="91">_xlfn.NORM.INV(RAND(),N$9,N$10)</f>
        <v>8.9627319042155248E-2</v>
      </c>
    </row>
    <row r="5321" spans="7:8" x14ac:dyDescent="0.35">
      <c r="G5321">
        <v>5315</v>
      </c>
      <c r="H5321">
        <f t="shared" ca="1" si="91"/>
        <v>2.5885471660151274E-2</v>
      </c>
    </row>
    <row r="5322" spans="7:8" x14ac:dyDescent="0.35">
      <c r="G5322">
        <v>5316</v>
      </c>
      <c r="H5322">
        <f t="shared" ca="1" si="91"/>
        <v>0.19966918222308483</v>
      </c>
    </row>
    <row r="5323" spans="7:8" x14ac:dyDescent="0.35">
      <c r="G5323">
        <v>5317</v>
      </c>
      <c r="H5323">
        <f t="shared" ca="1" si="91"/>
        <v>1.8076411991078123E-2</v>
      </c>
    </row>
    <row r="5324" spans="7:8" x14ac:dyDescent="0.35">
      <c r="G5324">
        <v>5318</v>
      </c>
      <c r="H5324">
        <f t="shared" ca="1" si="91"/>
        <v>-9.9786150282702768E-2</v>
      </c>
    </row>
    <row r="5325" spans="7:8" x14ac:dyDescent="0.35">
      <c r="G5325">
        <v>5319</v>
      </c>
      <c r="H5325">
        <f t="shared" ca="1" si="91"/>
        <v>6.8226500004690827E-4</v>
      </c>
    </row>
    <row r="5326" spans="7:8" x14ac:dyDescent="0.35">
      <c r="G5326">
        <v>5320</v>
      </c>
      <c r="H5326">
        <f t="shared" ca="1" si="91"/>
        <v>-2.1851241400502153E-2</v>
      </c>
    </row>
    <row r="5327" spans="7:8" x14ac:dyDescent="0.35">
      <c r="G5327">
        <v>5321</v>
      </c>
      <c r="H5327">
        <f t="shared" ca="1" si="91"/>
        <v>-4.2316034274482387E-3</v>
      </c>
    </row>
    <row r="5328" spans="7:8" x14ac:dyDescent="0.35">
      <c r="G5328">
        <v>5322</v>
      </c>
      <c r="H5328">
        <f t="shared" ca="1" si="91"/>
        <v>2.8499422966451061E-2</v>
      </c>
    </row>
    <row r="5329" spans="7:8" x14ac:dyDescent="0.35">
      <c r="G5329">
        <v>5323</v>
      </c>
      <c r="H5329">
        <f t="shared" ca="1" si="91"/>
        <v>8.6852870839520604E-2</v>
      </c>
    </row>
    <row r="5330" spans="7:8" x14ac:dyDescent="0.35">
      <c r="G5330">
        <v>5324</v>
      </c>
      <c r="H5330">
        <f t="shared" ca="1" si="91"/>
        <v>-0.11743655757892416</v>
      </c>
    </row>
    <row r="5331" spans="7:8" x14ac:dyDescent="0.35">
      <c r="G5331">
        <v>5325</v>
      </c>
      <c r="H5331">
        <f t="shared" ca="1" si="91"/>
        <v>-8.3483629717419332E-3</v>
      </c>
    </row>
    <row r="5332" spans="7:8" x14ac:dyDescent="0.35">
      <c r="G5332">
        <v>5326</v>
      </c>
      <c r="H5332">
        <f t="shared" ca="1" si="91"/>
        <v>5.9436572070514615E-2</v>
      </c>
    </row>
    <row r="5333" spans="7:8" x14ac:dyDescent="0.35">
      <c r="G5333">
        <v>5327</v>
      </c>
      <c r="H5333">
        <f t="shared" ca="1" si="91"/>
        <v>-0.20546307350870102</v>
      </c>
    </row>
    <row r="5334" spans="7:8" x14ac:dyDescent="0.35">
      <c r="G5334">
        <v>5328</v>
      </c>
      <c r="H5334">
        <f t="shared" ca="1" si="91"/>
        <v>0.26788138281352719</v>
      </c>
    </row>
    <row r="5335" spans="7:8" x14ac:dyDescent="0.35">
      <c r="G5335">
        <v>5329</v>
      </c>
      <c r="H5335">
        <f t="shared" ca="1" si="91"/>
        <v>-3.9541885445711668E-3</v>
      </c>
    </row>
    <row r="5336" spans="7:8" x14ac:dyDescent="0.35">
      <c r="G5336">
        <v>5330</v>
      </c>
      <c r="H5336">
        <f t="shared" ca="1" si="91"/>
        <v>-2.0706149331165706E-2</v>
      </c>
    </row>
    <row r="5337" spans="7:8" x14ac:dyDescent="0.35">
      <c r="G5337">
        <v>5331</v>
      </c>
      <c r="H5337">
        <f t="shared" ca="1" si="91"/>
        <v>0.25379906782082495</v>
      </c>
    </row>
    <row r="5338" spans="7:8" x14ac:dyDescent="0.35">
      <c r="G5338">
        <v>5332</v>
      </c>
      <c r="H5338">
        <f t="shared" ca="1" si="91"/>
        <v>6.9097247978946577E-2</v>
      </c>
    </row>
    <row r="5339" spans="7:8" x14ac:dyDescent="0.35">
      <c r="G5339">
        <v>5333</v>
      </c>
      <c r="H5339">
        <f t="shared" ca="1" si="91"/>
        <v>-0.11919273556102636</v>
      </c>
    </row>
    <row r="5340" spans="7:8" x14ac:dyDescent="0.35">
      <c r="G5340">
        <v>5334</v>
      </c>
      <c r="H5340">
        <f t="shared" ca="1" si="91"/>
        <v>-0.11122686318727329</v>
      </c>
    </row>
    <row r="5341" spans="7:8" x14ac:dyDescent="0.35">
      <c r="G5341">
        <v>5335</v>
      </c>
      <c r="H5341">
        <f t="shared" ca="1" si="91"/>
        <v>4.4349470939708098E-2</v>
      </c>
    </row>
    <row r="5342" spans="7:8" x14ac:dyDescent="0.35">
      <c r="G5342">
        <v>5336</v>
      </c>
      <c r="H5342">
        <f t="shared" ca="1" si="91"/>
        <v>8.4677336059132358E-2</v>
      </c>
    </row>
    <row r="5343" spans="7:8" x14ac:dyDescent="0.35">
      <c r="G5343">
        <v>5337</v>
      </c>
      <c r="H5343">
        <f t="shared" ca="1" si="91"/>
        <v>0.14082333777973208</v>
      </c>
    </row>
    <row r="5344" spans="7:8" x14ac:dyDescent="0.35">
      <c r="G5344">
        <v>5338</v>
      </c>
      <c r="H5344">
        <f t="shared" ca="1" si="91"/>
        <v>-8.1623352340072716E-2</v>
      </c>
    </row>
    <row r="5345" spans="7:8" x14ac:dyDescent="0.35">
      <c r="G5345">
        <v>5339</v>
      </c>
      <c r="H5345">
        <f t="shared" ca="1" si="91"/>
        <v>0.22361031999940295</v>
      </c>
    </row>
    <row r="5346" spans="7:8" x14ac:dyDescent="0.35">
      <c r="G5346">
        <v>5340</v>
      </c>
      <c r="H5346">
        <f t="shared" ca="1" si="91"/>
        <v>-8.497152087941609E-2</v>
      </c>
    </row>
    <row r="5347" spans="7:8" x14ac:dyDescent="0.35">
      <c r="G5347">
        <v>5341</v>
      </c>
      <c r="H5347">
        <f t="shared" ca="1" si="91"/>
        <v>-3.4919567892104271E-4</v>
      </c>
    </row>
    <row r="5348" spans="7:8" x14ac:dyDescent="0.35">
      <c r="G5348">
        <v>5342</v>
      </c>
      <c r="H5348">
        <f t="shared" ca="1" si="91"/>
        <v>0.14297639967155235</v>
      </c>
    </row>
    <row r="5349" spans="7:8" x14ac:dyDescent="0.35">
      <c r="G5349">
        <v>5343</v>
      </c>
      <c r="H5349">
        <f t="shared" ca="1" si="91"/>
        <v>0.23679456430528459</v>
      </c>
    </row>
    <row r="5350" spans="7:8" x14ac:dyDescent="0.35">
      <c r="G5350">
        <v>5344</v>
      </c>
      <c r="H5350">
        <f t="shared" ca="1" si="91"/>
        <v>-1.3498838380443723E-2</v>
      </c>
    </row>
    <row r="5351" spans="7:8" x14ac:dyDescent="0.35">
      <c r="G5351">
        <v>5345</v>
      </c>
      <c r="H5351">
        <f t="shared" ca="1" si="91"/>
        <v>-6.0852878348559482E-3</v>
      </c>
    </row>
    <row r="5352" spans="7:8" x14ac:dyDescent="0.35">
      <c r="G5352">
        <v>5346</v>
      </c>
      <c r="H5352">
        <f t="shared" ca="1" si="91"/>
        <v>-0.12874864987470361</v>
      </c>
    </row>
    <row r="5353" spans="7:8" x14ac:dyDescent="0.35">
      <c r="G5353">
        <v>5347</v>
      </c>
      <c r="H5353">
        <f t="shared" ca="1" si="91"/>
        <v>0.25331133987760007</v>
      </c>
    </row>
    <row r="5354" spans="7:8" x14ac:dyDescent="0.35">
      <c r="G5354">
        <v>5348</v>
      </c>
      <c r="H5354">
        <f t="shared" ca="1" si="91"/>
        <v>-9.278654796254289E-2</v>
      </c>
    </row>
    <row r="5355" spans="7:8" x14ac:dyDescent="0.35">
      <c r="G5355">
        <v>5349</v>
      </c>
      <c r="H5355">
        <f t="shared" ca="1" si="91"/>
        <v>0.12452255121782352</v>
      </c>
    </row>
    <row r="5356" spans="7:8" x14ac:dyDescent="0.35">
      <c r="G5356">
        <v>5350</v>
      </c>
      <c r="H5356">
        <f t="shared" ca="1" si="91"/>
        <v>9.1724995532067463E-2</v>
      </c>
    </row>
    <row r="5357" spans="7:8" x14ac:dyDescent="0.35">
      <c r="G5357">
        <v>5351</v>
      </c>
      <c r="H5357">
        <f t="shared" ca="1" si="91"/>
        <v>1.349597161652763E-2</v>
      </c>
    </row>
    <row r="5358" spans="7:8" x14ac:dyDescent="0.35">
      <c r="G5358">
        <v>5352</v>
      </c>
      <c r="H5358">
        <f t="shared" ca="1" si="91"/>
        <v>4.668291010233961E-3</v>
      </c>
    </row>
    <row r="5359" spans="7:8" x14ac:dyDescent="0.35">
      <c r="G5359">
        <v>5353</v>
      </c>
      <c r="H5359">
        <f t="shared" ca="1" si="91"/>
        <v>0.11365400009122069</v>
      </c>
    </row>
    <row r="5360" spans="7:8" x14ac:dyDescent="0.35">
      <c r="G5360">
        <v>5354</v>
      </c>
      <c r="H5360">
        <f t="shared" ca="1" si="91"/>
        <v>-0.19311473120269904</v>
      </c>
    </row>
    <row r="5361" spans="7:8" x14ac:dyDescent="0.35">
      <c r="G5361">
        <v>5355</v>
      </c>
      <c r="H5361">
        <f t="shared" ca="1" si="91"/>
        <v>-2.5150030952619681E-2</v>
      </c>
    </row>
    <row r="5362" spans="7:8" x14ac:dyDescent="0.35">
      <c r="G5362">
        <v>5356</v>
      </c>
      <c r="H5362">
        <f t="shared" ca="1" si="91"/>
        <v>-8.8278723138027482E-2</v>
      </c>
    </row>
    <row r="5363" spans="7:8" x14ac:dyDescent="0.35">
      <c r="G5363">
        <v>5357</v>
      </c>
      <c r="H5363">
        <f t="shared" ca="1" si="91"/>
        <v>-0.10100332360793882</v>
      </c>
    </row>
    <row r="5364" spans="7:8" x14ac:dyDescent="0.35">
      <c r="G5364">
        <v>5358</v>
      </c>
      <c r="H5364">
        <f t="shared" ca="1" si="91"/>
        <v>0.31116848956843307</v>
      </c>
    </row>
    <row r="5365" spans="7:8" x14ac:dyDescent="0.35">
      <c r="G5365">
        <v>5359</v>
      </c>
      <c r="H5365">
        <f t="shared" ca="1" si="91"/>
        <v>0.26467585090440199</v>
      </c>
    </row>
    <row r="5366" spans="7:8" x14ac:dyDescent="0.35">
      <c r="G5366">
        <v>5360</v>
      </c>
      <c r="H5366">
        <f t="shared" ca="1" si="91"/>
        <v>0.10875915009132552</v>
      </c>
    </row>
    <row r="5367" spans="7:8" x14ac:dyDescent="0.35">
      <c r="G5367">
        <v>5361</v>
      </c>
      <c r="H5367">
        <f t="shared" ca="1" si="91"/>
        <v>-1.4485738351921861E-3</v>
      </c>
    </row>
    <row r="5368" spans="7:8" x14ac:dyDescent="0.35">
      <c r="G5368">
        <v>5362</v>
      </c>
      <c r="H5368">
        <f t="shared" ca="1" si="91"/>
        <v>5.5056415263665219E-3</v>
      </c>
    </row>
    <row r="5369" spans="7:8" x14ac:dyDescent="0.35">
      <c r="G5369">
        <v>5363</v>
      </c>
      <c r="H5369">
        <f t="shared" ca="1" si="91"/>
        <v>-2.878852295250655E-2</v>
      </c>
    </row>
    <row r="5370" spans="7:8" x14ac:dyDescent="0.35">
      <c r="G5370">
        <v>5364</v>
      </c>
      <c r="H5370">
        <f t="shared" ca="1" si="91"/>
        <v>0.10809941636059471</v>
      </c>
    </row>
    <row r="5371" spans="7:8" x14ac:dyDescent="0.35">
      <c r="G5371">
        <v>5365</v>
      </c>
      <c r="H5371">
        <f t="shared" ca="1" si="91"/>
        <v>5.1887250122309783E-4</v>
      </c>
    </row>
    <row r="5372" spans="7:8" x14ac:dyDescent="0.35">
      <c r="G5372">
        <v>5366</v>
      </c>
      <c r="H5372">
        <f t="shared" ca="1" si="91"/>
        <v>3.5919809262239318E-2</v>
      </c>
    </row>
    <row r="5373" spans="7:8" x14ac:dyDescent="0.35">
      <c r="G5373">
        <v>5367</v>
      </c>
      <c r="H5373">
        <f t="shared" ca="1" si="91"/>
        <v>2.8183427720333054E-2</v>
      </c>
    </row>
    <row r="5374" spans="7:8" x14ac:dyDescent="0.35">
      <c r="G5374">
        <v>5368</v>
      </c>
      <c r="H5374">
        <f t="shared" ca="1" si="91"/>
        <v>-0.23157373210442772</v>
      </c>
    </row>
    <row r="5375" spans="7:8" x14ac:dyDescent="0.35">
      <c r="G5375">
        <v>5369</v>
      </c>
      <c r="H5375">
        <f t="shared" ca="1" si="91"/>
        <v>1.4167010947911916E-2</v>
      </c>
    </row>
    <row r="5376" spans="7:8" x14ac:dyDescent="0.35">
      <c r="G5376">
        <v>5370</v>
      </c>
      <c r="H5376">
        <f t="shared" ca="1" si="91"/>
        <v>1.6650985249927738E-2</v>
      </c>
    </row>
    <row r="5377" spans="7:8" x14ac:dyDescent="0.35">
      <c r="G5377">
        <v>5371</v>
      </c>
      <c r="H5377">
        <f t="shared" ca="1" si="91"/>
        <v>-4.6378289091026745E-2</v>
      </c>
    </row>
    <row r="5378" spans="7:8" x14ac:dyDescent="0.35">
      <c r="G5378">
        <v>5372</v>
      </c>
      <c r="H5378">
        <f t="shared" ca="1" si="91"/>
        <v>-1.1941245058631424E-2</v>
      </c>
    </row>
    <row r="5379" spans="7:8" x14ac:dyDescent="0.35">
      <c r="G5379">
        <v>5373</v>
      </c>
      <c r="H5379">
        <f t="shared" ca="1" si="91"/>
        <v>0.12232222069502635</v>
      </c>
    </row>
    <row r="5380" spans="7:8" x14ac:dyDescent="0.35">
      <c r="G5380">
        <v>5374</v>
      </c>
      <c r="H5380">
        <f t="shared" ca="1" si="91"/>
        <v>-0.17481114759690605</v>
      </c>
    </row>
    <row r="5381" spans="7:8" x14ac:dyDescent="0.35">
      <c r="G5381">
        <v>5375</v>
      </c>
      <c r="H5381">
        <f t="shared" ca="1" si="91"/>
        <v>-1.8466926547323709E-2</v>
      </c>
    </row>
    <row r="5382" spans="7:8" x14ac:dyDescent="0.35">
      <c r="G5382">
        <v>5376</v>
      </c>
      <c r="H5382">
        <f t="shared" ca="1" si="91"/>
        <v>6.7518875947464668E-2</v>
      </c>
    </row>
    <row r="5383" spans="7:8" x14ac:dyDescent="0.35">
      <c r="G5383">
        <v>5377</v>
      </c>
      <c r="H5383">
        <f t="shared" ca="1" si="91"/>
        <v>1.1142504738676092E-2</v>
      </c>
    </row>
    <row r="5384" spans="7:8" x14ac:dyDescent="0.35">
      <c r="G5384">
        <v>5378</v>
      </c>
      <c r="H5384">
        <f t="shared" ref="H5384:H5447" ca="1" si="92">_xlfn.NORM.INV(RAND(),N$9,N$10)</f>
        <v>0.26006921559699653</v>
      </c>
    </row>
    <row r="5385" spans="7:8" x14ac:dyDescent="0.35">
      <c r="G5385">
        <v>5379</v>
      </c>
      <c r="H5385">
        <f t="shared" ca="1" si="92"/>
        <v>0.30336571264486667</v>
      </c>
    </row>
    <row r="5386" spans="7:8" x14ac:dyDescent="0.35">
      <c r="G5386">
        <v>5380</v>
      </c>
      <c r="H5386">
        <f t="shared" ca="1" si="92"/>
        <v>7.1594731682279034E-2</v>
      </c>
    </row>
    <row r="5387" spans="7:8" x14ac:dyDescent="0.35">
      <c r="G5387">
        <v>5381</v>
      </c>
      <c r="H5387">
        <f t="shared" ca="1" si="92"/>
        <v>0.18792393118398348</v>
      </c>
    </row>
    <row r="5388" spans="7:8" x14ac:dyDescent="0.35">
      <c r="G5388">
        <v>5382</v>
      </c>
      <c r="H5388">
        <f t="shared" ca="1" si="92"/>
        <v>2.3472918651157469E-3</v>
      </c>
    </row>
    <row r="5389" spans="7:8" x14ac:dyDescent="0.35">
      <c r="G5389">
        <v>5383</v>
      </c>
      <c r="H5389">
        <f t="shared" ca="1" si="92"/>
        <v>9.8275464508253661E-3</v>
      </c>
    </row>
    <row r="5390" spans="7:8" x14ac:dyDescent="0.35">
      <c r="G5390">
        <v>5384</v>
      </c>
      <c r="H5390">
        <f t="shared" ca="1" si="92"/>
        <v>0.13635633673825415</v>
      </c>
    </row>
    <row r="5391" spans="7:8" x14ac:dyDescent="0.35">
      <c r="G5391">
        <v>5385</v>
      </c>
      <c r="H5391">
        <f t="shared" ca="1" si="92"/>
        <v>-4.3529288970593868E-2</v>
      </c>
    </row>
    <row r="5392" spans="7:8" x14ac:dyDescent="0.35">
      <c r="G5392">
        <v>5386</v>
      </c>
      <c r="H5392">
        <f t="shared" ca="1" si="92"/>
        <v>-6.9323642383425602E-2</v>
      </c>
    </row>
    <row r="5393" spans="7:8" x14ac:dyDescent="0.35">
      <c r="G5393">
        <v>5387</v>
      </c>
      <c r="H5393">
        <f t="shared" ca="1" si="92"/>
        <v>-0.21652501238462238</v>
      </c>
    </row>
    <row r="5394" spans="7:8" x14ac:dyDescent="0.35">
      <c r="G5394">
        <v>5388</v>
      </c>
      <c r="H5394">
        <f t="shared" ca="1" si="92"/>
        <v>-0.21283790008390838</v>
      </c>
    </row>
    <row r="5395" spans="7:8" x14ac:dyDescent="0.35">
      <c r="G5395">
        <v>5389</v>
      </c>
      <c r="H5395">
        <f t="shared" ca="1" si="92"/>
        <v>3.6810654480747039E-3</v>
      </c>
    </row>
    <row r="5396" spans="7:8" x14ac:dyDescent="0.35">
      <c r="G5396">
        <v>5390</v>
      </c>
      <c r="H5396">
        <f t="shared" ca="1" si="92"/>
        <v>-0.35099435805848245</v>
      </c>
    </row>
    <row r="5397" spans="7:8" x14ac:dyDescent="0.35">
      <c r="G5397">
        <v>5391</v>
      </c>
      <c r="H5397">
        <f t="shared" ca="1" si="92"/>
        <v>7.7565475577552986E-2</v>
      </c>
    </row>
    <row r="5398" spans="7:8" x14ac:dyDescent="0.35">
      <c r="G5398">
        <v>5392</v>
      </c>
      <c r="H5398">
        <f t="shared" ca="1" si="92"/>
        <v>-5.5783098320212332E-2</v>
      </c>
    </row>
    <row r="5399" spans="7:8" x14ac:dyDescent="0.35">
      <c r="G5399">
        <v>5393</v>
      </c>
      <c r="H5399">
        <f t="shared" ca="1" si="92"/>
        <v>-8.1144032378866165E-2</v>
      </c>
    </row>
    <row r="5400" spans="7:8" x14ac:dyDescent="0.35">
      <c r="G5400">
        <v>5394</v>
      </c>
      <c r="H5400">
        <f t="shared" ca="1" si="92"/>
        <v>-0.11367325815115943</v>
      </c>
    </row>
    <row r="5401" spans="7:8" x14ac:dyDescent="0.35">
      <c r="G5401">
        <v>5395</v>
      </c>
      <c r="H5401">
        <f t="shared" ca="1" si="92"/>
        <v>-7.7781011205812475E-2</v>
      </c>
    </row>
    <row r="5402" spans="7:8" x14ac:dyDescent="0.35">
      <c r="G5402">
        <v>5396</v>
      </c>
      <c r="H5402">
        <f t="shared" ca="1" si="92"/>
        <v>-0.22423963456152124</v>
      </c>
    </row>
    <row r="5403" spans="7:8" x14ac:dyDescent="0.35">
      <c r="G5403">
        <v>5397</v>
      </c>
      <c r="H5403">
        <f t="shared" ca="1" si="92"/>
        <v>-9.6939087389989617E-2</v>
      </c>
    </row>
    <row r="5404" spans="7:8" x14ac:dyDescent="0.35">
      <c r="G5404">
        <v>5398</v>
      </c>
      <c r="H5404">
        <f t="shared" ca="1" si="92"/>
        <v>-9.1132613701407045E-2</v>
      </c>
    </row>
    <row r="5405" spans="7:8" x14ac:dyDescent="0.35">
      <c r="G5405">
        <v>5399</v>
      </c>
      <c r="H5405">
        <f t="shared" ca="1" si="92"/>
        <v>4.5419422500266642E-2</v>
      </c>
    </row>
    <row r="5406" spans="7:8" x14ac:dyDescent="0.35">
      <c r="G5406">
        <v>5400</v>
      </c>
      <c r="H5406">
        <f t="shared" ca="1" si="92"/>
        <v>-0.12907857110693338</v>
      </c>
    </row>
    <row r="5407" spans="7:8" x14ac:dyDescent="0.35">
      <c r="G5407">
        <v>5401</v>
      </c>
      <c r="H5407">
        <f t="shared" ca="1" si="92"/>
        <v>-0.1658853444217894</v>
      </c>
    </row>
    <row r="5408" spans="7:8" x14ac:dyDescent="0.35">
      <c r="G5408">
        <v>5402</v>
      </c>
      <c r="H5408">
        <f t="shared" ca="1" si="92"/>
        <v>6.3552039706777211E-2</v>
      </c>
    </row>
    <row r="5409" spans="7:8" x14ac:dyDescent="0.35">
      <c r="G5409">
        <v>5403</v>
      </c>
      <c r="H5409">
        <f t="shared" ca="1" si="92"/>
        <v>-9.8525661859552569E-2</v>
      </c>
    </row>
    <row r="5410" spans="7:8" x14ac:dyDescent="0.35">
      <c r="G5410">
        <v>5404</v>
      </c>
      <c r="H5410">
        <f t="shared" ca="1" si="92"/>
        <v>-7.3234377894973585E-2</v>
      </c>
    </row>
    <row r="5411" spans="7:8" x14ac:dyDescent="0.35">
      <c r="G5411">
        <v>5405</v>
      </c>
      <c r="H5411">
        <f t="shared" ca="1" si="92"/>
        <v>-0.17102173834978096</v>
      </c>
    </row>
    <row r="5412" spans="7:8" x14ac:dyDescent="0.35">
      <c r="G5412">
        <v>5406</v>
      </c>
      <c r="H5412">
        <f t="shared" ca="1" si="92"/>
        <v>-0.21886600475221643</v>
      </c>
    </row>
    <row r="5413" spans="7:8" x14ac:dyDescent="0.35">
      <c r="G5413">
        <v>5407</v>
      </c>
      <c r="H5413">
        <f t="shared" ca="1" si="92"/>
        <v>7.0571380571475745E-2</v>
      </c>
    </row>
    <row r="5414" spans="7:8" x14ac:dyDescent="0.35">
      <c r="G5414">
        <v>5408</v>
      </c>
      <c r="H5414">
        <f t="shared" ca="1" si="92"/>
        <v>1.9285293640288206E-2</v>
      </c>
    </row>
    <row r="5415" spans="7:8" x14ac:dyDescent="0.35">
      <c r="G5415">
        <v>5409</v>
      </c>
      <c r="H5415">
        <f t="shared" ca="1" si="92"/>
        <v>-0.10640089675462983</v>
      </c>
    </row>
    <row r="5416" spans="7:8" x14ac:dyDescent="0.35">
      <c r="G5416">
        <v>5410</v>
      </c>
      <c r="H5416">
        <f t="shared" ca="1" si="92"/>
        <v>-5.9693635166876452E-2</v>
      </c>
    </row>
    <row r="5417" spans="7:8" x14ac:dyDescent="0.35">
      <c r="G5417">
        <v>5411</v>
      </c>
      <c r="H5417">
        <f t="shared" ca="1" si="92"/>
        <v>-4.02924792702921E-2</v>
      </c>
    </row>
    <row r="5418" spans="7:8" x14ac:dyDescent="0.35">
      <c r="G5418">
        <v>5412</v>
      </c>
      <c r="H5418">
        <f t="shared" ca="1" si="92"/>
        <v>0.11381762159134642</v>
      </c>
    </row>
    <row r="5419" spans="7:8" x14ac:dyDescent="0.35">
      <c r="G5419">
        <v>5413</v>
      </c>
      <c r="H5419">
        <f t="shared" ca="1" si="92"/>
        <v>0.2360081040895918</v>
      </c>
    </row>
    <row r="5420" spans="7:8" x14ac:dyDescent="0.35">
      <c r="G5420">
        <v>5414</v>
      </c>
      <c r="H5420">
        <f t="shared" ca="1" si="92"/>
        <v>-0.15470917327797504</v>
      </c>
    </row>
    <row r="5421" spans="7:8" x14ac:dyDescent="0.35">
      <c r="G5421">
        <v>5415</v>
      </c>
      <c r="H5421">
        <f t="shared" ca="1" si="92"/>
        <v>7.0534679830953947E-2</v>
      </c>
    </row>
    <row r="5422" spans="7:8" x14ac:dyDescent="0.35">
      <c r="G5422">
        <v>5416</v>
      </c>
      <c r="H5422">
        <f t="shared" ca="1" si="92"/>
        <v>0.13742804633434716</v>
      </c>
    </row>
    <row r="5423" spans="7:8" x14ac:dyDescent="0.35">
      <c r="G5423">
        <v>5417</v>
      </c>
      <c r="H5423">
        <f t="shared" ca="1" si="92"/>
        <v>0.18386648414164958</v>
      </c>
    </row>
    <row r="5424" spans="7:8" x14ac:dyDescent="0.35">
      <c r="G5424">
        <v>5418</v>
      </c>
      <c r="H5424">
        <f t="shared" ca="1" si="92"/>
        <v>4.3302058727463077E-3</v>
      </c>
    </row>
    <row r="5425" spans="7:8" x14ac:dyDescent="0.35">
      <c r="G5425">
        <v>5419</v>
      </c>
      <c r="H5425">
        <f t="shared" ca="1" si="92"/>
        <v>0.1032135108059728</v>
      </c>
    </row>
    <row r="5426" spans="7:8" x14ac:dyDescent="0.35">
      <c r="G5426">
        <v>5420</v>
      </c>
      <c r="H5426">
        <f t="shared" ca="1" si="92"/>
        <v>0.21088121419060799</v>
      </c>
    </row>
    <row r="5427" spans="7:8" x14ac:dyDescent="0.35">
      <c r="G5427">
        <v>5421</v>
      </c>
      <c r="H5427">
        <f t="shared" ca="1" si="92"/>
        <v>-6.8898328085682567E-2</v>
      </c>
    </row>
    <row r="5428" spans="7:8" x14ac:dyDescent="0.35">
      <c r="G5428">
        <v>5422</v>
      </c>
      <c r="H5428">
        <f t="shared" ca="1" si="92"/>
        <v>0.22127733792925391</v>
      </c>
    </row>
    <row r="5429" spans="7:8" x14ac:dyDescent="0.35">
      <c r="G5429">
        <v>5423</v>
      </c>
      <c r="H5429">
        <f t="shared" ca="1" si="92"/>
        <v>1.2687831292826936E-2</v>
      </c>
    </row>
    <row r="5430" spans="7:8" x14ac:dyDescent="0.35">
      <c r="G5430">
        <v>5424</v>
      </c>
      <c r="H5430">
        <f t="shared" ca="1" si="92"/>
        <v>-0.32396183453729566</v>
      </c>
    </row>
    <row r="5431" spans="7:8" x14ac:dyDescent="0.35">
      <c r="G5431">
        <v>5425</v>
      </c>
      <c r="H5431">
        <f t="shared" ca="1" si="92"/>
        <v>-0.13553541376678221</v>
      </c>
    </row>
    <row r="5432" spans="7:8" x14ac:dyDescent="0.35">
      <c r="G5432">
        <v>5426</v>
      </c>
      <c r="H5432">
        <f t="shared" ca="1" si="92"/>
        <v>-0.12219452610650938</v>
      </c>
    </row>
    <row r="5433" spans="7:8" x14ac:dyDescent="0.35">
      <c r="G5433">
        <v>5427</v>
      </c>
      <c r="H5433">
        <f t="shared" ca="1" si="92"/>
        <v>-6.4253139160713735E-2</v>
      </c>
    </row>
    <row r="5434" spans="7:8" x14ac:dyDescent="0.35">
      <c r="G5434">
        <v>5428</v>
      </c>
      <c r="H5434">
        <f t="shared" ca="1" si="92"/>
        <v>8.2218390181824377E-2</v>
      </c>
    </row>
    <row r="5435" spans="7:8" x14ac:dyDescent="0.35">
      <c r="G5435">
        <v>5429</v>
      </c>
      <c r="H5435">
        <f t="shared" ca="1" si="92"/>
        <v>-0.21172362119027527</v>
      </c>
    </row>
    <row r="5436" spans="7:8" x14ac:dyDescent="0.35">
      <c r="G5436">
        <v>5430</v>
      </c>
      <c r="H5436">
        <f t="shared" ca="1" si="92"/>
        <v>2.2270524551192158E-2</v>
      </c>
    </row>
    <row r="5437" spans="7:8" x14ac:dyDescent="0.35">
      <c r="G5437">
        <v>5431</v>
      </c>
      <c r="H5437">
        <f t="shared" ca="1" si="92"/>
        <v>-0.13360093036463394</v>
      </c>
    </row>
    <row r="5438" spans="7:8" x14ac:dyDescent="0.35">
      <c r="G5438">
        <v>5432</v>
      </c>
      <c r="H5438">
        <f t="shared" ca="1" si="92"/>
        <v>0.1104675618859557</v>
      </c>
    </row>
    <row r="5439" spans="7:8" x14ac:dyDescent="0.35">
      <c r="G5439">
        <v>5433</v>
      </c>
      <c r="H5439">
        <f t="shared" ca="1" si="92"/>
        <v>5.6858300280958909E-2</v>
      </c>
    </row>
    <row r="5440" spans="7:8" x14ac:dyDescent="0.35">
      <c r="G5440">
        <v>5434</v>
      </c>
      <c r="H5440">
        <f t="shared" ca="1" si="92"/>
        <v>0.13759294156149071</v>
      </c>
    </row>
    <row r="5441" spans="7:8" x14ac:dyDescent="0.35">
      <c r="G5441">
        <v>5435</v>
      </c>
      <c r="H5441">
        <f t="shared" ca="1" si="92"/>
        <v>-2.6406720692741213E-2</v>
      </c>
    </row>
    <row r="5442" spans="7:8" x14ac:dyDescent="0.35">
      <c r="G5442">
        <v>5436</v>
      </c>
      <c r="H5442">
        <f t="shared" ca="1" si="92"/>
        <v>2.1252467597366573E-2</v>
      </c>
    </row>
    <row r="5443" spans="7:8" x14ac:dyDescent="0.35">
      <c r="G5443">
        <v>5437</v>
      </c>
      <c r="H5443">
        <f t="shared" ca="1" si="92"/>
        <v>-6.5548168789453798E-2</v>
      </c>
    </row>
    <row r="5444" spans="7:8" x14ac:dyDescent="0.35">
      <c r="G5444">
        <v>5438</v>
      </c>
      <c r="H5444">
        <f t="shared" ca="1" si="92"/>
        <v>3.5974920668439608E-3</v>
      </c>
    </row>
    <row r="5445" spans="7:8" x14ac:dyDescent="0.35">
      <c r="G5445">
        <v>5439</v>
      </c>
      <c r="H5445">
        <f t="shared" ca="1" si="92"/>
        <v>0.3156205401620627</v>
      </c>
    </row>
    <row r="5446" spans="7:8" x14ac:dyDescent="0.35">
      <c r="G5446">
        <v>5440</v>
      </c>
      <c r="H5446">
        <f t="shared" ca="1" si="92"/>
        <v>-2.4928637484017066E-4</v>
      </c>
    </row>
    <row r="5447" spans="7:8" x14ac:dyDescent="0.35">
      <c r="G5447">
        <v>5441</v>
      </c>
      <c r="H5447">
        <f t="shared" ca="1" si="92"/>
        <v>6.8407138565566822E-2</v>
      </c>
    </row>
    <row r="5448" spans="7:8" x14ac:dyDescent="0.35">
      <c r="G5448">
        <v>5442</v>
      </c>
      <c r="H5448">
        <f t="shared" ref="H5448:H5511" ca="1" si="93">_xlfn.NORM.INV(RAND(),N$9,N$10)</f>
        <v>0.23066102801789387</v>
      </c>
    </row>
    <row r="5449" spans="7:8" x14ac:dyDescent="0.35">
      <c r="G5449">
        <v>5443</v>
      </c>
      <c r="H5449">
        <f t="shared" ca="1" si="93"/>
        <v>0.10033964685894704</v>
      </c>
    </row>
    <row r="5450" spans="7:8" x14ac:dyDescent="0.35">
      <c r="G5450">
        <v>5444</v>
      </c>
      <c r="H5450">
        <f t="shared" ca="1" si="93"/>
        <v>0.18582194823784903</v>
      </c>
    </row>
    <row r="5451" spans="7:8" x14ac:dyDescent="0.35">
      <c r="G5451">
        <v>5445</v>
      </c>
      <c r="H5451">
        <f t="shared" ca="1" si="93"/>
        <v>-1.3716933383679195E-2</v>
      </c>
    </row>
    <row r="5452" spans="7:8" x14ac:dyDescent="0.35">
      <c r="G5452">
        <v>5446</v>
      </c>
      <c r="H5452">
        <f t="shared" ca="1" si="93"/>
        <v>3.4100002158369475E-2</v>
      </c>
    </row>
    <row r="5453" spans="7:8" x14ac:dyDescent="0.35">
      <c r="G5453">
        <v>5447</v>
      </c>
      <c r="H5453">
        <f t="shared" ca="1" si="93"/>
        <v>-0.18806998495935498</v>
      </c>
    </row>
    <row r="5454" spans="7:8" x14ac:dyDescent="0.35">
      <c r="G5454">
        <v>5448</v>
      </c>
      <c r="H5454">
        <f t="shared" ca="1" si="93"/>
        <v>9.9071856960730981E-2</v>
      </c>
    </row>
    <row r="5455" spans="7:8" x14ac:dyDescent="0.35">
      <c r="G5455">
        <v>5449</v>
      </c>
      <c r="H5455">
        <f t="shared" ca="1" si="93"/>
        <v>0.10745434028999347</v>
      </c>
    </row>
    <row r="5456" spans="7:8" x14ac:dyDescent="0.35">
      <c r="G5456">
        <v>5450</v>
      </c>
      <c r="H5456">
        <f t="shared" ca="1" si="93"/>
        <v>4.0921359916692122E-4</v>
      </c>
    </row>
    <row r="5457" spans="7:8" x14ac:dyDescent="0.35">
      <c r="G5457">
        <v>5451</v>
      </c>
      <c r="H5457">
        <f t="shared" ca="1" si="93"/>
        <v>-0.11577937154390855</v>
      </c>
    </row>
    <row r="5458" spans="7:8" x14ac:dyDescent="0.35">
      <c r="G5458">
        <v>5452</v>
      </c>
      <c r="H5458">
        <f t="shared" ca="1" si="93"/>
        <v>0.17754123592852553</v>
      </c>
    </row>
    <row r="5459" spans="7:8" x14ac:dyDescent="0.35">
      <c r="G5459">
        <v>5453</v>
      </c>
      <c r="H5459">
        <f t="shared" ca="1" si="93"/>
        <v>-9.6875695562122471E-2</v>
      </c>
    </row>
    <row r="5460" spans="7:8" x14ac:dyDescent="0.35">
      <c r="G5460">
        <v>5454</v>
      </c>
      <c r="H5460">
        <f t="shared" ca="1" si="93"/>
        <v>-5.7393364239084102E-2</v>
      </c>
    </row>
    <row r="5461" spans="7:8" x14ac:dyDescent="0.35">
      <c r="G5461">
        <v>5455</v>
      </c>
      <c r="H5461">
        <f t="shared" ca="1" si="93"/>
        <v>8.4081103974620684E-3</v>
      </c>
    </row>
    <row r="5462" spans="7:8" x14ac:dyDescent="0.35">
      <c r="G5462">
        <v>5456</v>
      </c>
      <c r="H5462">
        <f t="shared" ca="1" si="93"/>
        <v>-0.19955382384039227</v>
      </c>
    </row>
    <row r="5463" spans="7:8" x14ac:dyDescent="0.35">
      <c r="G5463">
        <v>5457</v>
      </c>
      <c r="H5463">
        <f t="shared" ca="1" si="93"/>
        <v>-0.17155744706221832</v>
      </c>
    </row>
    <row r="5464" spans="7:8" x14ac:dyDescent="0.35">
      <c r="G5464">
        <v>5458</v>
      </c>
      <c r="H5464">
        <f t="shared" ca="1" si="93"/>
        <v>-0.25470703133492145</v>
      </c>
    </row>
    <row r="5465" spans="7:8" x14ac:dyDescent="0.35">
      <c r="G5465">
        <v>5459</v>
      </c>
      <c r="H5465">
        <f t="shared" ca="1" si="93"/>
        <v>0.23161919361008945</v>
      </c>
    </row>
    <row r="5466" spans="7:8" x14ac:dyDescent="0.35">
      <c r="G5466">
        <v>5460</v>
      </c>
      <c r="H5466">
        <f t="shared" ca="1" si="93"/>
        <v>7.0055949323912001E-2</v>
      </c>
    </row>
    <row r="5467" spans="7:8" x14ac:dyDescent="0.35">
      <c r="G5467">
        <v>5461</v>
      </c>
      <c r="H5467">
        <f t="shared" ca="1" si="93"/>
        <v>5.88776913727177E-2</v>
      </c>
    </row>
    <row r="5468" spans="7:8" x14ac:dyDescent="0.35">
      <c r="G5468">
        <v>5462</v>
      </c>
      <c r="H5468">
        <f t="shared" ca="1" si="93"/>
        <v>-0.19389851486385665</v>
      </c>
    </row>
    <row r="5469" spans="7:8" x14ac:dyDescent="0.35">
      <c r="G5469">
        <v>5463</v>
      </c>
      <c r="H5469">
        <f t="shared" ca="1" si="93"/>
        <v>-1.9809713553212628E-2</v>
      </c>
    </row>
    <row r="5470" spans="7:8" x14ac:dyDescent="0.35">
      <c r="G5470">
        <v>5464</v>
      </c>
      <c r="H5470">
        <f t="shared" ca="1" si="93"/>
        <v>-0.15439615833382841</v>
      </c>
    </row>
    <row r="5471" spans="7:8" x14ac:dyDescent="0.35">
      <c r="G5471">
        <v>5465</v>
      </c>
      <c r="H5471">
        <f t="shared" ca="1" si="93"/>
        <v>-4.2897247496436614E-4</v>
      </c>
    </row>
    <row r="5472" spans="7:8" x14ac:dyDescent="0.35">
      <c r="G5472">
        <v>5466</v>
      </c>
      <c r="H5472">
        <f t="shared" ca="1" si="93"/>
        <v>0.14423598021961817</v>
      </c>
    </row>
    <row r="5473" spans="7:8" x14ac:dyDescent="0.35">
      <c r="G5473">
        <v>5467</v>
      </c>
      <c r="H5473">
        <f t="shared" ca="1" si="93"/>
        <v>-7.389412473612E-3</v>
      </c>
    </row>
    <row r="5474" spans="7:8" x14ac:dyDescent="0.35">
      <c r="G5474">
        <v>5468</v>
      </c>
      <c r="H5474">
        <f t="shared" ca="1" si="93"/>
        <v>-4.009539109670783E-2</v>
      </c>
    </row>
    <row r="5475" spans="7:8" x14ac:dyDescent="0.35">
      <c r="G5475">
        <v>5469</v>
      </c>
      <c r="H5475">
        <f t="shared" ca="1" si="93"/>
        <v>9.0098067219473027E-2</v>
      </c>
    </row>
    <row r="5476" spans="7:8" x14ac:dyDescent="0.35">
      <c r="G5476">
        <v>5470</v>
      </c>
      <c r="H5476">
        <f t="shared" ca="1" si="93"/>
        <v>8.1797887470215921E-2</v>
      </c>
    </row>
    <row r="5477" spans="7:8" x14ac:dyDescent="0.35">
      <c r="G5477">
        <v>5471</v>
      </c>
      <c r="H5477">
        <f t="shared" ca="1" si="93"/>
        <v>4.4242268075063693E-2</v>
      </c>
    </row>
    <row r="5478" spans="7:8" x14ac:dyDescent="0.35">
      <c r="G5478">
        <v>5472</v>
      </c>
      <c r="H5478">
        <f t="shared" ca="1" si="93"/>
        <v>0.19239434072123537</v>
      </c>
    </row>
    <row r="5479" spans="7:8" x14ac:dyDescent="0.35">
      <c r="G5479">
        <v>5473</v>
      </c>
      <c r="H5479">
        <f t="shared" ca="1" si="93"/>
        <v>-1.6140901699205137E-3</v>
      </c>
    </row>
    <row r="5480" spans="7:8" x14ac:dyDescent="0.35">
      <c r="G5480">
        <v>5474</v>
      </c>
      <c r="H5480">
        <f t="shared" ca="1" si="93"/>
        <v>-8.7483133422595491E-2</v>
      </c>
    </row>
    <row r="5481" spans="7:8" x14ac:dyDescent="0.35">
      <c r="G5481">
        <v>5475</v>
      </c>
      <c r="H5481">
        <f t="shared" ca="1" si="93"/>
        <v>-9.5997169770694907E-3</v>
      </c>
    </row>
    <row r="5482" spans="7:8" x14ac:dyDescent="0.35">
      <c r="G5482">
        <v>5476</v>
      </c>
      <c r="H5482">
        <f t="shared" ca="1" si="93"/>
        <v>6.5826326226842511E-3</v>
      </c>
    </row>
    <row r="5483" spans="7:8" x14ac:dyDescent="0.35">
      <c r="G5483">
        <v>5477</v>
      </c>
      <c r="H5483">
        <f t="shared" ca="1" si="93"/>
        <v>-0.11919470307357621</v>
      </c>
    </row>
    <row r="5484" spans="7:8" x14ac:dyDescent="0.35">
      <c r="G5484">
        <v>5478</v>
      </c>
      <c r="H5484">
        <f t="shared" ca="1" si="93"/>
        <v>-0.18825508728576759</v>
      </c>
    </row>
    <row r="5485" spans="7:8" x14ac:dyDescent="0.35">
      <c r="G5485">
        <v>5479</v>
      </c>
      <c r="H5485">
        <f t="shared" ca="1" si="93"/>
        <v>-3.8169101827301918E-2</v>
      </c>
    </row>
    <row r="5486" spans="7:8" x14ac:dyDescent="0.35">
      <c r="G5486">
        <v>5480</v>
      </c>
      <c r="H5486">
        <f t="shared" ca="1" si="93"/>
        <v>1.2545760864155847E-2</v>
      </c>
    </row>
    <row r="5487" spans="7:8" x14ac:dyDescent="0.35">
      <c r="G5487">
        <v>5481</v>
      </c>
      <c r="H5487">
        <f t="shared" ca="1" si="93"/>
        <v>0.33350044376970517</v>
      </c>
    </row>
    <row r="5488" spans="7:8" x14ac:dyDescent="0.35">
      <c r="G5488">
        <v>5482</v>
      </c>
      <c r="H5488">
        <f t="shared" ca="1" si="93"/>
        <v>3.8429520188787647E-2</v>
      </c>
    </row>
    <row r="5489" spans="7:8" x14ac:dyDescent="0.35">
      <c r="G5489">
        <v>5483</v>
      </c>
      <c r="H5489">
        <f t="shared" ca="1" si="93"/>
        <v>2.5002552106023278E-2</v>
      </c>
    </row>
    <row r="5490" spans="7:8" x14ac:dyDescent="0.35">
      <c r="G5490">
        <v>5484</v>
      </c>
      <c r="H5490">
        <f t="shared" ca="1" si="93"/>
        <v>7.9753801001815117E-2</v>
      </c>
    </row>
    <row r="5491" spans="7:8" x14ac:dyDescent="0.35">
      <c r="G5491">
        <v>5485</v>
      </c>
      <c r="H5491">
        <f t="shared" ca="1" si="93"/>
        <v>5.0165150175013967E-2</v>
      </c>
    </row>
    <row r="5492" spans="7:8" x14ac:dyDescent="0.35">
      <c r="G5492">
        <v>5486</v>
      </c>
      <c r="H5492">
        <f t="shared" ca="1" si="93"/>
        <v>0.21903760468415748</v>
      </c>
    </row>
    <row r="5493" spans="7:8" x14ac:dyDescent="0.35">
      <c r="G5493">
        <v>5487</v>
      </c>
      <c r="H5493">
        <f t="shared" ca="1" si="93"/>
        <v>-0.1799793745930055</v>
      </c>
    </row>
    <row r="5494" spans="7:8" x14ac:dyDescent="0.35">
      <c r="G5494">
        <v>5488</v>
      </c>
      <c r="H5494">
        <f t="shared" ca="1" si="93"/>
        <v>-8.4452181343888391E-2</v>
      </c>
    </row>
    <row r="5495" spans="7:8" x14ac:dyDescent="0.35">
      <c r="G5495">
        <v>5489</v>
      </c>
      <c r="H5495">
        <f t="shared" ca="1" si="93"/>
        <v>1.3593337368773788E-2</v>
      </c>
    </row>
    <row r="5496" spans="7:8" x14ac:dyDescent="0.35">
      <c r="G5496">
        <v>5490</v>
      </c>
      <c r="H5496">
        <f t="shared" ca="1" si="93"/>
        <v>-6.2000705789679561E-2</v>
      </c>
    </row>
    <row r="5497" spans="7:8" x14ac:dyDescent="0.35">
      <c r="G5497">
        <v>5491</v>
      </c>
      <c r="H5497">
        <f t="shared" ca="1" si="93"/>
        <v>-0.16957701768126296</v>
      </c>
    </row>
    <row r="5498" spans="7:8" x14ac:dyDescent="0.35">
      <c r="G5498">
        <v>5492</v>
      </c>
      <c r="H5498">
        <f t="shared" ca="1" si="93"/>
        <v>3.3315952859887359E-2</v>
      </c>
    </row>
    <row r="5499" spans="7:8" x14ac:dyDescent="0.35">
      <c r="G5499">
        <v>5493</v>
      </c>
      <c r="H5499">
        <f t="shared" ca="1" si="93"/>
        <v>0.20813002483092674</v>
      </c>
    </row>
    <row r="5500" spans="7:8" x14ac:dyDescent="0.35">
      <c r="G5500">
        <v>5494</v>
      </c>
      <c r="H5500">
        <f t="shared" ca="1" si="93"/>
        <v>-0.11734325246638763</v>
      </c>
    </row>
    <row r="5501" spans="7:8" x14ac:dyDescent="0.35">
      <c r="G5501">
        <v>5495</v>
      </c>
      <c r="H5501">
        <f t="shared" ca="1" si="93"/>
        <v>2.5243713962618916E-2</v>
      </c>
    </row>
    <row r="5502" spans="7:8" x14ac:dyDescent="0.35">
      <c r="G5502">
        <v>5496</v>
      </c>
      <c r="H5502">
        <f t="shared" ca="1" si="93"/>
        <v>-6.1765174560781275E-2</v>
      </c>
    </row>
    <row r="5503" spans="7:8" x14ac:dyDescent="0.35">
      <c r="G5503">
        <v>5497</v>
      </c>
      <c r="H5503">
        <f t="shared" ca="1" si="93"/>
        <v>-4.8246640582049576E-2</v>
      </c>
    </row>
    <row r="5504" spans="7:8" x14ac:dyDescent="0.35">
      <c r="G5504">
        <v>5498</v>
      </c>
      <c r="H5504">
        <f t="shared" ca="1" si="93"/>
        <v>7.373185769049552E-2</v>
      </c>
    </row>
    <row r="5505" spans="7:8" x14ac:dyDescent="0.35">
      <c r="G5505">
        <v>5499</v>
      </c>
      <c r="H5505">
        <f t="shared" ca="1" si="93"/>
        <v>0.13314988077547923</v>
      </c>
    </row>
    <row r="5506" spans="7:8" x14ac:dyDescent="0.35">
      <c r="G5506">
        <v>5500</v>
      </c>
      <c r="H5506">
        <f t="shared" ca="1" si="93"/>
        <v>0.1254779564903836</v>
      </c>
    </row>
    <row r="5507" spans="7:8" x14ac:dyDescent="0.35">
      <c r="G5507">
        <v>5501</v>
      </c>
      <c r="H5507">
        <f t="shared" ca="1" si="93"/>
        <v>-3.3721255310038202E-2</v>
      </c>
    </row>
    <row r="5508" spans="7:8" x14ac:dyDescent="0.35">
      <c r="G5508">
        <v>5502</v>
      </c>
      <c r="H5508">
        <f t="shared" ca="1" si="93"/>
        <v>-5.4264650214671722E-2</v>
      </c>
    </row>
    <row r="5509" spans="7:8" x14ac:dyDescent="0.35">
      <c r="G5509">
        <v>5503</v>
      </c>
      <c r="H5509">
        <f t="shared" ca="1" si="93"/>
        <v>-0.13170416698726703</v>
      </c>
    </row>
    <row r="5510" spans="7:8" x14ac:dyDescent="0.35">
      <c r="G5510">
        <v>5504</v>
      </c>
      <c r="H5510">
        <f t="shared" ca="1" si="93"/>
        <v>-8.9356738163088464E-2</v>
      </c>
    </row>
    <row r="5511" spans="7:8" x14ac:dyDescent="0.35">
      <c r="G5511">
        <v>5505</v>
      </c>
      <c r="H5511">
        <f t="shared" ca="1" si="93"/>
        <v>-5.7550878912153242E-2</v>
      </c>
    </row>
    <row r="5512" spans="7:8" x14ac:dyDescent="0.35">
      <c r="G5512">
        <v>5506</v>
      </c>
      <c r="H5512">
        <f t="shared" ref="H5512:H5575" ca="1" si="94">_xlfn.NORM.INV(RAND(),N$9,N$10)</f>
        <v>0.14577590073306196</v>
      </c>
    </row>
    <row r="5513" spans="7:8" x14ac:dyDescent="0.35">
      <c r="G5513">
        <v>5507</v>
      </c>
      <c r="H5513">
        <f t="shared" ca="1" si="94"/>
        <v>0.22165209918561818</v>
      </c>
    </row>
    <row r="5514" spans="7:8" x14ac:dyDescent="0.35">
      <c r="G5514">
        <v>5508</v>
      </c>
      <c r="H5514">
        <f t="shared" ca="1" si="94"/>
        <v>0.10325599983957345</v>
      </c>
    </row>
    <row r="5515" spans="7:8" x14ac:dyDescent="0.35">
      <c r="G5515">
        <v>5509</v>
      </c>
      <c r="H5515">
        <f t="shared" ca="1" si="94"/>
        <v>-0.14949751034656528</v>
      </c>
    </row>
    <row r="5516" spans="7:8" x14ac:dyDescent="0.35">
      <c r="G5516">
        <v>5510</v>
      </c>
      <c r="H5516">
        <f t="shared" ca="1" si="94"/>
        <v>0.22106706486532979</v>
      </c>
    </row>
    <row r="5517" spans="7:8" x14ac:dyDescent="0.35">
      <c r="G5517">
        <v>5511</v>
      </c>
      <c r="H5517">
        <f t="shared" ca="1" si="94"/>
        <v>-5.5666933589437625E-2</v>
      </c>
    </row>
    <row r="5518" spans="7:8" x14ac:dyDescent="0.35">
      <c r="G5518">
        <v>5512</v>
      </c>
      <c r="H5518">
        <f t="shared" ca="1" si="94"/>
        <v>6.1972105506970292E-2</v>
      </c>
    </row>
    <row r="5519" spans="7:8" x14ac:dyDescent="0.35">
      <c r="G5519">
        <v>5513</v>
      </c>
      <c r="H5519">
        <f t="shared" ca="1" si="94"/>
        <v>-0.11859333125987837</v>
      </c>
    </row>
    <row r="5520" spans="7:8" x14ac:dyDescent="0.35">
      <c r="G5520">
        <v>5514</v>
      </c>
      <c r="H5520">
        <f t="shared" ca="1" si="94"/>
        <v>2.3231357976225955E-2</v>
      </c>
    </row>
    <row r="5521" spans="7:8" x14ac:dyDescent="0.35">
      <c r="G5521">
        <v>5515</v>
      </c>
      <c r="H5521">
        <f t="shared" ca="1" si="94"/>
        <v>4.3534953031829353E-2</v>
      </c>
    </row>
    <row r="5522" spans="7:8" x14ac:dyDescent="0.35">
      <c r="G5522">
        <v>5516</v>
      </c>
      <c r="H5522">
        <f t="shared" ca="1" si="94"/>
        <v>-1.1751878045462244E-2</v>
      </c>
    </row>
    <row r="5523" spans="7:8" x14ac:dyDescent="0.35">
      <c r="G5523">
        <v>5517</v>
      </c>
      <c r="H5523">
        <f t="shared" ca="1" si="94"/>
        <v>2.273947278712616E-2</v>
      </c>
    </row>
    <row r="5524" spans="7:8" x14ac:dyDescent="0.35">
      <c r="G5524">
        <v>5518</v>
      </c>
      <c r="H5524">
        <f t="shared" ca="1" si="94"/>
        <v>-0.18681505480301105</v>
      </c>
    </row>
    <row r="5525" spans="7:8" x14ac:dyDescent="0.35">
      <c r="G5525">
        <v>5519</v>
      </c>
      <c r="H5525">
        <f t="shared" ca="1" si="94"/>
        <v>0.13220458414073671</v>
      </c>
    </row>
    <row r="5526" spans="7:8" x14ac:dyDescent="0.35">
      <c r="G5526">
        <v>5520</v>
      </c>
      <c r="H5526">
        <f t="shared" ca="1" si="94"/>
        <v>5.2398093666248619E-2</v>
      </c>
    </row>
    <row r="5527" spans="7:8" x14ac:dyDescent="0.35">
      <c r="G5527">
        <v>5521</v>
      </c>
      <c r="H5527">
        <f t="shared" ca="1" si="94"/>
        <v>0.10454665619490681</v>
      </c>
    </row>
    <row r="5528" spans="7:8" x14ac:dyDescent="0.35">
      <c r="G5528">
        <v>5522</v>
      </c>
      <c r="H5528">
        <f t="shared" ca="1" si="94"/>
        <v>7.9761524073573321E-4</v>
      </c>
    </row>
    <row r="5529" spans="7:8" x14ac:dyDescent="0.35">
      <c r="G5529">
        <v>5523</v>
      </c>
      <c r="H5529">
        <f t="shared" ca="1" si="94"/>
        <v>-0.16613598275824148</v>
      </c>
    </row>
    <row r="5530" spans="7:8" x14ac:dyDescent="0.35">
      <c r="G5530">
        <v>5524</v>
      </c>
      <c r="H5530">
        <f t="shared" ca="1" si="94"/>
        <v>0.15226365379679596</v>
      </c>
    </row>
    <row r="5531" spans="7:8" x14ac:dyDescent="0.35">
      <c r="G5531">
        <v>5525</v>
      </c>
      <c r="H5531">
        <f t="shared" ca="1" si="94"/>
        <v>-0.1053967313917861</v>
      </c>
    </row>
    <row r="5532" spans="7:8" x14ac:dyDescent="0.35">
      <c r="G5532">
        <v>5526</v>
      </c>
      <c r="H5532">
        <f t="shared" ca="1" si="94"/>
        <v>-0.24782964282085812</v>
      </c>
    </row>
    <row r="5533" spans="7:8" x14ac:dyDescent="0.35">
      <c r="G5533">
        <v>5527</v>
      </c>
      <c r="H5533">
        <f t="shared" ca="1" si="94"/>
        <v>-0.15621642255231166</v>
      </c>
    </row>
    <row r="5534" spans="7:8" x14ac:dyDescent="0.35">
      <c r="G5534">
        <v>5528</v>
      </c>
      <c r="H5534">
        <f t="shared" ca="1" si="94"/>
        <v>-9.8385894292007652E-3</v>
      </c>
    </row>
    <row r="5535" spans="7:8" x14ac:dyDescent="0.35">
      <c r="G5535">
        <v>5529</v>
      </c>
      <c r="H5535">
        <f t="shared" ca="1" si="94"/>
        <v>0.13389489382231357</v>
      </c>
    </row>
    <row r="5536" spans="7:8" x14ac:dyDescent="0.35">
      <c r="G5536">
        <v>5530</v>
      </c>
      <c r="H5536">
        <f t="shared" ca="1" si="94"/>
        <v>-0.20322168339690722</v>
      </c>
    </row>
    <row r="5537" spans="7:8" x14ac:dyDescent="0.35">
      <c r="G5537">
        <v>5531</v>
      </c>
      <c r="H5537">
        <f t="shared" ca="1" si="94"/>
        <v>0.15570988482146625</v>
      </c>
    </row>
    <row r="5538" spans="7:8" x14ac:dyDescent="0.35">
      <c r="G5538">
        <v>5532</v>
      </c>
      <c r="H5538">
        <f t="shared" ca="1" si="94"/>
        <v>-5.1027896790874654E-2</v>
      </c>
    </row>
    <row r="5539" spans="7:8" x14ac:dyDescent="0.35">
      <c r="G5539">
        <v>5533</v>
      </c>
      <c r="H5539">
        <f t="shared" ca="1" si="94"/>
        <v>-5.5200085461609413E-2</v>
      </c>
    </row>
    <row r="5540" spans="7:8" x14ac:dyDescent="0.35">
      <c r="G5540">
        <v>5534</v>
      </c>
      <c r="H5540">
        <f t="shared" ca="1" si="94"/>
        <v>1.3029925005448414E-2</v>
      </c>
    </row>
    <row r="5541" spans="7:8" x14ac:dyDescent="0.35">
      <c r="G5541">
        <v>5535</v>
      </c>
      <c r="H5541">
        <f t="shared" ca="1" si="94"/>
        <v>7.5135265282353009E-2</v>
      </c>
    </row>
    <row r="5542" spans="7:8" x14ac:dyDescent="0.35">
      <c r="G5542">
        <v>5536</v>
      </c>
      <c r="H5542">
        <f t="shared" ca="1" si="94"/>
        <v>5.4853819370979957E-3</v>
      </c>
    </row>
    <row r="5543" spans="7:8" x14ac:dyDescent="0.35">
      <c r="G5543">
        <v>5537</v>
      </c>
      <c r="H5543">
        <f t="shared" ca="1" si="94"/>
        <v>-0.34149680647110692</v>
      </c>
    </row>
    <row r="5544" spans="7:8" x14ac:dyDescent="0.35">
      <c r="G5544">
        <v>5538</v>
      </c>
      <c r="H5544">
        <f t="shared" ca="1" si="94"/>
        <v>8.2024936981773225E-2</v>
      </c>
    </row>
    <row r="5545" spans="7:8" x14ac:dyDescent="0.35">
      <c r="G5545">
        <v>5539</v>
      </c>
      <c r="H5545">
        <f t="shared" ca="1" si="94"/>
        <v>-0.14744117975505111</v>
      </c>
    </row>
    <row r="5546" spans="7:8" x14ac:dyDescent="0.35">
      <c r="G5546">
        <v>5540</v>
      </c>
      <c r="H5546">
        <f t="shared" ca="1" si="94"/>
        <v>-0.11181247489819686</v>
      </c>
    </row>
    <row r="5547" spans="7:8" x14ac:dyDescent="0.35">
      <c r="G5547">
        <v>5541</v>
      </c>
      <c r="H5547">
        <f t="shared" ca="1" si="94"/>
        <v>-3.9743799110461019E-2</v>
      </c>
    </row>
    <row r="5548" spans="7:8" x14ac:dyDescent="0.35">
      <c r="G5548">
        <v>5542</v>
      </c>
      <c r="H5548">
        <f t="shared" ca="1" si="94"/>
        <v>0.12945587425671504</v>
      </c>
    </row>
    <row r="5549" spans="7:8" x14ac:dyDescent="0.35">
      <c r="G5549">
        <v>5543</v>
      </c>
      <c r="H5549">
        <f t="shared" ca="1" si="94"/>
        <v>-0.12805720801209478</v>
      </c>
    </row>
    <row r="5550" spans="7:8" x14ac:dyDescent="0.35">
      <c r="G5550">
        <v>5544</v>
      </c>
      <c r="H5550">
        <f t="shared" ca="1" si="94"/>
        <v>3.2436740373097593E-2</v>
      </c>
    </row>
    <row r="5551" spans="7:8" x14ac:dyDescent="0.35">
      <c r="G5551">
        <v>5545</v>
      </c>
      <c r="H5551">
        <f t="shared" ca="1" si="94"/>
        <v>-0.17725587443111196</v>
      </c>
    </row>
    <row r="5552" spans="7:8" x14ac:dyDescent="0.35">
      <c r="G5552">
        <v>5546</v>
      </c>
      <c r="H5552">
        <f t="shared" ca="1" si="94"/>
        <v>-6.3440117123950798E-2</v>
      </c>
    </row>
    <row r="5553" spans="7:8" x14ac:dyDescent="0.35">
      <c r="G5553">
        <v>5547</v>
      </c>
      <c r="H5553">
        <f t="shared" ca="1" si="94"/>
        <v>-1.2937168858106947E-2</v>
      </c>
    </row>
    <row r="5554" spans="7:8" x14ac:dyDescent="0.35">
      <c r="G5554">
        <v>5548</v>
      </c>
      <c r="H5554">
        <f t="shared" ca="1" si="94"/>
        <v>5.7822950710440225E-2</v>
      </c>
    </row>
    <row r="5555" spans="7:8" x14ac:dyDescent="0.35">
      <c r="G5555">
        <v>5549</v>
      </c>
      <c r="H5555">
        <f t="shared" ca="1" si="94"/>
        <v>0.21825888472375873</v>
      </c>
    </row>
    <row r="5556" spans="7:8" x14ac:dyDescent="0.35">
      <c r="G5556">
        <v>5550</v>
      </c>
      <c r="H5556">
        <f t="shared" ca="1" si="94"/>
        <v>0.13902424230254068</v>
      </c>
    </row>
    <row r="5557" spans="7:8" x14ac:dyDescent="0.35">
      <c r="G5557">
        <v>5551</v>
      </c>
      <c r="H5557">
        <f t="shared" ca="1" si="94"/>
        <v>-4.9516247408751379E-2</v>
      </c>
    </row>
    <row r="5558" spans="7:8" x14ac:dyDescent="0.35">
      <c r="G5558">
        <v>5552</v>
      </c>
      <c r="H5558">
        <f t="shared" ca="1" si="94"/>
        <v>-6.2398286065122155E-2</v>
      </c>
    </row>
    <row r="5559" spans="7:8" x14ac:dyDescent="0.35">
      <c r="G5559">
        <v>5553</v>
      </c>
      <c r="H5559">
        <f t="shared" ca="1" si="94"/>
        <v>0.15145407080459777</v>
      </c>
    </row>
    <row r="5560" spans="7:8" x14ac:dyDescent="0.35">
      <c r="G5560">
        <v>5554</v>
      </c>
      <c r="H5560">
        <f t="shared" ca="1" si="94"/>
        <v>0.16201853823632004</v>
      </c>
    </row>
    <row r="5561" spans="7:8" x14ac:dyDescent="0.35">
      <c r="G5561">
        <v>5555</v>
      </c>
      <c r="H5561">
        <f t="shared" ca="1" si="94"/>
        <v>-0.10139331324729936</v>
      </c>
    </row>
    <row r="5562" spans="7:8" x14ac:dyDescent="0.35">
      <c r="G5562">
        <v>5556</v>
      </c>
      <c r="H5562">
        <f t="shared" ca="1" si="94"/>
        <v>8.2349860697614533E-2</v>
      </c>
    </row>
    <row r="5563" spans="7:8" x14ac:dyDescent="0.35">
      <c r="G5563">
        <v>5557</v>
      </c>
      <c r="H5563">
        <f t="shared" ca="1" si="94"/>
        <v>5.2147037050434678E-2</v>
      </c>
    </row>
    <row r="5564" spans="7:8" x14ac:dyDescent="0.35">
      <c r="G5564">
        <v>5558</v>
      </c>
      <c r="H5564">
        <f t="shared" ca="1" si="94"/>
        <v>0.10996422867167624</v>
      </c>
    </row>
    <row r="5565" spans="7:8" x14ac:dyDescent="0.35">
      <c r="G5565">
        <v>5559</v>
      </c>
      <c r="H5565">
        <f t="shared" ca="1" si="94"/>
        <v>0.20912742612441343</v>
      </c>
    </row>
    <row r="5566" spans="7:8" x14ac:dyDescent="0.35">
      <c r="G5566">
        <v>5560</v>
      </c>
      <c r="H5566">
        <f t="shared" ca="1" si="94"/>
        <v>-0.25416791516047244</v>
      </c>
    </row>
    <row r="5567" spans="7:8" x14ac:dyDescent="0.35">
      <c r="G5567">
        <v>5561</v>
      </c>
      <c r="H5567">
        <f t="shared" ca="1" si="94"/>
        <v>4.4007675411530528E-2</v>
      </c>
    </row>
    <row r="5568" spans="7:8" x14ac:dyDescent="0.35">
      <c r="G5568">
        <v>5562</v>
      </c>
      <c r="H5568">
        <f t="shared" ca="1" si="94"/>
        <v>-0.29023658910199107</v>
      </c>
    </row>
    <row r="5569" spans="7:8" x14ac:dyDescent="0.35">
      <c r="G5569">
        <v>5563</v>
      </c>
      <c r="H5569">
        <f t="shared" ca="1" si="94"/>
        <v>0.13046239661211723</v>
      </c>
    </row>
    <row r="5570" spans="7:8" x14ac:dyDescent="0.35">
      <c r="G5570">
        <v>5564</v>
      </c>
      <c r="H5570">
        <f t="shared" ca="1" si="94"/>
        <v>-1.2037545077140289E-2</v>
      </c>
    </row>
    <row r="5571" spans="7:8" x14ac:dyDescent="0.35">
      <c r="G5571">
        <v>5565</v>
      </c>
      <c r="H5571">
        <f t="shared" ca="1" si="94"/>
        <v>6.3991388103870742E-2</v>
      </c>
    </row>
    <row r="5572" spans="7:8" x14ac:dyDescent="0.35">
      <c r="G5572">
        <v>5566</v>
      </c>
      <c r="H5572">
        <f t="shared" ca="1" si="94"/>
        <v>7.7722487612369051E-2</v>
      </c>
    </row>
    <row r="5573" spans="7:8" x14ac:dyDescent="0.35">
      <c r="G5573">
        <v>5567</v>
      </c>
      <c r="H5573">
        <f t="shared" ca="1" si="94"/>
        <v>-6.7665732407372267E-2</v>
      </c>
    </row>
    <row r="5574" spans="7:8" x14ac:dyDescent="0.35">
      <c r="G5574">
        <v>5568</v>
      </c>
      <c r="H5574">
        <f t="shared" ca="1" si="94"/>
        <v>9.992677337759262E-2</v>
      </c>
    </row>
    <row r="5575" spans="7:8" x14ac:dyDescent="0.35">
      <c r="G5575">
        <v>5569</v>
      </c>
      <c r="H5575">
        <f t="shared" ca="1" si="94"/>
        <v>0.13327273503955031</v>
      </c>
    </row>
    <row r="5576" spans="7:8" x14ac:dyDescent="0.35">
      <c r="G5576">
        <v>5570</v>
      </c>
      <c r="H5576">
        <f t="shared" ref="H5576:H5639" ca="1" si="95">_xlfn.NORM.INV(RAND(),N$9,N$10)</f>
        <v>-1.86581951445461E-2</v>
      </c>
    </row>
    <row r="5577" spans="7:8" x14ac:dyDescent="0.35">
      <c r="G5577">
        <v>5571</v>
      </c>
      <c r="H5577">
        <f t="shared" ca="1" si="95"/>
        <v>-9.3970344839198278E-2</v>
      </c>
    </row>
    <row r="5578" spans="7:8" x14ac:dyDescent="0.35">
      <c r="G5578">
        <v>5572</v>
      </c>
      <c r="H5578">
        <f t="shared" ca="1" si="95"/>
        <v>0.11826396815704275</v>
      </c>
    </row>
    <row r="5579" spans="7:8" x14ac:dyDescent="0.35">
      <c r="G5579">
        <v>5573</v>
      </c>
      <c r="H5579">
        <f t="shared" ca="1" si="95"/>
        <v>-2.5606933164052874E-2</v>
      </c>
    </row>
    <row r="5580" spans="7:8" x14ac:dyDescent="0.35">
      <c r="G5580">
        <v>5574</v>
      </c>
      <c r="H5580">
        <f t="shared" ca="1" si="95"/>
        <v>6.69372333751765E-2</v>
      </c>
    </row>
    <row r="5581" spans="7:8" x14ac:dyDescent="0.35">
      <c r="G5581">
        <v>5575</v>
      </c>
      <c r="H5581">
        <f t="shared" ca="1" si="95"/>
        <v>0.16376962767573724</v>
      </c>
    </row>
    <row r="5582" spans="7:8" x14ac:dyDescent="0.35">
      <c r="G5582">
        <v>5576</v>
      </c>
      <c r="H5582">
        <f t="shared" ca="1" si="95"/>
        <v>-7.2140045828435445E-2</v>
      </c>
    </row>
    <row r="5583" spans="7:8" x14ac:dyDescent="0.35">
      <c r="G5583">
        <v>5577</v>
      </c>
      <c r="H5583">
        <f t="shared" ca="1" si="95"/>
        <v>-0.16368483354760319</v>
      </c>
    </row>
    <row r="5584" spans="7:8" x14ac:dyDescent="0.35">
      <c r="G5584">
        <v>5578</v>
      </c>
      <c r="H5584">
        <f t="shared" ca="1" si="95"/>
        <v>0.26181852430734548</v>
      </c>
    </row>
    <row r="5585" spans="7:8" x14ac:dyDescent="0.35">
      <c r="G5585">
        <v>5579</v>
      </c>
      <c r="H5585">
        <f t="shared" ca="1" si="95"/>
        <v>-0.13321928991747675</v>
      </c>
    </row>
    <row r="5586" spans="7:8" x14ac:dyDescent="0.35">
      <c r="G5586">
        <v>5580</v>
      </c>
      <c r="H5586">
        <f t="shared" ca="1" si="95"/>
        <v>-0.25521556812233254</v>
      </c>
    </row>
    <row r="5587" spans="7:8" x14ac:dyDescent="0.35">
      <c r="G5587">
        <v>5581</v>
      </c>
      <c r="H5587">
        <f t="shared" ca="1" si="95"/>
        <v>0.16039781216240834</v>
      </c>
    </row>
    <row r="5588" spans="7:8" x14ac:dyDescent="0.35">
      <c r="G5588">
        <v>5582</v>
      </c>
      <c r="H5588">
        <f t="shared" ca="1" si="95"/>
        <v>-0.13967868896881125</v>
      </c>
    </row>
    <row r="5589" spans="7:8" x14ac:dyDescent="0.35">
      <c r="G5589">
        <v>5583</v>
      </c>
      <c r="H5589">
        <f t="shared" ca="1" si="95"/>
        <v>8.5800618571588966E-2</v>
      </c>
    </row>
    <row r="5590" spans="7:8" x14ac:dyDescent="0.35">
      <c r="G5590">
        <v>5584</v>
      </c>
      <c r="H5590">
        <f t="shared" ca="1" si="95"/>
        <v>0.12332836797650092</v>
      </c>
    </row>
    <row r="5591" spans="7:8" x14ac:dyDescent="0.35">
      <c r="G5591">
        <v>5585</v>
      </c>
      <c r="H5591">
        <f t="shared" ca="1" si="95"/>
        <v>1.5062029321213964E-3</v>
      </c>
    </row>
    <row r="5592" spans="7:8" x14ac:dyDescent="0.35">
      <c r="G5592">
        <v>5586</v>
      </c>
      <c r="H5592">
        <f t="shared" ca="1" si="95"/>
        <v>-0.16997365255266192</v>
      </c>
    </row>
    <row r="5593" spans="7:8" x14ac:dyDescent="0.35">
      <c r="G5593">
        <v>5587</v>
      </c>
      <c r="H5593">
        <f t="shared" ca="1" si="95"/>
        <v>5.8181428239189262E-3</v>
      </c>
    </row>
    <row r="5594" spans="7:8" x14ac:dyDescent="0.35">
      <c r="G5594">
        <v>5588</v>
      </c>
      <c r="H5594">
        <f t="shared" ca="1" si="95"/>
        <v>2.2224993213210635E-2</v>
      </c>
    </row>
    <row r="5595" spans="7:8" x14ac:dyDescent="0.35">
      <c r="G5595">
        <v>5589</v>
      </c>
      <c r="H5595">
        <f t="shared" ca="1" si="95"/>
        <v>0.16247961122335397</v>
      </c>
    </row>
    <row r="5596" spans="7:8" x14ac:dyDescent="0.35">
      <c r="G5596">
        <v>5590</v>
      </c>
      <c r="H5596">
        <f t="shared" ca="1" si="95"/>
        <v>6.343819398530981E-2</v>
      </c>
    </row>
    <row r="5597" spans="7:8" x14ac:dyDescent="0.35">
      <c r="G5597">
        <v>5591</v>
      </c>
      <c r="H5597">
        <f t="shared" ca="1" si="95"/>
        <v>0.26829224128720741</v>
      </c>
    </row>
    <row r="5598" spans="7:8" x14ac:dyDescent="0.35">
      <c r="G5598">
        <v>5592</v>
      </c>
      <c r="H5598">
        <f t="shared" ca="1" si="95"/>
        <v>-2.3996721966128495E-2</v>
      </c>
    </row>
    <row r="5599" spans="7:8" x14ac:dyDescent="0.35">
      <c r="G5599">
        <v>5593</v>
      </c>
      <c r="H5599">
        <f t="shared" ca="1" si="95"/>
        <v>-0.12492786100209349</v>
      </c>
    </row>
    <row r="5600" spans="7:8" x14ac:dyDescent="0.35">
      <c r="G5600">
        <v>5594</v>
      </c>
      <c r="H5600">
        <f t="shared" ca="1" si="95"/>
        <v>0.4290948483600886</v>
      </c>
    </row>
    <row r="5601" spans="7:8" x14ac:dyDescent="0.35">
      <c r="G5601">
        <v>5595</v>
      </c>
      <c r="H5601">
        <f t="shared" ca="1" si="95"/>
        <v>5.2761984895483144E-2</v>
      </c>
    </row>
    <row r="5602" spans="7:8" x14ac:dyDescent="0.35">
      <c r="G5602">
        <v>5596</v>
      </c>
      <c r="H5602">
        <f t="shared" ca="1" si="95"/>
        <v>-0.13236718437417483</v>
      </c>
    </row>
    <row r="5603" spans="7:8" x14ac:dyDescent="0.35">
      <c r="G5603">
        <v>5597</v>
      </c>
      <c r="H5603">
        <f t="shared" ca="1" si="95"/>
        <v>0.20642408734465231</v>
      </c>
    </row>
    <row r="5604" spans="7:8" x14ac:dyDescent="0.35">
      <c r="G5604">
        <v>5598</v>
      </c>
      <c r="H5604">
        <f t="shared" ca="1" si="95"/>
        <v>-3.3155749798941675E-2</v>
      </c>
    </row>
    <row r="5605" spans="7:8" x14ac:dyDescent="0.35">
      <c r="G5605">
        <v>5599</v>
      </c>
      <c r="H5605">
        <f t="shared" ca="1" si="95"/>
        <v>0.14400655700428186</v>
      </c>
    </row>
    <row r="5606" spans="7:8" x14ac:dyDescent="0.35">
      <c r="G5606">
        <v>5600</v>
      </c>
      <c r="H5606">
        <f t="shared" ca="1" si="95"/>
        <v>8.7911995761883799E-2</v>
      </c>
    </row>
    <row r="5607" spans="7:8" x14ac:dyDescent="0.35">
      <c r="G5607">
        <v>5601</v>
      </c>
      <c r="H5607">
        <f t="shared" ca="1" si="95"/>
        <v>-0.25861263304769921</v>
      </c>
    </row>
    <row r="5608" spans="7:8" x14ac:dyDescent="0.35">
      <c r="G5608">
        <v>5602</v>
      </c>
      <c r="H5608">
        <f t="shared" ca="1" si="95"/>
        <v>-7.4067525336462506E-2</v>
      </c>
    </row>
    <row r="5609" spans="7:8" x14ac:dyDescent="0.35">
      <c r="G5609">
        <v>5603</v>
      </c>
      <c r="H5609">
        <f t="shared" ca="1" si="95"/>
        <v>0.10580809085252801</v>
      </c>
    </row>
    <row r="5610" spans="7:8" x14ac:dyDescent="0.35">
      <c r="G5610">
        <v>5604</v>
      </c>
      <c r="H5610">
        <f t="shared" ca="1" si="95"/>
        <v>-6.8993001128020134E-2</v>
      </c>
    </row>
    <row r="5611" spans="7:8" x14ac:dyDescent="0.35">
      <c r="G5611">
        <v>5605</v>
      </c>
      <c r="H5611">
        <f t="shared" ca="1" si="95"/>
        <v>-2.3795630320988623E-2</v>
      </c>
    </row>
    <row r="5612" spans="7:8" x14ac:dyDescent="0.35">
      <c r="G5612">
        <v>5606</v>
      </c>
      <c r="H5612">
        <f t="shared" ca="1" si="95"/>
        <v>5.6708142650756334E-2</v>
      </c>
    </row>
    <row r="5613" spans="7:8" x14ac:dyDescent="0.35">
      <c r="G5613">
        <v>5607</v>
      </c>
      <c r="H5613">
        <f t="shared" ca="1" si="95"/>
        <v>-0.18413312606068746</v>
      </c>
    </row>
    <row r="5614" spans="7:8" x14ac:dyDescent="0.35">
      <c r="G5614">
        <v>5608</v>
      </c>
      <c r="H5614">
        <f t="shared" ca="1" si="95"/>
        <v>-5.7825917497670909E-2</v>
      </c>
    </row>
    <row r="5615" spans="7:8" x14ac:dyDescent="0.35">
      <c r="G5615">
        <v>5609</v>
      </c>
      <c r="H5615">
        <f t="shared" ca="1" si="95"/>
        <v>-9.9191500586199591E-2</v>
      </c>
    </row>
    <row r="5616" spans="7:8" x14ac:dyDescent="0.35">
      <c r="G5616">
        <v>5610</v>
      </c>
      <c r="H5616">
        <f t="shared" ca="1" si="95"/>
        <v>5.5027404851038936E-3</v>
      </c>
    </row>
    <row r="5617" spans="7:8" x14ac:dyDescent="0.35">
      <c r="G5617">
        <v>5611</v>
      </c>
      <c r="H5617">
        <f t="shared" ca="1" si="95"/>
        <v>9.1034042600458873E-2</v>
      </c>
    </row>
    <row r="5618" spans="7:8" x14ac:dyDescent="0.35">
      <c r="G5618">
        <v>5612</v>
      </c>
      <c r="H5618">
        <f t="shared" ca="1" si="95"/>
        <v>-5.0287699712793732E-2</v>
      </c>
    </row>
    <row r="5619" spans="7:8" x14ac:dyDescent="0.35">
      <c r="G5619">
        <v>5613</v>
      </c>
      <c r="H5619">
        <f t="shared" ca="1" si="95"/>
        <v>-1.3424698711604623E-2</v>
      </c>
    </row>
    <row r="5620" spans="7:8" x14ac:dyDescent="0.35">
      <c r="G5620">
        <v>5614</v>
      </c>
      <c r="H5620">
        <f t="shared" ca="1" si="95"/>
        <v>-0.11788396647081104</v>
      </c>
    </row>
    <row r="5621" spans="7:8" x14ac:dyDescent="0.35">
      <c r="G5621">
        <v>5615</v>
      </c>
      <c r="H5621">
        <f t="shared" ca="1" si="95"/>
        <v>7.7631167431486917E-2</v>
      </c>
    </row>
    <row r="5622" spans="7:8" x14ac:dyDescent="0.35">
      <c r="G5622">
        <v>5616</v>
      </c>
      <c r="H5622">
        <f t="shared" ca="1" si="95"/>
        <v>4.09165231385984E-2</v>
      </c>
    </row>
    <row r="5623" spans="7:8" x14ac:dyDescent="0.35">
      <c r="G5623">
        <v>5617</v>
      </c>
      <c r="H5623">
        <f t="shared" ca="1" si="95"/>
        <v>3.3639278090500331E-2</v>
      </c>
    </row>
    <row r="5624" spans="7:8" x14ac:dyDescent="0.35">
      <c r="G5624">
        <v>5618</v>
      </c>
      <c r="H5624">
        <f t="shared" ca="1" si="95"/>
        <v>-0.27016194203947952</v>
      </c>
    </row>
    <row r="5625" spans="7:8" x14ac:dyDescent="0.35">
      <c r="G5625">
        <v>5619</v>
      </c>
      <c r="H5625">
        <f t="shared" ca="1" si="95"/>
        <v>-0.30353923682124323</v>
      </c>
    </row>
    <row r="5626" spans="7:8" x14ac:dyDescent="0.35">
      <c r="G5626">
        <v>5620</v>
      </c>
      <c r="H5626">
        <f t="shared" ca="1" si="95"/>
        <v>-1.0042173218876177E-2</v>
      </c>
    </row>
    <row r="5627" spans="7:8" x14ac:dyDescent="0.35">
      <c r="G5627">
        <v>5621</v>
      </c>
      <c r="H5627">
        <f t="shared" ca="1" si="95"/>
        <v>0.21803368451130997</v>
      </c>
    </row>
    <row r="5628" spans="7:8" x14ac:dyDescent="0.35">
      <c r="G5628">
        <v>5622</v>
      </c>
      <c r="H5628">
        <f t="shared" ca="1" si="95"/>
        <v>7.1475847880502416E-2</v>
      </c>
    </row>
    <row r="5629" spans="7:8" x14ac:dyDescent="0.35">
      <c r="G5629">
        <v>5623</v>
      </c>
      <c r="H5629">
        <f t="shared" ca="1" si="95"/>
        <v>8.6152354871530987E-2</v>
      </c>
    </row>
    <row r="5630" spans="7:8" x14ac:dyDescent="0.35">
      <c r="G5630">
        <v>5624</v>
      </c>
      <c r="H5630">
        <f t="shared" ca="1" si="95"/>
        <v>0.34995511992645023</v>
      </c>
    </row>
    <row r="5631" spans="7:8" x14ac:dyDescent="0.35">
      <c r="G5631">
        <v>5625</v>
      </c>
      <c r="H5631">
        <f t="shared" ca="1" si="95"/>
        <v>-4.4741410882593535E-2</v>
      </c>
    </row>
    <row r="5632" spans="7:8" x14ac:dyDescent="0.35">
      <c r="G5632">
        <v>5626</v>
      </c>
      <c r="H5632">
        <f t="shared" ca="1" si="95"/>
        <v>-2.4531089058917779E-2</v>
      </c>
    </row>
    <row r="5633" spans="7:8" x14ac:dyDescent="0.35">
      <c r="G5633">
        <v>5627</v>
      </c>
      <c r="H5633">
        <f t="shared" ca="1" si="95"/>
        <v>-1.1693471655434754E-2</v>
      </c>
    </row>
    <row r="5634" spans="7:8" x14ac:dyDescent="0.35">
      <c r="G5634">
        <v>5628</v>
      </c>
      <c r="H5634">
        <f t="shared" ca="1" si="95"/>
        <v>0.10318892668434178</v>
      </c>
    </row>
    <row r="5635" spans="7:8" x14ac:dyDescent="0.35">
      <c r="G5635">
        <v>5629</v>
      </c>
      <c r="H5635">
        <f t="shared" ca="1" si="95"/>
        <v>6.8179490496931838E-2</v>
      </c>
    </row>
    <row r="5636" spans="7:8" x14ac:dyDescent="0.35">
      <c r="G5636">
        <v>5630</v>
      </c>
      <c r="H5636">
        <f t="shared" ca="1" si="95"/>
        <v>-0.1019693263352951</v>
      </c>
    </row>
    <row r="5637" spans="7:8" x14ac:dyDescent="0.35">
      <c r="G5637">
        <v>5631</v>
      </c>
      <c r="H5637">
        <f t="shared" ca="1" si="95"/>
        <v>-0.15743361557352867</v>
      </c>
    </row>
    <row r="5638" spans="7:8" x14ac:dyDescent="0.35">
      <c r="G5638">
        <v>5632</v>
      </c>
      <c r="H5638">
        <f t="shared" ca="1" si="95"/>
        <v>1.6336502284548818E-2</v>
      </c>
    </row>
    <row r="5639" spans="7:8" x14ac:dyDescent="0.35">
      <c r="G5639">
        <v>5633</v>
      </c>
      <c r="H5639">
        <f t="shared" ca="1" si="95"/>
        <v>1.76515529470875E-2</v>
      </c>
    </row>
    <row r="5640" spans="7:8" x14ac:dyDescent="0.35">
      <c r="G5640">
        <v>5634</v>
      </c>
      <c r="H5640">
        <f t="shared" ref="H5640:H5703" ca="1" si="96">_xlfn.NORM.INV(RAND(),N$9,N$10)</f>
        <v>0.12099139958433615</v>
      </c>
    </row>
    <row r="5641" spans="7:8" x14ac:dyDescent="0.35">
      <c r="G5641">
        <v>5635</v>
      </c>
      <c r="H5641">
        <f t="shared" ca="1" si="96"/>
        <v>0.23545183704997671</v>
      </c>
    </row>
    <row r="5642" spans="7:8" x14ac:dyDescent="0.35">
      <c r="G5642">
        <v>5636</v>
      </c>
      <c r="H5642">
        <f t="shared" ca="1" si="96"/>
        <v>-0.19668608561918521</v>
      </c>
    </row>
    <row r="5643" spans="7:8" x14ac:dyDescent="0.35">
      <c r="G5643">
        <v>5637</v>
      </c>
      <c r="H5643">
        <f t="shared" ca="1" si="96"/>
        <v>0.33163343833791009</v>
      </c>
    </row>
    <row r="5644" spans="7:8" x14ac:dyDescent="0.35">
      <c r="G5644">
        <v>5638</v>
      </c>
      <c r="H5644">
        <f t="shared" ca="1" si="96"/>
        <v>9.72976186508029E-2</v>
      </c>
    </row>
    <row r="5645" spans="7:8" x14ac:dyDescent="0.35">
      <c r="G5645">
        <v>5639</v>
      </c>
      <c r="H5645">
        <f t="shared" ca="1" si="96"/>
        <v>4.3082453096963694E-2</v>
      </c>
    </row>
    <row r="5646" spans="7:8" x14ac:dyDescent="0.35">
      <c r="G5646">
        <v>5640</v>
      </c>
      <c r="H5646">
        <f t="shared" ca="1" si="96"/>
        <v>-0.11726571755632584</v>
      </c>
    </row>
    <row r="5647" spans="7:8" x14ac:dyDescent="0.35">
      <c r="G5647">
        <v>5641</v>
      </c>
      <c r="H5647">
        <f t="shared" ca="1" si="96"/>
        <v>-3.5387879117937469E-2</v>
      </c>
    </row>
    <row r="5648" spans="7:8" x14ac:dyDescent="0.35">
      <c r="G5648">
        <v>5642</v>
      </c>
      <c r="H5648">
        <f t="shared" ca="1" si="96"/>
        <v>-0.19287257128703461</v>
      </c>
    </row>
    <row r="5649" spans="7:8" x14ac:dyDescent="0.35">
      <c r="G5649">
        <v>5643</v>
      </c>
      <c r="H5649">
        <f t="shared" ca="1" si="96"/>
        <v>-0.16737194927206692</v>
      </c>
    </row>
    <row r="5650" spans="7:8" x14ac:dyDescent="0.35">
      <c r="G5650">
        <v>5644</v>
      </c>
      <c r="H5650">
        <f t="shared" ca="1" si="96"/>
        <v>-3.4655485698432957E-2</v>
      </c>
    </row>
    <row r="5651" spans="7:8" x14ac:dyDescent="0.35">
      <c r="G5651">
        <v>5645</v>
      </c>
      <c r="H5651">
        <f t="shared" ca="1" si="96"/>
        <v>5.7334204986199233E-2</v>
      </c>
    </row>
    <row r="5652" spans="7:8" x14ac:dyDescent="0.35">
      <c r="G5652">
        <v>5646</v>
      </c>
      <c r="H5652">
        <f t="shared" ca="1" si="96"/>
        <v>0.2064183960719102</v>
      </c>
    </row>
    <row r="5653" spans="7:8" x14ac:dyDescent="0.35">
      <c r="G5653">
        <v>5647</v>
      </c>
      <c r="H5653">
        <f t="shared" ca="1" si="96"/>
        <v>-5.2933850838761412E-2</v>
      </c>
    </row>
    <row r="5654" spans="7:8" x14ac:dyDescent="0.35">
      <c r="G5654">
        <v>5648</v>
      </c>
      <c r="H5654">
        <f t="shared" ca="1" si="96"/>
        <v>0.16862736482025162</v>
      </c>
    </row>
    <row r="5655" spans="7:8" x14ac:dyDescent="0.35">
      <c r="G5655">
        <v>5649</v>
      </c>
      <c r="H5655">
        <f t="shared" ca="1" si="96"/>
        <v>-0.18609112684950996</v>
      </c>
    </row>
    <row r="5656" spans="7:8" x14ac:dyDescent="0.35">
      <c r="G5656">
        <v>5650</v>
      </c>
      <c r="H5656">
        <f t="shared" ca="1" si="96"/>
        <v>-0.11300561970969757</v>
      </c>
    </row>
    <row r="5657" spans="7:8" x14ac:dyDescent="0.35">
      <c r="G5657">
        <v>5651</v>
      </c>
      <c r="H5657">
        <f t="shared" ca="1" si="96"/>
        <v>4.777579458250418E-2</v>
      </c>
    </row>
    <row r="5658" spans="7:8" x14ac:dyDescent="0.35">
      <c r="G5658">
        <v>5652</v>
      </c>
      <c r="H5658">
        <f t="shared" ca="1" si="96"/>
        <v>-2.852587805545078E-2</v>
      </c>
    </row>
    <row r="5659" spans="7:8" x14ac:dyDescent="0.35">
      <c r="G5659">
        <v>5653</v>
      </c>
      <c r="H5659">
        <f t="shared" ca="1" si="96"/>
        <v>5.6485971503298101E-2</v>
      </c>
    </row>
    <row r="5660" spans="7:8" x14ac:dyDescent="0.35">
      <c r="G5660">
        <v>5654</v>
      </c>
      <c r="H5660">
        <f t="shared" ca="1" si="96"/>
        <v>4.8110185488772057E-2</v>
      </c>
    </row>
    <row r="5661" spans="7:8" x14ac:dyDescent="0.35">
      <c r="G5661">
        <v>5655</v>
      </c>
      <c r="H5661">
        <f t="shared" ca="1" si="96"/>
        <v>0.1700543157675167</v>
      </c>
    </row>
    <row r="5662" spans="7:8" x14ac:dyDescent="0.35">
      <c r="G5662">
        <v>5656</v>
      </c>
      <c r="H5662">
        <f t="shared" ca="1" si="96"/>
        <v>7.7439254079028103E-2</v>
      </c>
    </row>
    <row r="5663" spans="7:8" x14ac:dyDescent="0.35">
      <c r="G5663">
        <v>5657</v>
      </c>
      <c r="H5663">
        <f t="shared" ca="1" si="96"/>
        <v>-0.16523866977763721</v>
      </c>
    </row>
    <row r="5664" spans="7:8" x14ac:dyDescent="0.35">
      <c r="G5664">
        <v>5658</v>
      </c>
      <c r="H5664">
        <f t="shared" ca="1" si="96"/>
        <v>-5.9115481484609739E-2</v>
      </c>
    </row>
    <row r="5665" spans="7:8" x14ac:dyDescent="0.35">
      <c r="G5665">
        <v>5659</v>
      </c>
      <c r="H5665">
        <f t="shared" ca="1" si="96"/>
        <v>0.21871000631967363</v>
      </c>
    </row>
    <row r="5666" spans="7:8" x14ac:dyDescent="0.35">
      <c r="G5666">
        <v>5660</v>
      </c>
      <c r="H5666">
        <f t="shared" ca="1" si="96"/>
        <v>-7.7864140913409471E-4</v>
      </c>
    </row>
    <row r="5667" spans="7:8" x14ac:dyDescent="0.35">
      <c r="G5667">
        <v>5661</v>
      </c>
      <c r="H5667">
        <f t="shared" ca="1" si="96"/>
        <v>-0.35227570350437282</v>
      </c>
    </row>
    <row r="5668" spans="7:8" x14ac:dyDescent="0.35">
      <c r="G5668">
        <v>5662</v>
      </c>
      <c r="H5668">
        <f t="shared" ca="1" si="96"/>
        <v>-3.1786722602704473E-2</v>
      </c>
    </row>
    <row r="5669" spans="7:8" x14ac:dyDescent="0.35">
      <c r="G5669">
        <v>5663</v>
      </c>
      <c r="H5669">
        <f t="shared" ca="1" si="96"/>
        <v>5.9418721667724897E-2</v>
      </c>
    </row>
    <row r="5670" spans="7:8" x14ac:dyDescent="0.35">
      <c r="G5670">
        <v>5664</v>
      </c>
      <c r="H5670">
        <f t="shared" ca="1" si="96"/>
        <v>-3.6263740884355064E-2</v>
      </c>
    </row>
    <row r="5671" spans="7:8" x14ac:dyDescent="0.35">
      <c r="G5671">
        <v>5665</v>
      </c>
      <c r="H5671">
        <f t="shared" ca="1" si="96"/>
        <v>0.21363262380399617</v>
      </c>
    </row>
    <row r="5672" spans="7:8" x14ac:dyDescent="0.35">
      <c r="G5672">
        <v>5666</v>
      </c>
      <c r="H5672">
        <f t="shared" ca="1" si="96"/>
        <v>0.10962197909984919</v>
      </c>
    </row>
    <row r="5673" spans="7:8" x14ac:dyDescent="0.35">
      <c r="G5673">
        <v>5667</v>
      </c>
      <c r="H5673">
        <f t="shared" ca="1" si="96"/>
        <v>0.22345386315998922</v>
      </c>
    </row>
    <row r="5674" spans="7:8" x14ac:dyDescent="0.35">
      <c r="G5674">
        <v>5668</v>
      </c>
      <c r="H5674">
        <f t="shared" ca="1" si="96"/>
        <v>-0.23641216077812086</v>
      </c>
    </row>
    <row r="5675" spans="7:8" x14ac:dyDescent="0.35">
      <c r="G5675">
        <v>5669</v>
      </c>
      <c r="H5675">
        <f t="shared" ca="1" si="96"/>
        <v>-6.757816477194982E-2</v>
      </c>
    </row>
    <row r="5676" spans="7:8" x14ac:dyDescent="0.35">
      <c r="G5676">
        <v>5670</v>
      </c>
      <c r="H5676">
        <f t="shared" ca="1" si="96"/>
        <v>-0.14238751682442019</v>
      </c>
    </row>
    <row r="5677" spans="7:8" x14ac:dyDescent="0.35">
      <c r="G5677">
        <v>5671</v>
      </c>
      <c r="H5677">
        <f t="shared" ca="1" si="96"/>
        <v>0.13478380461918787</v>
      </c>
    </row>
    <row r="5678" spans="7:8" x14ac:dyDescent="0.35">
      <c r="G5678">
        <v>5672</v>
      </c>
      <c r="H5678">
        <f t="shared" ca="1" si="96"/>
        <v>9.3276728261024136E-2</v>
      </c>
    </row>
    <row r="5679" spans="7:8" x14ac:dyDescent="0.35">
      <c r="G5679">
        <v>5673</v>
      </c>
      <c r="H5679">
        <f t="shared" ca="1" si="96"/>
        <v>4.7264229184803802E-2</v>
      </c>
    </row>
    <row r="5680" spans="7:8" x14ac:dyDescent="0.35">
      <c r="G5680">
        <v>5674</v>
      </c>
      <c r="H5680">
        <f t="shared" ca="1" si="96"/>
        <v>3.9814464081252839E-2</v>
      </c>
    </row>
    <row r="5681" spans="7:8" x14ac:dyDescent="0.35">
      <c r="G5681">
        <v>5675</v>
      </c>
      <c r="H5681">
        <f t="shared" ca="1" si="96"/>
        <v>6.0691791509487412E-2</v>
      </c>
    </row>
    <row r="5682" spans="7:8" x14ac:dyDescent="0.35">
      <c r="G5682">
        <v>5676</v>
      </c>
      <c r="H5682">
        <f t="shared" ca="1" si="96"/>
        <v>-0.10357892422173447</v>
      </c>
    </row>
    <row r="5683" spans="7:8" x14ac:dyDescent="0.35">
      <c r="G5683">
        <v>5677</v>
      </c>
      <c r="H5683">
        <f t="shared" ca="1" si="96"/>
        <v>0.13255363304219714</v>
      </c>
    </row>
    <row r="5684" spans="7:8" x14ac:dyDescent="0.35">
      <c r="G5684">
        <v>5678</v>
      </c>
      <c r="H5684">
        <f t="shared" ca="1" si="96"/>
        <v>-4.8076201562942747E-2</v>
      </c>
    </row>
    <row r="5685" spans="7:8" x14ac:dyDescent="0.35">
      <c r="G5685">
        <v>5679</v>
      </c>
      <c r="H5685">
        <f t="shared" ca="1" si="96"/>
        <v>-0.21499137290308834</v>
      </c>
    </row>
    <row r="5686" spans="7:8" x14ac:dyDescent="0.35">
      <c r="G5686">
        <v>5680</v>
      </c>
      <c r="H5686">
        <f t="shared" ca="1" si="96"/>
        <v>6.5335074505985857E-2</v>
      </c>
    </row>
    <row r="5687" spans="7:8" x14ac:dyDescent="0.35">
      <c r="G5687">
        <v>5681</v>
      </c>
      <c r="H5687">
        <f t="shared" ca="1" si="96"/>
        <v>-0.26375867565319627</v>
      </c>
    </row>
    <row r="5688" spans="7:8" x14ac:dyDescent="0.35">
      <c r="G5688">
        <v>5682</v>
      </c>
      <c r="H5688">
        <f t="shared" ca="1" si="96"/>
        <v>0.16463269409850731</v>
      </c>
    </row>
    <row r="5689" spans="7:8" x14ac:dyDescent="0.35">
      <c r="G5689">
        <v>5683</v>
      </c>
      <c r="H5689">
        <f t="shared" ca="1" si="96"/>
        <v>-8.5299841304040756E-3</v>
      </c>
    </row>
    <row r="5690" spans="7:8" x14ac:dyDescent="0.35">
      <c r="G5690">
        <v>5684</v>
      </c>
      <c r="H5690">
        <f t="shared" ca="1" si="96"/>
        <v>-6.8526656879476216E-3</v>
      </c>
    </row>
    <row r="5691" spans="7:8" x14ac:dyDescent="0.35">
      <c r="G5691">
        <v>5685</v>
      </c>
      <c r="H5691">
        <f t="shared" ca="1" si="96"/>
        <v>-0.11523929560905008</v>
      </c>
    </row>
    <row r="5692" spans="7:8" x14ac:dyDescent="0.35">
      <c r="G5692">
        <v>5686</v>
      </c>
      <c r="H5692">
        <f t="shared" ca="1" si="96"/>
        <v>-0.18543691289120934</v>
      </c>
    </row>
    <row r="5693" spans="7:8" x14ac:dyDescent="0.35">
      <c r="G5693">
        <v>5687</v>
      </c>
      <c r="H5693">
        <f t="shared" ca="1" si="96"/>
        <v>4.4421976488876025E-2</v>
      </c>
    </row>
    <row r="5694" spans="7:8" x14ac:dyDescent="0.35">
      <c r="G5694">
        <v>5688</v>
      </c>
      <c r="H5694">
        <f t="shared" ca="1" si="96"/>
        <v>-0.11266385653935995</v>
      </c>
    </row>
    <row r="5695" spans="7:8" x14ac:dyDescent="0.35">
      <c r="G5695">
        <v>5689</v>
      </c>
      <c r="H5695">
        <f t="shared" ca="1" si="96"/>
        <v>-0.26072471123907642</v>
      </c>
    </row>
    <row r="5696" spans="7:8" x14ac:dyDescent="0.35">
      <c r="G5696">
        <v>5690</v>
      </c>
      <c r="H5696">
        <f t="shared" ca="1" si="96"/>
        <v>-0.14798775108239223</v>
      </c>
    </row>
    <row r="5697" spans="7:8" x14ac:dyDescent="0.35">
      <c r="G5697">
        <v>5691</v>
      </c>
      <c r="H5697">
        <f t="shared" ca="1" si="96"/>
        <v>0.10108836617002391</v>
      </c>
    </row>
    <row r="5698" spans="7:8" x14ac:dyDescent="0.35">
      <c r="G5698">
        <v>5692</v>
      </c>
      <c r="H5698">
        <f t="shared" ca="1" si="96"/>
        <v>-0.1610424091890188</v>
      </c>
    </row>
    <row r="5699" spans="7:8" x14ac:dyDescent="0.35">
      <c r="G5699">
        <v>5693</v>
      </c>
      <c r="H5699">
        <f t="shared" ca="1" si="96"/>
        <v>0.13605674861029218</v>
      </c>
    </row>
    <row r="5700" spans="7:8" x14ac:dyDescent="0.35">
      <c r="G5700">
        <v>5694</v>
      </c>
      <c r="H5700">
        <f t="shared" ca="1" si="96"/>
        <v>0.21981647755372413</v>
      </c>
    </row>
    <row r="5701" spans="7:8" x14ac:dyDescent="0.35">
      <c r="G5701">
        <v>5695</v>
      </c>
      <c r="H5701">
        <f t="shared" ca="1" si="96"/>
        <v>9.4884410799618818E-2</v>
      </c>
    </row>
    <row r="5702" spans="7:8" x14ac:dyDescent="0.35">
      <c r="G5702">
        <v>5696</v>
      </c>
      <c r="H5702">
        <f t="shared" ca="1" si="96"/>
        <v>-7.1940838548582395E-2</v>
      </c>
    </row>
    <row r="5703" spans="7:8" x14ac:dyDescent="0.35">
      <c r="G5703">
        <v>5697</v>
      </c>
      <c r="H5703">
        <f t="shared" ca="1" si="96"/>
        <v>7.2737219367736639E-2</v>
      </c>
    </row>
    <row r="5704" spans="7:8" x14ac:dyDescent="0.35">
      <c r="G5704">
        <v>5698</v>
      </c>
      <c r="H5704">
        <f t="shared" ref="H5704:H5767" ca="1" si="97">_xlfn.NORM.INV(RAND(),N$9,N$10)</f>
        <v>1.9028436368708952E-2</v>
      </c>
    </row>
    <row r="5705" spans="7:8" x14ac:dyDescent="0.35">
      <c r="G5705">
        <v>5699</v>
      </c>
      <c r="H5705">
        <f t="shared" ca="1" si="97"/>
        <v>-9.3239419976723067E-2</v>
      </c>
    </row>
    <row r="5706" spans="7:8" x14ac:dyDescent="0.35">
      <c r="G5706">
        <v>5700</v>
      </c>
      <c r="H5706">
        <f t="shared" ca="1" si="97"/>
        <v>-0.22131979146028583</v>
      </c>
    </row>
    <row r="5707" spans="7:8" x14ac:dyDescent="0.35">
      <c r="G5707">
        <v>5701</v>
      </c>
      <c r="H5707">
        <f t="shared" ca="1" si="97"/>
        <v>0.18402931655426288</v>
      </c>
    </row>
    <row r="5708" spans="7:8" x14ac:dyDescent="0.35">
      <c r="G5708">
        <v>5702</v>
      </c>
      <c r="H5708">
        <f t="shared" ca="1" si="97"/>
        <v>-0.31235604164408431</v>
      </c>
    </row>
    <row r="5709" spans="7:8" x14ac:dyDescent="0.35">
      <c r="G5709">
        <v>5703</v>
      </c>
      <c r="H5709">
        <f t="shared" ca="1" si="97"/>
        <v>4.6582644133046539E-2</v>
      </c>
    </row>
    <row r="5710" spans="7:8" x14ac:dyDescent="0.35">
      <c r="G5710">
        <v>5704</v>
      </c>
      <c r="H5710">
        <f t="shared" ca="1" si="97"/>
        <v>-0.14789930701897766</v>
      </c>
    </row>
    <row r="5711" spans="7:8" x14ac:dyDescent="0.35">
      <c r="G5711">
        <v>5705</v>
      </c>
      <c r="H5711">
        <f t="shared" ca="1" si="97"/>
        <v>-8.7196089208174524E-2</v>
      </c>
    </row>
    <row r="5712" spans="7:8" x14ac:dyDescent="0.35">
      <c r="G5712">
        <v>5706</v>
      </c>
      <c r="H5712">
        <f t="shared" ca="1" si="97"/>
        <v>1.6651849285247928E-3</v>
      </c>
    </row>
    <row r="5713" spans="7:8" x14ac:dyDescent="0.35">
      <c r="G5713">
        <v>5707</v>
      </c>
      <c r="H5713">
        <f t="shared" ca="1" si="97"/>
        <v>0.11277838314463293</v>
      </c>
    </row>
    <row r="5714" spans="7:8" x14ac:dyDescent="0.35">
      <c r="G5714">
        <v>5708</v>
      </c>
      <c r="H5714">
        <f t="shared" ca="1" si="97"/>
        <v>6.7293821915886023E-2</v>
      </c>
    </row>
    <row r="5715" spans="7:8" x14ac:dyDescent="0.35">
      <c r="G5715">
        <v>5709</v>
      </c>
      <c r="H5715">
        <f t="shared" ca="1" si="97"/>
        <v>-7.8360040082878668E-2</v>
      </c>
    </row>
    <row r="5716" spans="7:8" x14ac:dyDescent="0.35">
      <c r="G5716">
        <v>5710</v>
      </c>
      <c r="H5716">
        <f t="shared" ca="1" si="97"/>
        <v>-0.16741507587932392</v>
      </c>
    </row>
    <row r="5717" spans="7:8" x14ac:dyDescent="0.35">
      <c r="G5717">
        <v>5711</v>
      </c>
      <c r="H5717">
        <f t="shared" ca="1" si="97"/>
        <v>-0.10931786153121895</v>
      </c>
    </row>
    <row r="5718" spans="7:8" x14ac:dyDescent="0.35">
      <c r="G5718">
        <v>5712</v>
      </c>
      <c r="H5718">
        <f t="shared" ca="1" si="97"/>
        <v>9.2194565960655686E-2</v>
      </c>
    </row>
    <row r="5719" spans="7:8" x14ac:dyDescent="0.35">
      <c r="G5719">
        <v>5713</v>
      </c>
      <c r="H5719">
        <f t="shared" ca="1" si="97"/>
        <v>-0.1206183517984161</v>
      </c>
    </row>
    <row r="5720" spans="7:8" x14ac:dyDescent="0.35">
      <c r="G5720">
        <v>5714</v>
      </c>
      <c r="H5720">
        <f t="shared" ca="1" si="97"/>
        <v>6.6406420343265951E-2</v>
      </c>
    </row>
    <row r="5721" spans="7:8" x14ac:dyDescent="0.35">
      <c r="G5721">
        <v>5715</v>
      </c>
      <c r="H5721">
        <f t="shared" ca="1" si="97"/>
        <v>6.2348280645364088E-2</v>
      </c>
    </row>
    <row r="5722" spans="7:8" x14ac:dyDescent="0.35">
      <c r="G5722">
        <v>5716</v>
      </c>
      <c r="H5722">
        <f t="shared" ca="1" si="97"/>
        <v>0.15408357673223819</v>
      </c>
    </row>
    <row r="5723" spans="7:8" x14ac:dyDescent="0.35">
      <c r="G5723">
        <v>5717</v>
      </c>
      <c r="H5723">
        <f t="shared" ca="1" si="97"/>
        <v>0.27302290129923235</v>
      </c>
    </row>
    <row r="5724" spans="7:8" x14ac:dyDescent="0.35">
      <c r="G5724">
        <v>5718</v>
      </c>
      <c r="H5724">
        <f t="shared" ca="1" si="97"/>
        <v>0.10743280513591606</v>
      </c>
    </row>
    <row r="5725" spans="7:8" x14ac:dyDescent="0.35">
      <c r="G5725">
        <v>5719</v>
      </c>
      <c r="H5725">
        <f t="shared" ca="1" si="97"/>
        <v>-0.11079272774113184</v>
      </c>
    </row>
    <row r="5726" spans="7:8" x14ac:dyDescent="0.35">
      <c r="G5726">
        <v>5720</v>
      </c>
      <c r="H5726">
        <f t="shared" ca="1" si="97"/>
        <v>-0.14288017732530781</v>
      </c>
    </row>
    <row r="5727" spans="7:8" x14ac:dyDescent="0.35">
      <c r="G5727">
        <v>5721</v>
      </c>
      <c r="H5727">
        <f t="shared" ca="1" si="97"/>
        <v>-4.643939382046347E-2</v>
      </c>
    </row>
    <row r="5728" spans="7:8" x14ac:dyDescent="0.35">
      <c r="G5728">
        <v>5722</v>
      </c>
      <c r="H5728">
        <f t="shared" ca="1" si="97"/>
        <v>0.12362448780343166</v>
      </c>
    </row>
    <row r="5729" spans="7:8" x14ac:dyDescent="0.35">
      <c r="G5729">
        <v>5723</v>
      </c>
      <c r="H5729">
        <f t="shared" ca="1" si="97"/>
        <v>5.0520119647813888E-2</v>
      </c>
    </row>
    <row r="5730" spans="7:8" x14ac:dyDescent="0.35">
      <c r="G5730">
        <v>5724</v>
      </c>
      <c r="H5730">
        <f t="shared" ca="1" si="97"/>
        <v>-0.1979353029432325</v>
      </c>
    </row>
    <row r="5731" spans="7:8" x14ac:dyDescent="0.35">
      <c r="G5731">
        <v>5725</v>
      </c>
      <c r="H5731">
        <f t="shared" ca="1" si="97"/>
        <v>-0.39923524291676066</v>
      </c>
    </row>
    <row r="5732" spans="7:8" x14ac:dyDescent="0.35">
      <c r="G5732">
        <v>5726</v>
      </c>
      <c r="H5732">
        <f t="shared" ca="1" si="97"/>
        <v>-0.2986496393819163</v>
      </c>
    </row>
    <row r="5733" spans="7:8" x14ac:dyDescent="0.35">
      <c r="G5733">
        <v>5727</v>
      </c>
      <c r="H5733">
        <f t="shared" ca="1" si="97"/>
        <v>-8.0061618562406942E-2</v>
      </c>
    </row>
    <row r="5734" spans="7:8" x14ac:dyDescent="0.35">
      <c r="G5734">
        <v>5728</v>
      </c>
      <c r="H5734">
        <f t="shared" ca="1" si="97"/>
        <v>-5.2363115068967153E-2</v>
      </c>
    </row>
    <row r="5735" spans="7:8" x14ac:dyDescent="0.35">
      <c r="G5735">
        <v>5729</v>
      </c>
      <c r="H5735">
        <f t="shared" ca="1" si="97"/>
        <v>0.2525098663459287</v>
      </c>
    </row>
    <row r="5736" spans="7:8" x14ac:dyDescent="0.35">
      <c r="G5736">
        <v>5730</v>
      </c>
      <c r="H5736">
        <f t="shared" ca="1" si="97"/>
        <v>0.31159939681862464</v>
      </c>
    </row>
    <row r="5737" spans="7:8" x14ac:dyDescent="0.35">
      <c r="G5737">
        <v>5731</v>
      </c>
      <c r="H5737">
        <f t="shared" ca="1" si="97"/>
        <v>-0.12657867175789875</v>
      </c>
    </row>
    <row r="5738" spans="7:8" x14ac:dyDescent="0.35">
      <c r="G5738">
        <v>5732</v>
      </c>
      <c r="H5738">
        <f t="shared" ca="1" si="97"/>
        <v>0.13633078823042599</v>
      </c>
    </row>
    <row r="5739" spans="7:8" x14ac:dyDescent="0.35">
      <c r="G5739">
        <v>5733</v>
      </c>
      <c r="H5739">
        <f t="shared" ca="1" si="97"/>
        <v>-0.11345900329873194</v>
      </c>
    </row>
    <row r="5740" spans="7:8" x14ac:dyDescent="0.35">
      <c r="G5740">
        <v>5734</v>
      </c>
      <c r="H5740">
        <f t="shared" ca="1" si="97"/>
        <v>-1.6192556921927621E-2</v>
      </c>
    </row>
    <row r="5741" spans="7:8" x14ac:dyDescent="0.35">
      <c r="G5741">
        <v>5735</v>
      </c>
      <c r="H5741">
        <f t="shared" ca="1" si="97"/>
        <v>6.0489617911682135E-2</v>
      </c>
    </row>
    <row r="5742" spans="7:8" x14ac:dyDescent="0.35">
      <c r="G5742">
        <v>5736</v>
      </c>
      <c r="H5742">
        <f t="shared" ca="1" si="97"/>
        <v>1.0931786838991412E-2</v>
      </c>
    </row>
    <row r="5743" spans="7:8" x14ac:dyDescent="0.35">
      <c r="G5743">
        <v>5737</v>
      </c>
      <c r="H5743">
        <f t="shared" ca="1" si="97"/>
        <v>7.9776942632046002E-2</v>
      </c>
    </row>
    <row r="5744" spans="7:8" x14ac:dyDescent="0.35">
      <c r="G5744">
        <v>5738</v>
      </c>
      <c r="H5744">
        <f t="shared" ca="1" si="97"/>
        <v>-0.12005958319381141</v>
      </c>
    </row>
    <row r="5745" spans="7:8" x14ac:dyDescent="0.35">
      <c r="G5745">
        <v>5739</v>
      </c>
      <c r="H5745">
        <f t="shared" ca="1" si="97"/>
        <v>6.3057510310433509E-2</v>
      </c>
    </row>
    <row r="5746" spans="7:8" x14ac:dyDescent="0.35">
      <c r="G5746">
        <v>5740</v>
      </c>
      <c r="H5746">
        <f t="shared" ca="1" si="97"/>
        <v>0.26551604118245942</v>
      </c>
    </row>
    <row r="5747" spans="7:8" x14ac:dyDescent="0.35">
      <c r="G5747">
        <v>5741</v>
      </c>
      <c r="H5747">
        <f t="shared" ca="1" si="97"/>
        <v>-1.4762999198802884E-2</v>
      </c>
    </row>
    <row r="5748" spans="7:8" x14ac:dyDescent="0.35">
      <c r="G5748">
        <v>5742</v>
      </c>
      <c r="H5748">
        <f t="shared" ca="1" si="97"/>
        <v>-7.5672795559348541E-2</v>
      </c>
    </row>
    <row r="5749" spans="7:8" x14ac:dyDescent="0.35">
      <c r="G5749">
        <v>5743</v>
      </c>
      <c r="H5749">
        <f t="shared" ca="1" si="97"/>
        <v>-0.43685502455807351</v>
      </c>
    </row>
    <row r="5750" spans="7:8" x14ac:dyDescent="0.35">
      <c r="G5750">
        <v>5744</v>
      </c>
      <c r="H5750">
        <f t="shared" ca="1" si="97"/>
        <v>-0.13044701063383357</v>
      </c>
    </row>
    <row r="5751" spans="7:8" x14ac:dyDescent="0.35">
      <c r="G5751">
        <v>5745</v>
      </c>
      <c r="H5751">
        <f t="shared" ca="1" si="97"/>
        <v>-0.12418307284119873</v>
      </c>
    </row>
    <row r="5752" spans="7:8" x14ac:dyDescent="0.35">
      <c r="G5752">
        <v>5746</v>
      </c>
      <c r="H5752">
        <f t="shared" ca="1" si="97"/>
        <v>0.20174417402619096</v>
      </c>
    </row>
    <row r="5753" spans="7:8" x14ac:dyDescent="0.35">
      <c r="G5753">
        <v>5747</v>
      </c>
      <c r="H5753">
        <f t="shared" ca="1" si="97"/>
        <v>-2.2520088486111305E-2</v>
      </c>
    </row>
    <row r="5754" spans="7:8" x14ac:dyDescent="0.35">
      <c r="G5754">
        <v>5748</v>
      </c>
      <c r="H5754">
        <f t="shared" ca="1" si="97"/>
        <v>0.14032758292734177</v>
      </c>
    </row>
    <row r="5755" spans="7:8" x14ac:dyDescent="0.35">
      <c r="G5755">
        <v>5749</v>
      </c>
      <c r="H5755">
        <f t="shared" ca="1" si="97"/>
        <v>7.4391998483313335E-2</v>
      </c>
    </row>
    <row r="5756" spans="7:8" x14ac:dyDescent="0.35">
      <c r="G5756">
        <v>5750</v>
      </c>
      <c r="H5756">
        <f t="shared" ca="1" si="97"/>
        <v>-3.5839463964606272E-2</v>
      </c>
    </row>
    <row r="5757" spans="7:8" x14ac:dyDescent="0.35">
      <c r="G5757">
        <v>5751</v>
      </c>
      <c r="H5757">
        <f t="shared" ca="1" si="97"/>
        <v>-2.6247169746169308E-2</v>
      </c>
    </row>
    <row r="5758" spans="7:8" x14ac:dyDescent="0.35">
      <c r="G5758">
        <v>5752</v>
      </c>
      <c r="H5758">
        <f t="shared" ca="1" si="97"/>
        <v>-8.7474202584258837E-2</v>
      </c>
    </row>
    <row r="5759" spans="7:8" x14ac:dyDescent="0.35">
      <c r="G5759">
        <v>5753</v>
      </c>
      <c r="H5759">
        <f t="shared" ca="1" si="97"/>
        <v>-0.20093708222615372</v>
      </c>
    </row>
    <row r="5760" spans="7:8" x14ac:dyDescent="0.35">
      <c r="G5760">
        <v>5754</v>
      </c>
      <c r="H5760">
        <f t="shared" ca="1" si="97"/>
        <v>0.32836769813900485</v>
      </c>
    </row>
    <row r="5761" spans="7:8" x14ac:dyDescent="0.35">
      <c r="G5761">
        <v>5755</v>
      </c>
      <c r="H5761">
        <f t="shared" ca="1" si="97"/>
        <v>-0.1898190257283619</v>
      </c>
    </row>
    <row r="5762" spans="7:8" x14ac:dyDescent="0.35">
      <c r="G5762">
        <v>5756</v>
      </c>
      <c r="H5762">
        <f t="shared" ca="1" si="97"/>
        <v>0.13126914526153302</v>
      </c>
    </row>
    <row r="5763" spans="7:8" x14ac:dyDescent="0.35">
      <c r="G5763">
        <v>5757</v>
      </c>
      <c r="H5763">
        <f t="shared" ca="1" si="97"/>
        <v>4.3033188597371617E-2</v>
      </c>
    </row>
    <row r="5764" spans="7:8" x14ac:dyDescent="0.35">
      <c r="G5764">
        <v>5758</v>
      </c>
      <c r="H5764">
        <f t="shared" ca="1" si="97"/>
        <v>-0.10074251148204161</v>
      </c>
    </row>
    <row r="5765" spans="7:8" x14ac:dyDescent="0.35">
      <c r="G5765">
        <v>5759</v>
      </c>
      <c r="H5765">
        <f t="shared" ca="1" si="97"/>
        <v>0.14970864038270562</v>
      </c>
    </row>
    <row r="5766" spans="7:8" x14ac:dyDescent="0.35">
      <c r="G5766">
        <v>5760</v>
      </c>
      <c r="H5766">
        <f t="shared" ca="1" si="97"/>
        <v>9.8918752287604633E-2</v>
      </c>
    </row>
    <row r="5767" spans="7:8" x14ac:dyDescent="0.35">
      <c r="G5767">
        <v>5761</v>
      </c>
      <c r="H5767">
        <f t="shared" ca="1" si="97"/>
        <v>8.4305361016919794E-2</v>
      </c>
    </row>
    <row r="5768" spans="7:8" x14ac:dyDescent="0.35">
      <c r="G5768">
        <v>5762</v>
      </c>
      <c r="H5768">
        <f t="shared" ref="H5768:H5831" ca="1" si="98">_xlfn.NORM.INV(RAND(),N$9,N$10)</f>
        <v>-0.18451152253831343</v>
      </c>
    </row>
    <row r="5769" spans="7:8" x14ac:dyDescent="0.35">
      <c r="G5769">
        <v>5763</v>
      </c>
      <c r="H5769">
        <f t="shared" ca="1" si="98"/>
        <v>-8.690854206462513E-2</v>
      </c>
    </row>
    <row r="5770" spans="7:8" x14ac:dyDescent="0.35">
      <c r="G5770">
        <v>5764</v>
      </c>
      <c r="H5770">
        <f t="shared" ca="1" si="98"/>
        <v>5.273877600483412E-2</v>
      </c>
    </row>
    <row r="5771" spans="7:8" x14ac:dyDescent="0.35">
      <c r="G5771">
        <v>5765</v>
      </c>
      <c r="H5771">
        <f t="shared" ca="1" si="98"/>
        <v>-1.1811590496649609E-2</v>
      </c>
    </row>
    <row r="5772" spans="7:8" x14ac:dyDescent="0.35">
      <c r="G5772">
        <v>5766</v>
      </c>
      <c r="H5772">
        <f t="shared" ca="1" si="98"/>
        <v>0.19084122502529952</v>
      </c>
    </row>
    <row r="5773" spans="7:8" x14ac:dyDescent="0.35">
      <c r="G5773">
        <v>5767</v>
      </c>
      <c r="H5773">
        <f t="shared" ca="1" si="98"/>
        <v>5.7499919083170967E-2</v>
      </c>
    </row>
    <row r="5774" spans="7:8" x14ac:dyDescent="0.35">
      <c r="G5774">
        <v>5768</v>
      </c>
      <c r="H5774">
        <f t="shared" ca="1" si="98"/>
        <v>-0.18941621114147714</v>
      </c>
    </row>
    <row r="5775" spans="7:8" x14ac:dyDescent="0.35">
      <c r="G5775">
        <v>5769</v>
      </c>
      <c r="H5775">
        <f t="shared" ca="1" si="98"/>
        <v>-0.30296551058980614</v>
      </c>
    </row>
    <row r="5776" spans="7:8" x14ac:dyDescent="0.35">
      <c r="G5776">
        <v>5770</v>
      </c>
      <c r="H5776">
        <f t="shared" ca="1" si="98"/>
        <v>-8.6911963331504472E-2</v>
      </c>
    </row>
    <row r="5777" spans="7:8" x14ac:dyDescent="0.35">
      <c r="G5777">
        <v>5771</v>
      </c>
      <c r="H5777">
        <f t="shared" ca="1" si="98"/>
        <v>0.18072442532291472</v>
      </c>
    </row>
    <row r="5778" spans="7:8" x14ac:dyDescent="0.35">
      <c r="G5778">
        <v>5772</v>
      </c>
      <c r="H5778">
        <f t="shared" ca="1" si="98"/>
        <v>0.20181139689584993</v>
      </c>
    </row>
    <row r="5779" spans="7:8" x14ac:dyDescent="0.35">
      <c r="G5779">
        <v>5773</v>
      </c>
      <c r="H5779">
        <f t="shared" ca="1" si="98"/>
        <v>-0.10814168828884139</v>
      </c>
    </row>
    <row r="5780" spans="7:8" x14ac:dyDescent="0.35">
      <c r="G5780">
        <v>5774</v>
      </c>
      <c r="H5780">
        <f t="shared" ca="1" si="98"/>
        <v>-0.24495162356639832</v>
      </c>
    </row>
    <row r="5781" spans="7:8" x14ac:dyDescent="0.35">
      <c r="G5781">
        <v>5775</v>
      </c>
      <c r="H5781">
        <f t="shared" ca="1" si="98"/>
        <v>-0.17690928533246322</v>
      </c>
    </row>
    <row r="5782" spans="7:8" x14ac:dyDescent="0.35">
      <c r="G5782">
        <v>5776</v>
      </c>
      <c r="H5782">
        <f t="shared" ca="1" si="98"/>
        <v>-0.11156210696149989</v>
      </c>
    </row>
    <row r="5783" spans="7:8" x14ac:dyDescent="0.35">
      <c r="G5783">
        <v>5777</v>
      </c>
      <c r="H5783">
        <f t="shared" ca="1" si="98"/>
        <v>-3.8707544885772438E-2</v>
      </c>
    </row>
    <row r="5784" spans="7:8" x14ac:dyDescent="0.35">
      <c r="G5784">
        <v>5778</v>
      </c>
      <c r="H5784">
        <f t="shared" ca="1" si="98"/>
        <v>-5.2510941200347109E-3</v>
      </c>
    </row>
    <row r="5785" spans="7:8" x14ac:dyDescent="0.35">
      <c r="G5785">
        <v>5779</v>
      </c>
      <c r="H5785">
        <f t="shared" ca="1" si="98"/>
        <v>2.3893937547623631E-2</v>
      </c>
    </row>
    <row r="5786" spans="7:8" x14ac:dyDescent="0.35">
      <c r="G5786">
        <v>5780</v>
      </c>
      <c r="H5786">
        <f t="shared" ca="1" si="98"/>
        <v>0.41985223174518255</v>
      </c>
    </row>
    <row r="5787" spans="7:8" x14ac:dyDescent="0.35">
      <c r="G5787">
        <v>5781</v>
      </c>
      <c r="H5787">
        <f t="shared" ca="1" si="98"/>
        <v>0.14045035296169608</v>
      </c>
    </row>
    <row r="5788" spans="7:8" x14ac:dyDescent="0.35">
      <c r="G5788">
        <v>5782</v>
      </c>
      <c r="H5788">
        <f t="shared" ca="1" si="98"/>
        <v>3.2821571422640347E-2</v>
      </c>
    </row>
    <row r="5789" spans="7:8" x14ac:dyDescent="0.35">
      <c r="G5789">
        <v>5783</v>
      </c>
      <c r="H5789">
        <f t="shared" ca="1" si="98"/>
        <v>9.4263034170301019E-3</v>
      </c>
    </row>
    <row r="5790" spans="7:8" x14ac:dyDescent="0.35">
      <c r="G5790">
        <v>5784</v>
      </c>
      <c r="H5790">
        <f t="shared" ca="1" si="98"/>
        <v>1.0238864986672055E-3</v>
      </c>
    </row>
    <row r="5791" spans="7:8" x14ac:dyDescent="0.35">
      <c r="G5791">
        <v>5785</v>
      </c>
      <c r="H5791">
        <f t="shared" ca="1" si="98"/>
        <v>4.3725916425841185E-2</v>
      </c>
    </row>
    <row r="5792" spans="7:8" x14ac:dyDescent="0.35">
      <c r="G5792">
        <v>5786</v>
      </c>
      <c r="H5792">
        <f t="shared" ca="1" si="98"/>
        <v>-8.1229497607324078E-2</v>
      </c>
    </row>
    <row r="5793" spans="7:8" x14ac:dyDescent="0.35">
      <c r="G5793">
        <v>5787</v>
      </c>
      <c r="H5793">
        <f t="shared" ca="1" si="98"/>
        <v>-7.738323712174279E-2</v>
      </c>
    </row>
    <row r="5794" spans="7:8" x14ac:dyDescent="0.35">
      <c r="G5794">
        <v>5788</v>
      </c>
      <c r="H5794">
        <f t="shared" ca="1" si="98"/>
        <v>-0.158688813913553</v>
      </c>
    </row>
    <row r="5795" spans="7:8" x14ac:dyDescent="0.35">
      <c r="G5795">
        <v>5789</v>
      </c>
      <c r="H5795">
        <f t="shared" ca="1" si="98"/>
        <v>7.0973277663773801E-2</v>
      </c>
    </row>
    <row r="5796" spans="7:8" x14ac:dyDescent="0.35">
      <c r="G5796">
        <v>5790</v>
      </c>
      <c r="H5796">
        <f t="shared" ca="1" si="98"/>
        <v>-0.22471194577629197</v>
      </c>
    </row>
    <row r="5797" spans="7:8" x14ac:dyDescent="0.35">
      <c r="G5797">
        <v>5791</v>
      </c>
      <c r="H5797">
        <f t="shared" ca="1" si="98"/>
        <v>-6.9566363441209547E-2</v>
      </c>
    </row>
    <row r="5798" spans="7:8" x14ac:dyDescent="0.35">
      <c r="G5798">
        <v>5792</v>
      </c>
      <c r="H5798">
        <f t="shared" ca="1" si="98"/>
        <v>-0.10507254578481942</v>
      </c>
    </row>
    <row r="5799" spans="7:8" x14ac:dyDescent="0.35">
      <c r="G5799">
        <v>5793</v>
      </c>
      <c r="H5799">
        <f t="shared" ca="1" si="98"/>
        <v>-0.19436109733571022</v>
      </c>
    </row>
    <row r="5800" spans="7:8" x14ac:dyDescent="0.35">
      <c r="G5800">
        <v>5794</v>
      </c>
      <c r="H5800">
        <f t="shared" ca="1" si="98"/>
        <v>8.3846674749245315E-2</v>
      </c>
    </row>
    <row r="5801" spans="7:8" x14ac:dyDescent="0.35">
      <c r="G5801">
        <v>5795</v>
      </c>
      <c r="H5801">
        <f t="shared" ca="1" si="98"/>
        <v>4.7669129204860966E-2</v>
      </c>
    </row>
    <row r="5802" spans="7:8" x14ac:dyDescent="0.35">
      <c r="G5802">
        <v>5796</v>
      </c>
      <c r="H5802">
        <f t="shared" ca="1" si="98"/>
        <v>0.11538329048726786</v>
      </c>
    </row>
    <row r="5803" spans="7:8" x14ac:dyDescent="0.35">
      <c r="G5803">
        <v>5797</v>
      </c>
      <c r="H5803">
        <f t="shared" ca="1" si="98"/>
        <v>-0.21675300290306346</v>
      </c>
    </row>
    <row r="5804" spans="7:8" x14ac:dyDescent="0.35">
      <c r="G5804">
        <v>5798</v>
      </c>
      <c r="H5804">
        <f t="shared" ca="1" si="98"/>
        <v>7.5455867292875317E-2</v>
      </c>
    </row>
    <row r="5805" spans="7:8" x14ac:dyDescent="0.35">
      <c r="G5805">
        <v>5799</v>
      </c>
      <c r="H5805">
        <f t="shared" ca="1" si="98"/>
        <v>-0.34845506502807927</v>
      </c>
    </row>
    <row r="5806" spans="7:8" x14ac:dyDescent="0.35">
      <c r="G5806">
        <v>5800</v>
      </c>
      <c r="H5806">
        <f t="shared" ca="1" si="98"/>
        <v>-0.10101073836298315</v>
      </c>
    </row>
    <row r="5807" spans="7:8" x14ac:dyDescent="0.35">
      <c r="G5807">
        <v>5801</v>
      </c>
      <c r="H5807">
        <f t="shared" ca="1" si="98"/>
        <v>-5.7445963904131536E-2</v>
      </c>
    </row>
    <row r="5808" spans="7:8" x14ac:dyDescent="0.35">
      <c r="G5808">
        <v>5802</v>
      </c>
      <c r="H5808">
        <f t="shared" ca="1" si="98"/>
        <v>-0.21297798806656384</v>
      </c>
    </row>
    <row r="5809" spans="7:8" x14ac:dyDescent="0.35">
      <c r="G5809">
        <v>5803</v>
      </c>
      <c r="H5809">
        <f t="shared" ca="1" si="98"/>
        <v>0.11659909897229757</v>
      </c>
    </row>
    <row r="5810" spans="7:8" x14ac:dyDescent="0.35">
      <c r="G5810">
        <v>5804</v>
      </c>
      <c r="H5810">
        <f t="shared" ca="1" si="98"/>
        <v>-9.5844891569217286E-2</v>
      </c>
    </row>
    <row r="5811" spans="7:8" x14ac:dyDescent="0.35">
      <c r="G5811">
        <v>5805</v>
      </c>
      <c r="H5811">
        <f t="shared" ca="1" si="98"/>
        <v>-0.27296504811036537</v>
      </c>
    </row>
    <row r="5812" spans="7:8" x14ac:dyDescent="0.35">
      <c r="G5812">
        <v>5806</v>
      </c>
      <c r="H5812">
        <f t="shared" ca="1" si="98"/>
        <v>9.3703689571550078E-2</v>
      </c>
    </row>
    <row r="5813" spans="7:8" x14ac:dyDescent="0.35">
      <c r="G5813">
        <v>5807</v>
      </c>
      <c r="H5813">
        <f t="shared" ca="1" si="98"/>
        <v>8.9322376770528053E-2</v>
      </c>
    </row>
    <row r="5814" spans="7:8" x14ac:dyDescent="0.35">
      <c r="G5814">
        <v>5808</v>
      </c>
      <c r="H5814">
        <f t="shared" ca="1" si="98"/>
        <v>-1.2807951372767792E-2</v>
      </c>
    </row>
    <row r="5815" spans="7:8" x14ac:dyDescent="0.35">
      <c r="G5815">
        <v>5809</v>
      </c>
      <c r="H5815">
        <f t="shared" ca="1" si="98"/>
        <v>-6.0282851060380158E-2</v>
      </c>
    </row>
    <row r="5816" spans="7:8" x14ac:dyDescent="0.35">
      <c r="G5816">
        <v>5810</v>
      </c>
      <c r="H5816">
        <f t="shared" ca="1" si="98"/>
        <v>0.10039850595058859</v>
      </c>
    </row>
    <row r="5817" spans="7:8" x14ac:dyDescent="0.35">
      <c r="G5817">
        <v>5811</v>
      </c>
      <c r="H5817">
        <f t="shared" ca="1" si="98"/>
        <v>0.10461346100721924</v>
      </c>
    </row>
    <row r="5818" spans="7:8" x14ac:dyDescent="0.35">
      <c r="G5818">
        <v>5812</v>
      </c>
      <c r="H5818">
        <f t="shared" ca="1" si="98"/>
        <v>-9.8354350936755583E-2</v>
      </c>
    </row>
    <row r="5819" spans="7:8" x14ac:dyDescent="0.35">
      <c r="G5819">
        <v>5813</v>
      </c>
      <c r="H5819">
        <f t="shared" ca="1" si="98"/>
        <v>-0.13215663824981985</v>
      </c>
    </row>
    <row r="5820" spans="7:8" x14ac:dyDescent="0.35">
      <c r="G5820">
        <v>5814</v>
      </c>
      <c r="H5820">
        <f t="shared" ca="1" si="98"/>
        <v>0.27512843947091153</v>
      </c>
    </row>
    <row r="5821" spans="7:8" x14ac:dyDescent="0.35">
      <c r="G5821">
        <v>5815</v>
      </c>
      <c r="H5821">
        <f t="shared" ca="1" si="98"/>
        <v>-0.18879507926531069</v>
      </c>
    </row>
    <row r="5822" spans="7:8" x14ac:dyDescent="0.35">
      <c r="G5822">
        <v>5816</v>
      </c>
      <c r="H5822">
        <f t="shared" ca="1" si="98"/>
        <v>-2.5731698391875966E-2</v>
      </c>
    </row>
    <row r="5823" spans="7:8" x14ac:dyDescent="0.35">
      <c r="G5823">
        <v>5817</v>
      </c>
      <c r="H5823">
        <f t="shared" ca="1" si="98"/>
        <v>-0.19100386026146587</v>
      </c>
    </row>
    <row r="5824" spans="7:8" x14ac:dyDescent="0.35">
      <c r="G5824">
        <v>5818</v>
      </c>
      <c r="H5824">
        <f t="shared" ca="1" si="98"/>
        <v>-4.9756358792951462E-3</v>
      </c>
    </row>
    <row r="5825" spans="7:8" x14ac:dyDescent="0.35">
      <c r="G5825">
        <v>5819</v>
      </c>
      <c r="H5825">
        <f t="shared" ca="1" si="98"/>
        <v>0.14111791306431706</v>
      </c>
    </row>
    <row r="5826" spans="7:8" x14ac:dyDescent="0.35">
      <c r="G5826">
        <v>5820</v>
      </c>
      <c r="H5826">
        <f t="shared" ca="1" si="98"/>
        <v>4.2036562262844454E-2</v>
      </c>
    </row>
    <row r="5827" spans="7:8" x14ac:dyDescent="0.35">
      <c r="G5827">
        <v>5821</v>
      </c>
      <c r="H5827">
        <f t="shared" ca="1" si="98"/>
        <v>0.13015711421851051</v>
      </c>
    </row>
    <row r="5828" spans="7:8" x14ac:dyDescent="0.35">
      <c r="G5828">
        <v>5822</v>
      </c>
      <c r="H5828">
        <f t="shared" ca="1" si="98"/>
        <v>0.13130083408659057</v>
      </c>
    </row>
    <row r="5829" spans="7:8" x14ac:dyDescent="0.35">
      <c r="G5829">
        <v>5823</v>
      </c>
      <c r="H5829">
        <f t="shared" ca="1" si="98"/>
        <v>2.7626721203317911E-2</v>
      </c>
    </row>
    <row r="5830" spans="7:8" x14ac:dyDescent="0.35">
      <c r="G5830">
        <v>5824</v>
      </c>
      <c r="H5830">
        <f t="shared" ca="1" si="98"/>
        <v>6.7675771282401528E-2</v>
      </c>
    </row>
    <row r="5831" spans="7:8" x14ac:dyDescent="0.35">
      <c r="G5831">
        <v>5825</v>
      </c>
      <c r="H5831">
        <f t="shared" ca="1" si="98"/>
        <v>9.0429637036425217E-2</v>
      </c>
    </row>
    <row r="5832" spans="7:8" x14ac:dyDescent="0.35">
      <c r="G5832">
        <v>5826</v>
      </c>
      <c r="H5832">
        <f t="shared" ref="H5832:H5895" ca="1" si="99">_xlfn.NORM.INV(RAND(),N$9,N$10)</f>
        <v>0.18407626709067287</v>
      </c>
    </row>
    <row r="5833" spans="7:8" x14ac:dyDescent="0.35">
      <c r="G5833">
        <v>5827</v>
      </c>
      <c r="H5833">
        <f t="shared" ca="1" si="99"/>
        <v>0.11409562842701532</v>
      </c>
    </row>
    <row r="5834" spans="7:8" x14ac:dyDescent="0.35">
      <c r="G5834">
        <v>5828</v>
      </c>
      <c r="H5834">
        <f t="shared" ca="1" si="99"/>
        <v>2.6315488923980689E-2</v>
      </c>
    </row>
    <row r="5835" spans="7:8" x14ac:dyDescent="0.35">
      <c r="G5835">
        <v>5829</v>
      </c>
      <c r="H5835">
        <f t="shared" ca="1" si="99"/>
        <v>-0.28985383415794191</v>
      </c>
    </row>
    <row r="5836" spans="7:8" x14ac:dyDescent="0.35">
      <c r="G5836">
        <v>5830</v>
      </c>
      <c r="H5836">
        <f t="shared" ca="1" si="99"/>
        <v>-0.37784774203674337</v>
      </c>
    </row>
    <row r="5837" spans="7:8" x14ac:dyDescent="0.35">
      <c r="G5837">
        <v>5831</v>
      </c>
      <c r="H5837">
        <f t="shared" ca="1" si="99"/>
        <v>0.12202339610067325</v>
      </c>
    </row>
    <row r="5838" spans="7:8" x14ac:dyDescent="0.35">
      <c r="G5838">
        <v>5832</v>
      </c>
      <c r="H5838">
        <f t="shared" ca="1" si="99"/>
        <v>8.4825586729154356E-2</v>
      </c>
    </row>
    <row r="5839" spans="7:8" x14ac:dyDescent="0.35">
      <c r="G5839">
        <v>5833</v>
      </c>
      <c r="H5839">
        <f t="shared" ca="1" si="99"/>
        <v>0.20054564743730918</v>
      </c>
    </row>
    <row r="5840" spans="7:8" x14ac:dyDescent="0.35">
      <c r="G5840">
        <v>5834</v>
      </c>
      <c r="H5840">
        <f t="shared" ca="1" si="99"/>
        <v>-0.22266492948964939</v>
      </c>
    </row>
    <row r="5841" spans="7:8" x14ac:dyDescent="0.35">
      <c r="G5841">
        <v>5835</v>
      </c>
      <c r="H5841">
        <f t="shared" ca="1" si="99"/>
        <v>0.2157966624773322</v>
      </c>
    </row>
    <row r="5842" spans="7:8" x14ac:dyDescent="0.35">
      <c r="G5842">
        <v>5836</v>
      </c>
      <c r="H5842">
        <f t="shared" ca="1" si="99"/>
        <v>0.1041514552876449</v>
      </c>
    </row>
    <row r="5843" spans="7:8" x14ac:dyDescent="0.35">
      <c r="G5843">
        <v>5837</v>
      </c>
      <c r="H5843">
        <f t="shared" ca="1" si="99"/>
        <v>5.455541557242459E-2</v>
      </c>
    </row>
    <row r="5844" spans="7:8" x14ac:dyDescent="0.35">
      <c r="G5844">
        <v>5838</v>
      </c>
      <c r="H5844">
        <f t="shared" ca="1" si="99"/>
        <v>8.0658302612319613E-2</v>
      </c>
    </row>
    <row r="5845" spans="7:8" x14ac:dyDescent="0.35">
      <c r="G5845">
        <v>5839</v>
      </c>
      <c r="H5845">
        <f t="shared" ca="1" si="99"/>
        <v>-3.606639647134563E-2</v>
      </c>
    </row>
    <row r="5846" spans="7:8" x14ac:dyDescent="0.35">
      <c r="G5846">
        <v>5840</v>
      </c>
      <c r="H5846">
        <f t="shared" ca="1" si="99"/>
        <v>4.1960002567435359E-2</v>
      </c>
    </row>
    <row r="5847" spans="7:8" x14ac:dyDescent="0.35">
      <c r="G5847">
        <v>5841</v>
      </c>
      <c r="H5847">
        <f t="shared" ca="1" si="99"/>
        <v>0.10923726732230257</v>
      </c>
    </row>
    <row r="5848" spans="7:8" x14ac:dyDescent="0.35">
      <c r="G5848">
        <v>5842</v>
      </c>
      <c r="H5848">
        <f t="shared" ca="1" si="99"/>
        <v>0.19447803822815982</v>
      </c>
    </row>
    <row r="5849" spans="7:8" x14ac:dyDescent="0.35">
      <c r="G5849">
        <v>5843</v>
      </c>
      <c r="H5849">
        <f t="shared" ca="1" si="99"/>
        <v>2.5618134031640961E-2</v>
      </c>
    </row>
    <row r="5850" spans="7:8" x14ac:dyDescent="0.35">
      <c r="G5850">
        <v>5844</v>
      </c>
      <c r="H5850">
        <f t="shared" ca="1" si="99"/>
        <v>-0.19210545111404853</v>
      </c>
    </row>
    <row r="5851" spans="7:8" x14ac:dyDescent="0.35">
      <c r="G5851">
        <v>5845</v>
      </c>
      <c r="H5851">
        <f t="shared" ca="1" si="99"/>
        <v>9.059831390912567E-3</v>
      </c>
    </row>
    <row r="5852" spans="7:8" x14ac:dyDescent="0.35">
      <c r="G5852">
        <v>5846</v>
      </c>
      <c r="H5852">
        <f t="shared" ca="1" si="99"/>
        <v>-3.1003240332877033E-2</v>
      </c>
    </row>
    <row r="5853" spans="7:8" x14ac:dyDescent="0.35">
      <c r="G5853">
        <v>5847</v>
      </c>
      <c r="H5853">
        <f t="shared" ca="1" si="99"/>
        <v>-3.7248093280758933E-2</v>
      </c>
    </row>
    <row r="5854" spans="7:8" x14ac:dyDescent="0.35">
      <c r="G5854">
        <v>5848</v>
      </c>
      <c r="H5854">
        <f t="shared" ca="1" si="99"/>
        <v>-0.12459594174536079</v>
      </c>
    </row>
    <row r="5855" spans="7:8" x14ac:dyDescent="0.35">
      <c r="G5855">
        <v>5849</v>
      </c>
      <c r="H5855">
        <f t="shared" ca="1" si="99"/>
        <v>0.22202683536021836</v>
      </c>
    </row>
    <row r="5856" spans="7:8" x14ac:dyDescent="0.35">
      <c r="G5856">
        <v>5850</v>
      </c>
      <c r="H5856">
        <f t="shared" ca="1" si="99"/>
        <v>4.8228380770179498E-2</v>
      </c>
    </row>
    <row r="5857" spans="7:8" x14ac:dyDescent="0.35">
      <c r="G5857">
        <v>5851</v>
      </c>
      <c r="H5857">
        <f t="shared" ca="1" si="99"/>
        <v>1.1337387721043347E-2</v>
      </c>
    </row>
    <row r="5858" spans="7:8" x14ac:dyDescent="0.35">
      <c r="G5858">
        <v>5852</v>
      </c>
      <c r="H5858">
        <f t="shared" ca="1" si="99"/>
        <v>-5.9530769021430882E-2</v>
      </c>
    </row>
    <row r="5859" spans="7:8" x14ac:dyDescent="0.35">
      <c r="G5859">
        <v>5853</v>
      </c>
      <c r="H5859">
        <f t="shared" ca="1" si="99"/>
        <v>0.12019857483252887</v>
      </c>
    </row>
    <row r="5860" spans="7:8" x14ac:dyDescent="0.35">
      <c r="G5860">
        <v>5854</v>
      </c>
      <c r="H5860">
        <f t="shared" ca="1" si="99"/>
        <v>-0.16687408219996613</v>
      </c>
    </row>
    <row r="5861" spans="7:8" x14ac:dyDescent="0.35">
      <c r="G5861">
        <v>5855</v>
      </c>
      <c r="H5861">
        <f t="shared" ca="1" si="99"/>
        <v>0.10693117340113233</v>
      </c>
    </row>
    <row r="5862" spans="7:8" x14ac:dyDescent="0.35">
      <c r="G5862">
        <v>5856</v>
      </c>
      <c r="H5862">
        <f t="shared" ca="1" si="99"/>
        <v>-5.432377347359954E-2</v>
      </c>
    </row>
    <row r="5863" spans="7:8" x14ac:dyDescent="0.35">
      <c r="G5863">
        <v>5857</v>
      </c>
      <c r="H5863">
        <f t="shared" ca="1" si="99"/>
        <v>0.21114609005156981</v>
      </c>
    </row>
    <row r="5864" spans="7:8" x14ac:dyDescent="0.35">
      <c r="G5864">
        <v>5858</v>
      </c>
      <c r="H5864">
        <f t="shared" ca="1" si="99"/>
        <v>-0.14251191292111912</v>
      </c>
    </row>
    <row r="5865" spans="7:8" x14ac:dyDescent="0.35">
      <c r="G5865">
        <v>5859</v>
      </c>
      <c r="H5865">
        <f t="shared" ca="1" si="99"/>
        <v>-9.0415437267024362E-2</v>
      </c>
    </row>
    <row r="5866" spans="7:8" x14ac:dyDescent="0.35">
      <c r="G5866">
        <v>5860</v>
      </c>
      <c r="H5866">
        <f t="shared" ca="1" si="99"/>
        <v>8.9532442792803979E-2</v>
      </c>
    </row>
    <row r="5867" spans="7:8" x14ac:dyDescent="0.35">
      <c r="G5867">
        <v>5861</v>
      </c>
      <c r="H5867">
        <f t="shared" ca="1" si="99"/>
        <v>7.7520082864758394E-2</v>
      </c>
    </row>
    <row r="5868" spans="7:8" x14ac:dyDescent="0.35">
      <c r="G5868">
        <v>5862</v>
      </c>
      <c r="H5868">
        <f t="shared" ca="1" si="99"/>
        <v>-0.24648353935626971</v>
      </c>
    </row>
    <row r="5869" spans="7:8" x14ac:dyDescent="0.35">
      <c r="G5869">
        <v>5863</v>
      </c>
      <c r="H5869">
        <f t="shared" ca="1" si="99"/>
        <v>0.16932822728960217</v>
      </c>
    </row>
    <row r="5870" spans="7:8" x14ac:dyDescent="0.35">
      <c r="G5870">
        <v>5864</v>
      </c>
      <c r="H5870">
        <f t="shared" ca="1" si="99"/>
        <v>-3.718125539566005E-2</v>
      </c>
    </row>
    <row r="5871" spans="7:8" x14ac:dyDescent="0.35">
      <c r="G5871">
        <v>5865</v>
      </c>
      <c r="H5871">
        <f t="shared" ca="1" si="99"/>
        <v>-5.5136344323192199E-2</v>
      </c>
    </row>
    <row r="5872" spans="7:8" x14ac:dyDescent="0.35">
      <c r="G5872">
        <v>5866</v>
      </c>
      <c r="H5872">
        <f t="shared" ca="1" si="99"/>
        <v>0.14058811603674193</v>
      </c>
    </row>
    <row r="5873" spans="7:8" x14ac:dyDescent="0.35">
      <c r="G5873">
        <v>5867</v>
      </c>
      <c r="H5873">
        <f t="shared" ca="1" si="99"/>
        <v>-7.48691808922681E-2</v>
      </c>
    </row>
    <row r="5874" spans="7:8" x14ac:dyDescent="0.35">
      <c r="G5874">
        <v>5868</v>
      </c>
      <c r="H5874">
        <f t="shared" ca="1" si="99"/>
        <v>0.24833272856211755</v>
      </c>
    </row>
    <row r="5875" spans="7:8" x14ac:dyDescent="0.35">
      <c r="G5875">
        <v>5869</v>
      </c>
      <c r="H5875">
        <f t="shared" ca="1" si="99"/>
        <v>3.2530513276083903E-2</v>
      </c>
    </row>
    <row r="5876" spans="7:8" x14ac:dyDescent="0.35">
      <c r="G5876">
        <v>5870</v>
      </c>
      <c r="H5876">
        <f t="shared" ca="1" si="99"/>
        <v>2.833997404106095E-2</v>
      </c>
    </row>
    <row r="5877" spans="7:8" x14ac:dyDescent="0.35">
      <c r="G5877">
        <v>5871</v>
      </c>
      <c r="H5877">
        <f t="shared" ca="1" si="99"/>
        <v>-8.8041572042506219E-2</v>
      </c>
    </row>
    <row r="5878" spans="7:8" x14ac:dyDescent="0.35">
      <c r="G5878">
        <v>5872</v>
      </c>
      <c r="H5878">
        <f t="shared" ca="1" si="99"/>
        <v>0.15221970362979614</v>
      </c>
    </row>
    <row r="5879" spans="7:8" x14ac:dyDescent="0.35">
      <c r="G5879">
        <v>5873</v>
      </c>
      <c r="H5879">
        <f t="shared" ca="1" si="99"/>
        <v>2.3844069422409676E-2</v>
      </c>
    </row>
    <row r="5880" spans="7:8" x14ac:dyDescent="0.35">
      <c r="G5880">
        <v>5874</v>
      </c>
      <c r="H5880">
        <f t="shared" ca="1" si="99"/>
        <v>-0.10463910110591354</v>
      </c>
    </row>
    <row r="5881" spans="7:8" x14ac:dyDescent="0.35">
      <c r="G5881">
        <v>5875</v>
      </c>
      <c r="H5881">
        <f t="shared" ca="1" si="99"/>
        <v>8.2515140383126739E-3</v>
      </c>
    </row>
    <row r="5882" spans="7:8" x14ac:dyDescent="0.35">
      <c r="G5882">
        <v>5876</v>
      </c>
      <c r="H5882">
        <f t="shared" ca="1" si="99"/>
        <v>0.28764483768863319</v>
      </c>
    </row>
    <row r="5883" spans="7:8" x14ac:dyDescent="0.35">
      <c r="G5883">
        <v>5877</v>
      </c>
      <c r="H5883">
        <f t="shared" ca="1" si="99"/>
        <v>9.3939750997969015E-2</v>
      </c>
    </row>
    <row r="5884" spans="7:8" x14ac:dyDescent="0.35">
      <c r="G5884">
        <v>5878</v>
      </c>
      <c r="H5884">
        <f t="shared" ca="1" si="99"/>
        <v>0.1197106289922464</v>
      </c>
    </row>
    <row r="5885" spans="7:8" x14ac:dyDescent="0.35">
      <c r="G5885">
        <v>5879</v>
      </c>
      <c r="H5885">
        <f t="shared" ca="1" si="99"/>
        <v>6.0105237385145352E-2</v>
      </c>
    </row>
    <row r="5886" spans="7:8" x14ac:dyDescent="0.35">
      <c r="G5886">
        <v>5880</v>
      </c>
      <c r="H5886">
        <f t="shared" ca="1" si="99"/>
        <v>-0.48404168866165181</v>
      </c>
    </row>
    <row r="5887" spans="7:8" x14ac:dyDescent="0.35">
      <c r="G5887">
        <v>5881</v>
      </c>
      <c r="H5887">
        <f t="shared" ca="1" si="99"/>
        <v>8.5764602220928063E-2</v>
      </c>
    </row>
    <row r="5888" spans="7:8" x14ac:dyDescent="0.35">
      <c r="G5888">
        <v>5882</v>
      </c>
      <c r="H5888">
        <f t="shared" ca="1" si="99"/>
        <v>-0.12073166046236875</v>
      </c>
    </row>
    <row r="5889" spans="7:8" x14ac:dyDescent="0.35">
      <c r="G5889">
        <v>5883</v>
      </c>
      <c r="H5889">
        <f t="shared" ca="1" si="99"/>
        <v>0.20296463757702948</v>
      </c>
    </row>
    <row r="5890" spans="7:8" x14ac:dyDescent="0.35">
      <c r="G5890">
        <v>5884</v>
      </c>
      <c r="H5890">
        <f t="shared" ca="1" si="99"/>
        <v>9.5610746061168973E-4</v>
      </c>
    </row>
    <row r="5891" spans="7:8" x14ac:dyDescent="0.35">
      <c r="G5891">
        <v>5885</v>
      </c>
      <c r="H5891">
        <f t="shared" ca="1" si="99"/>
        <v>0.13981139505527093</v>
      </c>
    </row>
    <row r="5892" spans="7:8" x14ac:dyDescent="0.35">
      <c r="G5892">
        <v>5886</v>
      </c>
      <c r="H5892">
        <f t="shared" ca="1" si="99"/>
        <v>-3.8580476483955836E-3</v>
      </c>
    </row>
    <row r="5893" spans="7:8" x14ac:dyDescent="0.35">
      <c r="G5893">
        <v>5887</v>
      </c>
      <c r="H5893">
        <f t="shared" ca="1" si="99"/>
        <v>-0.21914013420284192</v>
      </c>
    </row>
    <row r="5894" spans="7:8" x14ac:dyDescent="0.35">
      <c r="G5894">
        <v>5888</v>
      </c>
      <c r="H5894">
        <f t="shared" ca="1" si="99"/>
        <v>-8.8892364153094188E-3</v>
      </c>
    </row>
    <row r="5895" spans="7:8" x14ac:dyDescent="0.35">
      <c r="G5895">
        <v>5889</v>
      </c>
      <c r="H5895">
        <f t="shared" ca="1" si="99"/>
        <v>0.16714996432315607</v>
      </c>
    </row>
    <row r="5896" spans="7:8" x14ac:dyDescent="0.35">
      <c r="G5896">
        <v>5890</v>
      </c>
      <c r="H5896">
        <f t="shared" ref="H5896:H5959" ca="1" si="100">_xlfn.NORM.INV(RAND(),N$9,N$10)</f>
        <v>0.14417077273066908</v>
      </c>
    </row>
    <row r="5897" spans="7:8" x14ac:dyDescent="0.35">
      <c r="G5897">
        <v>5891</v>
      </c>
      <c r="H5897">
        <f t="shared" ca="1" si="100"/>
        <v>0.13713231773261109</v>
      </c>
    </row>
    <row r="5898" spans="7:8" x14ac:dyDescent="0.35">
      <c r="G5898">
        <v>5892</v>
      </c>
      <c r="H5898">
        <f t="shared" ca="1" si="100"/>
        <v>-0.18803378752661373</v>
      </c>
    </row>
    <row r="5899" spans="7:8" x14ac:dyDescent="0.35">
      <c r="G5899">
        <v>5893</v>
      </c>
      <c r="H5899">
        <f t="shared" ca="1" si="100"/>
        <v>-1.0613833902200448E-2</v>
      </c>
    </row>
    <row r="5900" spans="7:8" x14ac:dyDescent="0.35">
      <c r="G5900">
        <v>5894</v>
      </c>
      <c r="H5900">
        <f t="shared" ca="1" si="100"/>
        <v>-5.9296711054869167E-2</v>
      </c>
    </row>
    <row r="5901" spans="7:8" x14ac:dyDescent="0.35">
      <c r="G5901">
        <v>5895</v>
      </c>
      <c r="H5901">
        <f t="shared" ca="1" si="100"/>
        <v>6.7722714042004237E-2</v>
      </c>
    </row>
    <row r="5902" spans="7:8" x14ac:dyDescent="0.35">
      <c r="G5902">
        <v>5896</v>
      </c>
      <c r="H5902">
        <f t="shared" ca="1" si="100"/>
        <v>-2.6561943413173028E-2</v>
      </c>
    </row>
    <row r="5903" spans="7:8" x14ac:dyDescent="0.35">
      <c r="G5903">
        <v>5897</v>
      </c>
      <c r="H5903">
        <f t="shared" ca="1" si="100"/>
        <v>-9.6843826707288125E-2</v>
      </c>
    </row>
    <row r="5904" spans="7:8" x14ac:dyDescent="0.35">
      <c r="G5904">
        <v>5898</v>
      </c>
      <c r="H5904">
        <f t="shared" ca="1" si="100"/>
        <v>-0.19239396904843425</v>
      </c>
    </row>
    <row r="5905" spans="7:8" x14ac:dyDescent="0.35">
      <c r="G5905">
        <v>5899</v>
      </c>
      <c r="H5905">
        <f t="shared" ca="1" si="100"/>
        <v>0.32574480865295857</v>
      </c>
    </row>
    <row r="5906" spans="7:8" x14ac:dyDescent="0.35">
      <c r="G5906">
        <v>5900</v>
      </c>
      <c r="H5906">
        <f t="shared" ca="1" si="100"/>
        <v>4.2105468284112435E-2</v>
      </c>
    </row>
    <row r="5907" spans="7:8" x14ac:dyDescent="0.35">
      <c r="G5907">
        <v>5901</v>
      </c>
      <c r="H5907">
        <f t="shared" ca="1" si="100"/>
        <v>6.4364607846573427E-2</v>
      </c>
    </row>
    <row r="5908" spans="7:8" x14ac:dyDescent="0.35">
      <c r="G5908">
        <v>5902</v>
      </c>
      <c r="H5908">
        <f t="shared" ca="1" si="100"/>
        <v>0.14849214127459279</v>
      </c>
    </row>
    <row r="5909" spans="7:8" x14ac:dyDescent="0.35">
      <c r="G5909">
        <v>5903</v>
      </c>
      <c r="H5909">
        <f t="shared" ca="1" si="100"/>
        <v>-5.9806193701749041E-2</v>
      </c>
    </row>
    <row r="5910" spans="7:8" x14ac:dyDescent="0.35">
      <c r="G5910">
        <v>5904</v>
      </c>
      <c r="H5910">
        <f t="shared" ca="1" si="100"/>
        <v>0.12656657279569039</v>
      </c>
    </row>
    <row r="5911" spans="7:8" x14ac:dyDescent="0.35">
      <c r="G5911">
        <v>5905</v>
      </c>
      <c r="H5911">
        <f t="shared" ca="1" si="100"/>
        <v>-0.11171238335695388</v>
      </c>
    </row>
    <row r="5912" spans="7:8" x14ac:dyDescent="0.35">
      <c r="G5912">
        <v>5906</v>
      </c>
      <c r="H5912">
        <f t="shared" ca="1" si="100"/>
        <v>-0.36929738883287189</v>
      </c>
    </row>
    <row r="5913" spans="7:8" x14ac:dyDescent="0.35">
      <c r="G5913">
        <v>5907</v>
      </c>
      <c r="H5913">
        <f t="shared" ca="1" si="100"/>
        <v>0.12481540903456952</v>
      </c>
    </row>
    <row r="5914" spans="7:8" x14ac:dyDescent="0.35">
      <c r="G5914">
        <v>5908</v>
      </c>
      <c r="H5914">
        <f t="shared" ca="1" si="100"/>
        <v>-0.17326829726951357</v>
      </c>
    </row>
    <row r="5915" spans="7:8" x14ac:dyDescent="0.35">
      <c r="G5915">
        <v>5909</v>
      </c>
      <c r="H5915">
        <f t="shared" ca="1" si="100"/>
        <v>6.0310448936785185E-3</v>
      </c>
    </row>
    <row r="5916" spans="7:8" x14ac:dyDescent="0.35">
      <c r="G5916">
        <v>5910</v>
      </c>
      <c r="H5916">
        <f t="shared" ca="1" si="100"/>
        <v>6.9025135783285119E-2</v>
      </c>
    </row>
    <row r="5917" spans="7:8" x14ac:dyDescent="0.35">
      <c r="G5917">
        <v>5911</v>
      </c>
      <c r="H5917">
        <f t="shared" ca="1" si="100"/>
        <v>-4.717798576570497E-2</v>
      </c>
    </row>
    <row r="5918" spans="7:8" x14ac:dyDescent="0.35">
      <c r="G5918">
        <v>5912</v>
      </c>
      <c r="H5918">
        <f t="shared" ca="1" si="100"/>
        <v>0.1148450148537364</v>
      </c>
    </row>
    <row r="5919" spans="7:8" x14ac:dyDescent="0.35">
      <c r="G5919">
        <v>5913</v>
      </c>
      <c r="H5919">
        <f t="shared" ca="1" si="100"/>
        <v>-5.2278274780274053E-2</v>
      </c>
    </row>
    <row r="5920" spans="7:8" x14ac:dyDescent="0.35">
      <c r="G5920">
        <v>5914</v>
      </c>
      <c r="H5920">
        <f t="shared" ca="1" si="100"/>
        <v>2.1090624509294147E-2</v>
      </c>
    </row>
    <row r="5921" spans="7:8" x14ac:dyDescent="0.35">
      <c r="G5921">
        <v>5915</v>
      </c>
      <c r="H5921">
        <f t="shared" ca="1" si="100"/>
        <v>0.16102177662352643</v>
      </c>
    </row>
    <row r="5922" spans="7:8" x14ac:dyDescent="0.35">
      <c r="G5922">
        <v>5916</v>
      </c>
      <c r="H5922">
        <f t="shared" ca="1" si="100"/>
        <v>7.273993293879262E-2</v>
      </c>
    </row>
    <row r="5923" spans="7:8" x14ac:dyDescent="0.35">
      <c r="G5923">
        <v>5917</v>
      </c>
      <c r="H5923">
        <f t="shared" ca="1" si="100"/>
        <v>-5.7276902374916727E-2</v>
      </c>
    </row>
    <row r="5924" spans="7:8" x14ac:dyDescent="0.35">
      <c r="G5924">
        <v>5918</v>
      </c>
      <c r="H5924">
        <f t="shared" ca="1" si="100"/>
        <v>-8.824522165150793E-2</v>
      </c>
    </row>
    <row r="5925" spans="7:8" x14ac:dyDescent="0.35">
      <c r="G5925">
        <v>5919</v>
      </c>
      <c r="H5925">
        <f t="shared" ca="1" si="100"/>
        <v>-9.277758079291272E-2</v>
      </c>
    </row>
    <row r="5926" spans="7:8" x14ac:dyDescent="0.35">
      <c r="G5926">
        <v>5920</v>
      </c>
      <c r="H5926">
        <f t="shared" ca="1" si="100"/>
        <v>9.859367098638365E-2</v>
      </c>
    </row>
    <row r="5927" spans="7:8" x14ac:dyDescent="0.35">
      <c r="G5927">
        <v>5921</v>
      </c>
      <c r="H5927">
        <f t="shared" ca="1" si="100"/>
        <v>-7.2879484381869739E-2</v>
      </c>
    </row>
    <row r="5928" spans="7:8" x14ac:dyDescent="0.35">
      <c r="G5928">
        <v>5922</v>
      </c>
      <c r="H5928">
        <f t="shared" ca="1" si="100"/>
        <v>0.11895576394265403</v>
      </c>
    </row>
    <row r="5929" spans="7:8" x14ac:dyDescent="0.35">
      <c r="G5929">
        <v>5923</v>
      </c>
      <c r="H5929">
        <f t="shared" ca="1" si="100"/>
        <v>-7.0703566217792321E-2</v>
      </c>
    </row>
    <row r="5930" spans="7:8" x14ac:dyDescent="0.35">
      <c r="G5930">
        <v>5924</v>
      </c>
      <c r="H5930">
        <f t="shared" ca="1" si="100"/>
        <v>-0.10804693454680084</v>
      </c>
    </row>
    <row r="5931" spans="7:8" x14ac:dyDescent="0.35">
      <c r="G5931">
        <v>5925</v>
      </c>
      <c r="H5931">
        <f t="shared" ca="1" si="100"/>
        <v>-0.3056789756187519</v>
      </c>
    </row>
    <row r="5932" spans="7:8" x14ac:dyDescent="0.35">
      <c r="G5932">
        <v>5926</v>
      </c>
      <c r="H5932">
        <f t="shared" ca="1" si="100"/>
        <v>9.7669706960446481E-2</v>
      </c>
    </row>
    <row r="5933" spans="7:8" x14ac:dyDescent="0.35">
      <c r="G5933">
        <v>5927</v>
      </c>
      <c r="H5933">
        <f t="shared" ca="1" si="100"/>
        <v>-0.1354870172712663</v>
      </c>
    </row>
    <row r="5934" spans="7:8" x14ac:dyDescent="0.35">
      <c r="G5934">
        <v>5928</v>
      </c>
      <c r="H5934">
        <f t="shared" ca="1" si="100"/>
        <v>0.11647003222015002</v>
      </c>
    </row>
    <row r="5935" spans="7:8" x14ac:dyDescent="0.35">
      <c r="G5935">
        <v>5929</v>
      </c>
      <c r="H5935">
        <f t="shared" ca="1" si="100"/>
        <v>-4.8800578589401865E-3</v>
      </c>
    </row>
    <row r="5936" spans="7:8" x14ac:dyDescent="0.35">
      <c r="G5936">
        <v>5930</v>
      </c>
      <c r="H5936">
        <f t="shared" ca="1" si="100"/>
        <v>2.3818029991479289E-2</v>
      </c>
    </row>
    <row r="5937" spans="7:8" x14ac:dyDescent="0.35">
      <c r="G5937">
        <v>5931</v>
      </c>
      <c r="H5937">
        <f t="shared" ca="1" si="100"/>
        <v>-0.14169832232387378</v>
      </c>
    </row>
    <row r="5938" spans="7:8" x14ac:dyDescent="0.35">
      <c r="G5938">
        <v>5932</v>
      </c>
      <c r="H5938">
        <f t="shared" ca="1" si="100"/>
        <v>0.27342640296975124</v>
      </c>
    </row>
    <row r="5939" spans="7:8" x14ac:dyDescent="0.35">
      <c r="G5939">
        <v>5933</v>
      </c>
      <c r="H5939">
        <f t="shared" ca="1" si="100"/>
        <v>-0.14555335370452993</v>
      </c>
    </row>
    <row r="5940" spans="7:8" x14ac:dyDescent="0.35">
      <c r="G5940">
        <v>5934</v>
      </c>
      <c r="H5940">
        <f t="shared" ca="1" si="100"/>
        <v>5.1640787845134241E-2</v>
      </c>
    </row>
    <row r="5941" spans="7:8" x14ac:dyDescent="0.35">
      <c r="G5941">
        <v>5935</v>
      </c>
      <c r="H5941">
        <f t="shared" ca="1" si="100"/>
        <v>-2.2928309610674869E-3</v>
      </c>
    </row>
    <row r="5942" spans="7:8" x14ac:dyDescent="0.35">
      <c r="G5942">
        <v>5936</v>
      </c>
      <c r="H5942">
        <f t="shared" ca="1" si="100"/>
        <v>3.8945886603100867E-2</v>
      </c>
    </row>
    <row r="5943" spans="7:8" x14ac:dyDescent="0.35">
      <c r="G5943">
        <v>5937</v>
      </c>
      <c r="H5943">
        <f t="shared" ca="1" si="100"/>
        <v>0.36098350979917038</v>
      </c>
    </row>
    <row r="5944" spans="7:8" x14ac:dyDescent="0.35">
      <c r="G5944">
        <v>5938</v>
      </c>
      <c r="H5944">
        <f t="shared" ca="1" si="100"/>
        <v>-4.0849362944298223E-2</v>
      </c>
    </row>
    <row r="5945" spans="7:8" x14ac:dyDescent="0.35">
      <c r="G5945">
        <v>5939</v>
      </c>
      <c r="H5945">
        <f t="shared" ca="1" si="100"/>
        <v>-6.5113992163328707E-2</v>
      </c>
    </row>
    <row r="5946" spans="7:8" x14ac:dyDescent="0.35">
      <c r="G5946">
        <v>5940</v>
      </c>
      <c r="H5946">
        <f t="shared" ca="1" si="100"/>
        <v>9.403639415244161E-2</v>
      </c>
    </row>
    <row r="5947" spans="7:8" x14ac:dyDescent="0.35">
      <c r="G5947">
        <v>5941</v>
      </c>
      <c r="H5947">
        <f t="shared" ca="1" si="100"/>
        <v>0.26090136752748078</v>
      </c>
    </row>
    <row r="5948" spans="7:8" x14ac:dyDescent="0.35">
      <c r="G5948">
        <v>5942</v>
      </c>
      <c r="H5948">
        <f t="shared" ca="1" si="100"/>
        <v>-5.2140169514644653E-2</v>
      </c>
    </row>
    <row r="5949" spans="7:8" x14ac:dyDescent="0.35">
      <c r="G5949">
        <v>5943</v>
      </c>
      <c r="H5949">
        <f t="shared" ca="1" si="100"/>
        <v>4.95186387043191E-2</v>
      </c>
    </row>
    <row r="5950" spans="7:8" x14ac:dyDescent="0.35">
      <c r="G5950">
        <v>5944</v>
      </c>
      <c r="H5950">
        <f t="shared" ca="1" si="100"/>
        <v>-8.546113281870131E-2</v>
      </c>
    </row>
    <row r="5951" spans="7:8" x14ac:dyDescent="0.35">
      <c r="G5951">
        <v>5945</v>
      </c>
      <c r="H5951">
        <f t="shared" ca="1" si="100"/>
        <v>4.3975449082711983E-2</v>
      </c>
    </row>
    <row r="5952" spans="7:8" x14ac:dyDescent="0.35">
      <c r="G5952">
        <v>5946</v>
      </c>
      <c r="H5952">
        <f t="shared" ca="1" si="100"/>
        <v>2.5666808987033746E-2</v>
      </c>
    </row>
    <row r="5953" spans="7:8" x14ac:dyDescent="0.35">
      <c r="G5953">
        <v>5947</v>
      </c>
      <c r="H5953">
        <f t="shared" ca="1" si="100"/>
        <v>-6.5736829353945175E-2</v>
      </c>
    </row>
    <row r="5954" spans="7:8" x14ac:dyDescent="0.35">
      <c r="G5954">
        <v>5948</v>
      </c>
      <c r="H5954">
        <f t="shared" ca="1" si="100"/>
        <v>0.18793704426938251</v>
      </c>
    </row>
    <row r="5955" spans="7:8" x14ac:dyDescent="0.35">
      <c r="G5955">
        <v>5949</v>
      </c>
      <c r="H5955">
        <f t="shared" ca="1" si="100"/>
        <v>-8.5274157920470814E-2</v>
      </c>
    </row>
    <row r="5956" spans="7:8" x14ac:dyDescent="0.35">
      <c r="G5956">
        <v>5950</v>
      </c>
      <c r="H5956">
        <f t="shared" ca="1" si="100"/>
        <v>-8.041692893921254E-2</v>
      </c>
    </row>
    <row r="5957" spans="7:8" x14ac:dyDescent="0.35">
      <c r="G5957">
        <v>5951</v>
      </c>
      <c r="H5957">
        <f t="shared" ca="1" si="100"/>
        <v>0.13200611888411506</v>
      </c>
    </row>
    <row r="5958" spans="7:8" x14ac:dyDescent="0.35">
      <c r="G5958">
        <v>5952</v>
      </c>
      <c r="H5958">
        <f t="shared" ca="1" si="100"/>
        <v>6.4316479743601718E-2</v>
      </c>
    </row>
    <row r="5959" spans="7:8" x14ac:dyDescent="0.35">
      <c r="G5959">
        <v>5953</v>
      </c>
      <c r="H5959">
        <f t="shared" ca="1" si="100"/>
        <v>-3.7694007926438081E-2</v>
      </c>
    </row>
    <row r="5960" spans="7:8" x14ac:dyDescent="0.35">
      <c r="G5960">
        <v>5954</v>
      </c>
      <c r="H5960">
        <f t="shared" ref="H5960:H6023" ca="1" si="101">_xlfn.NORM.INV(RAND(),N$9,N$10)</f>
        <v>8.711266283126326E-2</v>
      </c>
    </row>
    <row r="5961" spans="7:8" x14ac:dyDescent="0.35">
      <c r="G5961">
        <v>5955</v>
      </c>
      <c r="H5961">
        <f t="shared" ca="1" si="101"/>
        <v>-1.655580105627897E-2</v>
      </c>
    </row>
    <row r="5962" spans="7:8" x14ac:dyDescent="0.35">
      <c r="G5962">
        <v>5956</v>
      </c>
      <c r="H5962">
        <f t="shared" ca="1" si="101"/>
        <v>0.12411670682063157</v>
      </c>
    </row>
    <row r="5963" spans="7:8" x14ac:dyDescent="0.35">
      <c r="G5963">
        <v>5957</v>
      </c>
      <c r="H5963">
        <f t="shared" ca="1" si="101"/>
        <v>-0.11848619756950446</v>
      </c>
    </row>
    <row r="5964" spans="7:8" x14ac:dyDescent="0.35">
      <c r="G5964">
        <v>5958</v>
      </c>
      <c r="H5964">
        <f t="shared" ca="1" si="101"/>
        <v>0.13644927057587458</v>
      </c>
    </row>
    <row r="5965" spans="7:8" x14ac:dyDescent="0.35">
      <c r="G5965">
        <v>5959</v>
      </c>
      <c r="H5965">
        <f t="shared" ca="1" si="101"/>
        <v>0.18349031167788285</v>
      </c>
    </row>
    <row r="5966" spans="7:8" x14ac:dyDescent="0.35">
      <c r="G5966">
        <v>5960</v>
      </c>
      <c r="H5966">
        <f t="shared" ca="1" si="101"/>
        <v>0.37335102059783898</v>
      </c>
    </row>
    <row r="5967" spans="7:8" x14ac:dyDescent="0.35">
      <c r="G5967">
        <v>5961</v>
      </c>
      <c r="H5967">
        <f t="shared" ca="1" si="101"/>
        <v>0.13410146887015362</v>
      </c>
    </row>
    <row r="5968" spans="7:8" x14ac:dyDescent="0.35">
      <c r="G5968">
        <v>5962</v>
      </c>
      <c r="H5968">
        <f t="shared" ca="1" si="101"/>
        <v>-0.22833131371804008</v>
      </c>
    </row>
    <row r="5969" spans="7:8" x14ac:dyDescent="0.35">
      <c r="G5969">
        <v>5963</v>
      </c>
      <c r="H5969">
        <f t="shared" ca="1" si="101"/>
        <v>3.3364312662627231E-2</v>
      </c>
    </row>
    <row r="5970" spans="7:8" x14ac:dyDescent="0.35">
      <c r="G5970">
        <v>5964</v>
      </c>
      <c r="H5970">
        <f t="shared" ca="1" si="101"/>
        <v>0.13687215477646666</v>
      </c>
    </row>
    <row r="5971" spans="7:8" x14ac:dyDescent="0.35">
      <c r="G5971">
        <v>5965</v>
      </c>
      <c r="H5971">
        <f t="shared" ca="1" si="101"/>
        <v>8.2949271501584224E-2</v>
      </c>
    </row>
    <row r="5972" spans="7:8" x14ac:dyDescent="0.35">
      <c r="G5972">
        <v>5966</v>
      </c>
      <c r="H5972">
        <f t="shared" ca="1" si="101"/>
        <v>-8.4953490989066131E-3</v>
      </c>
    </row>
    <row r="5973" spans="7:8" x14ac:dyDescent="0.35">
      <c r="G5973">
        <v>5967</v>
      </c>
      <c r="H5973">
        <f t="shared" ca="1" si="101"/>
        <v>2.4860553108635254E-2</v>
      </c>
    </row>
    <row r="5974" spans="7:8" x14ac:dyDescent="0.35">
      <c r="G5974">
        <v>5968</v>
      </c>
      <c r="H5974">
        <f t="shared" ca="1" si="101"/>
        <v>-9.1608036285475453E-2</v>
      </c>
    </row>
    <row r="5975" spans="7:8" x14ac:dyDescent="0.35">
      <c r="G5975">
        <v>5969</v>
      </c>
      <c r="H5975">
        <f t="shared" ca="1" si="101"/>
        <v>-0.1492523328403321</v>
      </c>
    </row>
    <row r="5976" spans="7:8" x14ac:dyDescent="0.35">
      <c r="G5976">
        <v>5970</v>
      </c>
      <c r="H5976">
        <f t="shared" ca="1" si="101"/>
        <v>5.7634319317402392E-2</v>
      </c>
    </row>
    <row r="5977" spans="7:8" x14ac:dyDescent="0.35">
      <c r="G5977">
        <v>5971</v>
      </c>
      <c r="H5977">
        <f t="shared" ca="1" si="101"/>
        <v>-3.4501140915721137E-2</v>
      </c>
    </row>
    <row r="5978" spans="7:8" x14ac:dyDescent="0.35">
      <c r="G5978">
        <v>5972</v>
      </c>
      <c r="H5978">
        <f t="shared" ca="1" si="101"/>
        <v>-9.3912995793862045E-2</v>
      </c>
    </row>
    <row r="5979" spans="7:8" x14ac:dyDescent="0.35">
      <c r="G5979">
        <v>5973</v>
      </c>
      <c r="H5979">
        <f t="shared" ca="1" si="101"/>
        <v>-0.155764367254937</v>
      </c>
    </row>
    <row r="5980" spans="7:8" x14ac:dyDescent="0.35">
      <c r="G5980">
        <v>5974</v>
      </c>
      <c r="H5980">
        <f t="shared" ca="1" si="101"/>
        <v>-6.6924219684610819E-2</v>
      </c>
    </row>
    <row r="5981" spans="7:8" x14ac:dyDescent="0.35">
      <c r="G5981">
        <v>5975</v>
      </c>
      <c r="H5981">
        <f t="shared" ca="1" si="101"/>
        <v>-9.7033698240720723E-2</v>
      </c>
    </row>
    <row r="5982" spans="7:8" x14ac:dyDescent="0.35">
      <c r="G5982">
        <v>5976</v>
      </c>
      <c r="H5982">
        <f t="shared" ca="1" si="101"/>
        <v>8.9386595654088463E-2</v>
      </c>
    </row>
    <row r="5983" spans="7:8" x14ac:dyDescent="0.35">
      <c r="G5983">
        <v>5977</v>
      </c>
      <c r="H5983">
        <f t="shared" ca="1" si="101"/>
        <v>0.16726445258974101</v>
      </c>
    </row>
    <row r="5984" spans="7:8" x14ac:dyDescent="0.35">
      <c r="G5984">
        <v>5978</v>
      </c>
      <c r="H5984">
        <f t="shared" ca="1" si="101"/>
        <v>5.3414574302152983E-3</v>
      </c>
    </row>
    <row r="5985" spans="7:8" x14ac:dyDescent="0.35">
      <c r="G5985">
        <v>5979</v>
      </c>
      <c r="H5985">
        <f t="shared" ca="1" si="101"/>
        <v>0.10119481777631906</v>
      </c>
    </row>
    <row r="5986" spans="7:8" x14ac:dyDescent="0.35">
      <c r="G5986">
        <v>5980</v>
      </c>
      <c r="H5986">
        <f t="shared" ca="1" si="101"/>
        <v>9.6104596806678627E-2</v>
      </c>
    </row>
    <row r="5987" spans="7:8" x14ac:dyDescent="0.35">
      <c r="G5987">
        <v>5981</v>
      </c>
      <c r="H5987">
        <f t="shared" ca="1" si="101"/>
        <v>-9.0154504345737199E-2</v>
      </c>
    </row>
    <row r="5988" spans="7:8" x14ac:dyDescent="0.35">
      <c r="G5988">
        <v>5982</v>
      </c>
      <c r="H5988">
        <f t="shared" ca="1" si="101"/>
        <v>0.2280608168511776</v>
      </c>
    </row>
    <row r="5989" spans="7:8" x14ac:dyDescent="0.35">
      <c r="G5989">
        <v>5983</v>
      </c>
      <c r="H5989">
        <f t="shared" ca="1" si="101"/>
        <v>0.13996036495752937</v>
      </c>
    </row>
    <row r="5990" spans="7:8" x14ac:dyDescent="0.35">
      <c r="G5990">
        <v>5984</v>
      </c>
      <c r="H5990">
        <f t="shared" ca="1" si="101"/>
        <v>-8.2693680104922951E-2</v>
      </c>
    </row>
    <row r="5991" spans="7:8" x14ac:dyDescent="0.35">
      <c r="G5991">
        <v>5985</v>
      </c>
      <c r="H5991">
        <f t="shared" ca="1" si="101"/>
        <v>-8.7294552329887809E-2</v>
      </c>
    </row>
    <row r="5992" spans="7:8" x14ac:dyDescent="0.35">
      <c r="G5992">
        <v>5986</v>
      </c>
      <c r="H5992">
        <f t="shared" ca="1" si="101"/>
        <v>-0.10991277892134665</v>
      </c>
    </row>
    <row r="5993" spans="7:8" x14ac:dyDescent="0.35">
      <c r="G5993">
        <v>5987</v>
      </c>
      <c r="H5993">
        <f t="shared" ca="1" si="101"/>
        <v>-8.1116893655273456E-2</v>
      </c>
    </row>
    <row r="5994" spans="7:8" x14ac:dyDescent="0.35">
      <c r="G5994">
        <v>5988</v>
      </c>
      <c r="H5994">
        <f t="shared" ca="1" si="101"/>
        <v>-4.253207162370691E-2</v>
      </c>
    </row>
    <row r="5995" spans="7:8" x14ac:dyDescent="0.35">
      <c r="G5995">
        <v>5989</v>
      </c>
      <c r="H5995">
        <f t="shared" ca="1" si="101"/>
        <v>9.6372036579734879E-2</v>
      </c>
    </row>
    <row r="5996" spans="7:8" x14ac:dyDescent="0.35">
      <c r="G5996">
        <v>5990</v>
      </c>
      <c r="H5996">
        <f t="shared" ca="1" si="101"/>
        <v>2.7698286749395798E-2</v>
      </c>
    </row>
    <row r="5997" spans="7:8" x14ac:dyDescent="0.35">
      <c r="G5997">
        <v>5991</v>
      </c>
      <c r="H5997">
        <f t="shared" ca="1" si="101"/>
        <v>5.0471915203745166E-2</v>
      </c>
    </row>
    <row r="5998" spans="7:8" x14ac:dyDescent="0.35">
      <c r="G5998">
        <v>5992</v>
      </c>
      <c r="H5998">
        <f t="shared" ca="1" si="101"/>
        <v>-0.34045588932487442</v>
      </c>
    </row>
    <row r="5999" spans="7:8" x14ac:dyDescent="0.35">
      <c r="G5999">
        <v>5993</v>
      </c>
      <c r="H5999">
        <f t="shared" ca="1" si="101"/>
        <v>-5.5700685018969687E-2</v>
      </c>
    </row>
    <row r="6000" spans="7:8" x14ac:dyDescent="0.35">
      <c r="G6000">
        <v>5994</v>
      </c>
      <c r="H6000">
        <f t="shared" ca="1" si="101"/>
        <v>5.1582847235403143E-2</v>
      </c>
    </row>
    <row r="6001" spans="7:8" x14ac:dyDescent="0.35">
      <c r="G6001">
        <v>5995</v>
      </c>
      <c r="H6001">
        <f t="shared" ca="1" si="101"/>
        <v>-0.11130770845359561</v>
      </c>
    </row>
    <row r="6002" spans="7:8" x14ac:dyDescent="0.35">
      <c r="G6002">
        <v>5996</v>
      </c>
      <c r="H6002">
        <f t="shared" ca="1" si="101"/>
        <v>4.3345543055325016E-2</v>
      </c>
    </row>
    <row r="6003" spans="7:8" x14ac:dyDescent="0.35">
      <c r="G6003">
        <v>5997</v>
      </c>
      <c r="H6003">
        <f t="shared" ca="1" si="101"/>
        <v>0.22766690415453217</v>
      </c>
    </row>
    <row r="6004" spans="7:8" x14ac:dyDescent="0.35">
      <c r="G6004">
        <v>5998</v>
      </c>
      <c r="H6004">
        <f t="shared" ca="1" si="101"/>
        <v>-0.14282136486846767</v>
      </c>
    </row>
    <row r="6005" spans="7:8" x14ac:dyDescent="0.35">
      <c r="G6005">
        <v>5999</v>
      </c>
      <c r="H6005">
        <f t="shared" ca="1" si="101"/>
        <v>-6.2430165401276841E-2</v>
      </c>
    </row>
    <row r="6006" spans="7:8" x14ac:dyDescent="0.35">
      <c r="G6006">
        <v>6000</v>
      </c>
      <c r="H6006">
        <f t="shared" ca="1" si="101"/>
        <v>-0.11069708674230561</v>
      </c>
    </row>
    <row r="6007" spans="7:8" x14ac:dyDescent="0.35">
      <c r="G6007">
        <v>6001</v>
      </c>
      <c r="H6007">
        <f t="shared" ca="1" si="101"/>
        <v>-9.6900044328231918E-2</v>
      </c>
    </row>
    <row r="6008" spans="7:8" x14ac:dyDescent="0.35">
      <c r="G6008">
        <v>6002</v>
      </c>
      <c r="H6008">
        <f t="shared" ca="1" si="101"/>
        <v>0.13793400295142397</v>
      </c>
    </row>
    <row r="6009" spans="7:8" x14ac:dyDescent="0.35">
      <c r="G6009">
        <v>6003</v>
      </c>
      <c r="H6009">
        <f t="shared" ca="1" si="101"/>
        <v>0.2552218519229949</v>
      </c>
    </row>
    <row r="6010" spans="7:8" x14ac:dyDescent="0.35">
      <c r="G6010">
        <v>6004</v>
      </c>
      <c r="H6010">
        <f t="shared" ca="1" si="101"/>
        <v>-5.0395853194284294E-2</v>
      </c>
    </row>
    <row r="6011" spans="7:8" x14ac:dyDescent="0.35">
      <c r="G6011">
        <v>6005</v>
      </c>
      <c r="H6011">
        <f t="shared" ca="1" si="101"/>
        <v>8.9535158450736049E-2</v>
      </c>
    </row>
    <row r="6012" spans="7:8" x14ac:dyDescent="0.35">
      <c r="G6012">
        <v>6006</v>
      </c>
      <c r="H6012">
        <f t="shared" ca="1" si="101"/>
        <v>1.575064028326556E-2</v>
      </c>
    </row>
    <row r="6013" spans="7:8" x14ac:dyDescent="0.35">
      <c r="G6013">
        <v>6007</v>
      </c>
      <c r="H6013">
        <f t="shared" ca="1" si="101"/>
        <v>-4.6146421549443095E-2</v>
      </c>
    </row>
    <row r="6014" spans="7:8" x14ac:dyDescent="0.35">
      <c r="G6014">
        <v>6008</v>
      </c>
      <c r="H6014">
        <f t="shared" ca="1" si="101"/>
        <v>8.5072363098333867E-2</v>
      </c>
    </row>
    <row r="6015" spans="7:8" x14ac:dyDescent="0.35">
      <c r="G6015">
        <v>6009</v>
      </c>
      <c r="H6015">
        <f t="shared" ca="1" si="101"/>
        <v>-0.21578363235806811</v>
      </c>
    </row>
    <row r="6016" spans="7:8" x14ac:dyDescent="0.35">
      <c r="G6016">
        <v>6010</v>
      </c>
      <c r="H6016">
        <f t="shared" ca="1" si="101"/>
        <v>-5.11707872169321E-2</v>
      </c>
    </row>
    <row r="6017" spans="7:8" x14ac:dyDescent="0.35">
      <c r="G6017">
        <v>6011</v>
      </c>
      <c r="H6017">
        <f t="shared" ca="1" si="101"/>
        <v>0.19965882652796255</v>
      </c>
    </row>
    <row r="6018" spans="7:8" x14ac:dyDescent="0.35">
      <c r="G6018">
        <v>6012</v>
      </c>
      <c r="H6018">
        <f t="shared" ca="1" si="101"/>
        <v>-7.75314520799123E-2</v>
      </c>
    </row>
    <row r="6019" spans="7:8" x14ac:dyDescent="0.35">
      <c r="G6019">
        <v>6013</v>
      </c>
      <c r="H6019">
        <f t="shared" ca="1" si="101"/>
        <v>0.17275360737314752</v>
      </c>
    </row>
    <row r="6020" spans="7:8" x14ac:dyDescent="0.35">
      <c r="G6020">
        <v>6014</v>
      </c>
      <c r="H6020">
        <f t="shared" ca="1" si="101"/>
        <v>-0.15143895894984208</v>
      </c>
    </row>
    <row r="6021" spans="7:8" x14ac:dyDescent="0.35">
      <c r="G6021">
        <v>6015</v>
      </c>
      <c r="H6021">
        <f t="shared" ca="1" si="101"/>
        <v>1.5800753096066378E-2</v>
      </c>
    </row>
    <row r="6022" spans="7:8" x14ac:dyDescent="0.35">
      <c r="G6022">
        <v>6016</v>
      </c>
      <c r="H6022">
        <f t="shared" ca="1" si="101"/>
        <v>-6.6108787027707214E-2</v>
      </c>
    </row>
    <row r="6023" spans="7:8" x14ac:dyDescent="0.35">
      <c r="G6023">
        <v>6017</v>
      </c>
      <c r="H6023">
        <f t="shared" ca="1" si="101"/>
        <v>-0.20027021624024188</v>
      </c>
    </row>
    <row r="6024" spans="7:8" x14ac:dyDescent="0.35">
      <c r="G6024">
        <v>6018</v>
      </c>
      <c r="H6024">
        <f t="shared" ref="H6024:H6087" ca="1" si="102">_xlfn.NORM.INV(RAND(),N$9,N$10)</f>
        <v>-7.0070822193369672E-2</v>
      </c>
    </row>
    <row r="6025" spans="7:8" x14ac:dyDescent="0.35">
      <c r="G6025">
        <v>6019</v>
      </c>
      <c r="H6025">
        <f t="shared" ca="1" si="102"/>
        <v>8.6486067844616377E-2</v>
      </c>
    </row>
    <row r="6026" spans="7:8" x14ac:dyDescent="0.35">
      <c r="G6026">
        <v>6020</v>
      </c>
      <c r="H6026">
        <f t="shared" ca="1" si="102"/>
        <v>0.20634281924349565</v>
      </c>
    </row>
    <row r="6027" spans="7:8" x14ac:dyDescent="0.35">
      <c r="G6027">
        <v>6021</v>
      </c>
      <c r="H6027">
        <f t="shared" ca="1" si="102"/>
        <v>-4.2966312003210286E-2</v>
      </c>
    </row>
    <row r="6028" spans="7:8" x14ac:dyDescent="0.35">
      <c r="G6028">
        <v>6022</v>
      </c>
      <c r="H6028">
        <f t="shared" ca="1" si="102"/>
        <v>1.8948159187994553E-2</v>
      </c>
    </row>
    <row r="6029" spans="7:8" x14ac:dyDescent="0.35">
      <c r="G6029">
        <v>6023</v>
      </c>
      <c r="H6029">
        <f t="shared" ca="1" si="102"/>
        <v>0.18189465461652957</v>
      </c>
    </row>
    <row r="6030" spans="7:8" x14ac:dyDescent="0.35">
      <c r="G6030">
        <v>6024</v>
      </c>
      <c r="H6030">
        <f t="shared" ca="1" si="102"/>
        <v>9.4841192913804079E-2</v>
      </c>
    </row>
    <row r="6031" spans="7:8" x14ac:dyDescent="0.35">
      <c r="G6031">
        <v>6025</v>
      </c>
      <c r="H6031">
        <f t="shared" ca="1" si="102"/>
        <v>-0.25929951714698701</v>
      </c>
    </row>
    <row r="6032" spans="7:8" x14ac:dyDescent="0.35">
      <c r="G6032">
        <v>6026</v>
      </c>
      <c r="H6032">
        <f t="shared" ca="1" si="102"/>
        <v>-0.1678824663427802</v>
      </c>
    </row>
    <row r="6033" spans="7:8" x14ac:dyDescent="0.35">
      <c r="G6033">
        <v>6027</v>
      </c>
      <c r="H6033">
        <f t="shared" ca="1" si="102"/>
        <v>-0.11699264813989294</v>
      </c>
    </row>
    <row r="6034" spans="7:8" x14ac:dyDescent="0.35">
      <c r="G6034">
        <v>6028</v>
      </c>
      <c r="H6034">
        <f t="shared" ca="1" si="102"/>
        <v>0.28168493221074709</v>
      </c>
    </row>
    <row r="6035" spans="7:8" x14ac:dyDescent="0.35">
      <c r="G6035">
        <v>6029</v>
      </c>
      <c r="H6035">
        <f t="shared" ca="1" si="102"/>
        <v>-1.5105116855219114E-2</v>
      </c>
    </row>
    <row r="6036" spans="7:8" x14ac:dyDescent="0.35">
      <c r="G6036">
        <v>6030</v>
      </c>
      <c r="H6036">
        <f t="shared" ca="1" si="102"/>
        <v>-0.18510384929503251</v>
      </c>
    </row>
    <row r="6037" spans="7:8" x14ac:dyDescent="0.35">
      <c r="G6037">
        <v>6031</v>
      </c>
      <c r="H6037">
        <f t="shared" ca="1" si="102"/>
        <v>9.6267315060052872E-2</v>
      </c>
    </row>
    <row r="6038" spans="7:8" x14ac:dyDescent="0.35">
      <c r="G6038">
        <v>6032</v>
      </c>
      <c r="H6038">
        <f t="shared" ca="1" si="102"/>
        <v>3.0317579024556011E-3</v>
      </c>
    </row>
    <row r="6039" spans="7:8" x14ac:dyDescent="0.35">
      <c r="G6039">
        <v>6033</v>
      </c>
      <c r="H6039">
        <f t="shared" ca="1" si="102"/>
        <v>4.0330646112893477E-2</v>
      </c>
    </row>
    <row r="6040" spans="7:8" x14ac:dyDescent="0.35">
      <c r="G6040">
        <v>6034</v>
      </c>
      <c r="H6040">
        <f t="shared" ca="1" si="102"/>
        <v>-0.19728787028597505</v>
      </c>
    </row>
    <row r="6041" spans="7:8" x14ac:dyDescent="0.35">
      <c r="G6041">
        <v>6035</v>
      </c>
      <c r="H6041">
        <f t="shared" ca="1" si="102"/>
        <v>6.056880147640039E-2</v>
      </c>
    </row>
    <row r="6042" spans="7:8" x14ac:dyDescent="0.35">
      <c r="G6042">
        <v>6036</v>
      </c>
      <c r="H6042">
        <f t="shared" ca="1" si="102"/>
        <v>-9.3987771295616321E-2</v>
      </c>
    </row>
    <row r="6043" spans="7:8" x14ac:dyDescent="0.35">
      <c r="G6043">
        <v>6037</v>
      </c>
      <c r="H6043">
        <f t="shared" ca="1" si="102"/>
        <v>-4.1377695446112785E-2</v>
      </c>
    </row>
    <row r="6044" spans="7:8" x14ac:dyDescent="0.35">
      <c r="G6044">
        <v>6038</v>
      </c>
      <c r="H6044">
        <f t="shared" ca="1" si="102"/>
        <v>-0.10596295515939996</v>
      </c>
    </row>
    <row r="6045" spans="7:8" x14ac:dyDescent="0.35">
      <c r="G6045">
        <v>6039</v>
      </c>
      <c r="H6045">
        <f t="shared" ca="1" si="102"/>
        <v>0.12053656089198587</v>
      </c>
    </row>
    <row r="6046" spans="7:8" x14ac:dyDescent="0.35">
      <c r="G6046">
        <v>6040</v>
      </c>
      <c r="H6046">
        <f t="shared" ca="1" si="102"/>
        <v>-9.0896359941542867E-2</v>
      </c>
    </row>
    <row r="6047" spans="7:8" x14ac:dyDescent="0.35">
      <c r="G6047">
        <v>6041</v>
      </c>
      <c r="H6047">
        <f t="shared" ca="1" si="102"/>
        <v>-0.12876728726172212</v>
      </c>
    </row>
    <row r="6048" spans="7:8" x14ac:dyDescent="0.35">
      <c r="G6048">
        <v>6042</v>
      </c>
      <c r="H6048">
        <f t="shared" ca="1" si="102"/>
        <v>9.5572326033209171E-2</v>
      </c>
    </row>
    <row r="6049" spans="7:8" x14ac:dyDescent="0.35">
      <c r="G6049">
        <v>6043</v>
      </c>
      <c r="H6049">
        <f t="shared" ca="1" si="102"/>
        <v>-3.0514203964914506E-2</v>
      </c>
    </row>
    <row r="6050" spans="7:8" x14ac:dyDescent="0.35">
      <c r="G6050">
        <v>6044</v>
      </c>
      <c r="H6050">
        <f t="shared" ca="1" si="102"/>
        <v>0.17420823885097159</v>
      </c>
    </row>
    <row r="6051" spans="7:8" x14ac:dyDescent="0.35">
      <c r="G6051">
        <v>6045</v>
      </c>
      <c r="H6051">
        <f t="shared" ca="1" si="102"/>
        <v>4.7921075829372446E-2</v>
      </c>
    </row>
    <row r="6052" spans="7:8" x14ac:dyDescent="0.35">
      <c r="G6052">
        <v>6046</v>
      </c>
      <c r="H6052">
        <f t="shared" ca="1" si="102"/>
        <v>0.15439033099183339</v>
      </c>
    </row>
    <row r="6053" spans="7:8" x14ac:dyDescent="0.35">
      <c r="G6053">
        <v>6047</v>
      </c>
      <c r="H6053">
        <f t="shared" ca="1" si="102"/>
        <v>3.5946430383157743E-2</v>
      </c>
    </row>
    <row r="6054" spans="7:8" x14ac:dyDescent="0.35">
      <c r="G6054">
        <v>6048</v>
      </c>
      <c r="H6054">
        <f t="shared" ca="1" si="102"/>
        <v>-0.11739142554815601</v>
      </c>
    </row>
    <row r="6055" spans="7:8" x14ac:dyDescent="0.35">
      <c r="G6055">
        <v>6049</v>
      </c>
      <c r="H6055">
        <f t="shared" ca="1" si="102"/>
        <v>0.16698501404502455</v>
      </c>
    </row>
    <row r="6056" spans="7:8" x14ac:dyDescent="0.35">
      <c r="G6056">
        <v>6050</v>
      </c>
      <c r="H6056">
        <f t="shared" ca="1" si="102"/>
        <v>0.1214438246583449</v>
      </c>
    </row>
    <row r="6057" spans="7:8" x14ac:dyDescent="0.35">
      <c r="G6057">
        <v>6051</v>
      </c>
      <c r="H6057">
        <f t="shared" ca="1" si="102"/>
        <v>-5.2693437061286624E-2</v>
      </c>
    </row>
    <row r="6058" spans="7:8" x14ac:dyDescent="0.35">
      <c r="G6058">
        <v>6052</v>
      </c>
      <c r="H6058">
        <f t="shared" ca="1" si="102"/>
        <v>0.19018807369262555</v>
      </c>
    </row>
    <row r="6059" spans="7:8" x14ac:dyDescent="0.35">
      <c r="G6059">
        <v>6053</v>
      </c>
      <c r="H6059">
        <f t="shared" ca="1" si="102"/>
        <v>-0.13804101272349287</v>
      </c>
    </row>
    <row r="6060" spans="7:8" x14ac:dyDescent="0.35">
      <c r="G6060">
        <v>6054</v>
      </c>
      <c r="H6060">
        <f t="shared" ca="1" si="102"/>
        <v>0.10562512348955919</v>
      </c>
    </row>
    <row r="6061" spans="7:8" x14ac:dyDescent="0.35">
      <c r="G6061">
        <v>6055</v>
      </c>
      <c r="H6061">
        <f t="shared" ca="1" si="102"/>
        <v>-4.8827421592859528E-2</v>
      </c>
    </row>
    <row r="6062" spans="7:8" x14ac:dyDescent="0.35">
      <c r="G6062">
        <v>6056</v>
      </c>
      <c r="H6062">
        <f t="shared" ca="1" si="102"/>
        <v>-0.11966857010209106</v>
      </c>
    </row>
    <row r="6063" spans="7:8" x14ac:dyDescent="0.35">
      <c r="G6063">
        <v>6057</v>
      </c>
      <c r="H6063">
        <f t="shared" ca="1" si="102"/>
        <v>0.4213765646632639</v>
      </c>
    </row>
    <row r="6064" spans="7:8" x14ac:dyDescent="0.35">
      <c r="G6064">
        <v>6058</v>
      </c>
      <c r="H6064">
        <f t="shared" ca="1" si="102"/>
        <v>-6.769964536636415E-2</v>
      </c>
    </row>
    <row r="6065" spans="7:8" x14ac:dyDescent="0.35">
      <c r="G6065">
        <v>6059</v>
      </c>
      <c r="H6065">
        <f t="shared" ca="1" si="102"/>
        <v>0.25209981852212537</v>
      </c>
    </row>
    <row r="6066" spans="7:8" x14ac:dyDescent="0.35">
      <c r="G6066">
        <v>6060</v>
      </c>
      <c r="H6066">
        <f t="shared" ca="1" si="102"/>
        <v>7.597507019749887E-2</v>
      </c>
    </row>
    <row r="6067" spans="7:8" x14ac:dyDescent="0.35">
      <c r="G6067">
        <v>6061</v>
      </c>
      <c r="H6067">
        <f t="shared" ca="1" si="102"/>
        <v>0.1072393561242571</v>
      </c>
    </row>
    <row r="6068" spans="7:8" x14ac:dyDescent="0.35">
      <c r="G6068">
        <v>6062</v>
      </c>
      <c r="H6068">
        <f t="shared" ca="1" si="102"/>
        <v>-1.0517851578366244E-2</v>
      </c>
    </row>
    <row r="6069" spans="7:8" x14ac:dyDescent="0.35">
      <c r="G6069">
        <v>6063</v>
      </c>
      <c r="H6069">
        <f t="shared" ca="1" si="102"/>
        <v>-0.28076742608033151</v>
      </c>
    </row>
    <row r="6070" spans="7:8" x14ac:dyDescent="0.35">
      <c r="G6070">
        <v>6064</v>
      </c>
      <c r="H6070">
        <f t="shared" ca="1" si="102"/>
        <v>8.5392427554587692E-3</v>
      </c>
    </row>
    <row r="6071" spans="7:8" x14ac:dyDescent="0.35">
      <c r="G6071">
        <v>6065</v>
      </c>
      <c r="H6071">
        <f t="shared" ca="1" si="102"/>
        <v>-6.4842217197665447E-2</v>
      </c>
    </row>
    <row r="6072" spans="7:8" x14ac:dyDescent="0.35">
      <c r="G6072">
        <v>6066</v>
      </c>
      <c r="H6072">
        <f t="shared" ca="1" si="102"/>
        <v>0.23516341195446083</v>
      </c>
    </row>
    <row r="6073" spans="7:8" x14ac:dyDescent="0.35">
      <c r="G6073">
        <v>6067</v>
      </c>
      <c r="H6073">
        <f t="shared" ca="1" si="102"/>
        <v>0.2332371104078424</v>
      </c>
    </row>
    <row r="6074" spans="7:8" x14ac:dyDescent="0.35">
      <c r="G6074">
        <v>6068</v>
      </c>
      <c r="H6074">
        <f t="shared" ca="1" si="102"/>
        <v>5.7680000825678868E-2</v>
      </c>
    </row>
    <row r="6075" spans="7:8" x14ac:dyDescent="0.35">
      <c r="G6075">
        <v>6069</v>
      </c>
      <c r="H6075">
        <f t="shared" ca="1" si="102"/>
        <v>0.17144102647772624</v>
      </c>
    </row>
    <row r="6076" spans="7:8" x14ac:dyDescent="0.35">
      <c r="G6076">
        <v>6070</v>
      </c>
      <c r="H6076">
        <f t="shared" ca="1" si="102"/>
        <v>-0.37259597600811417</v>
      </c>
    </row>
    <row r="6077" spans="7:8" x14ac:dyDescent="0.35">
      <c r="G6077">
        <v>6071</v>
      </c>
      <c r="H6077">
        <f t="shared" ca="1" si="102"/>
        <v>-1.7771171824032192E-2</v>
      </c>
    </row>
    <row r="6078" spans="7:8" x14ac:dyDescent="0.35">
      <c r="G6078">
        <v>6072</v>
      </c>
      <c r="H6078">
        <f t="shared" ca="1" si="102"/>
        <v>-0.23317728028259246</v>
      </c>
    </row>
    <row r="6079" spans="7:8" x14ac:dyDescent="0.35">
      <c r="G6079">
        <v>6073</v>
      </c>
      <c r="H6079">
        <f t="shared" ca="1" si="102"/>
        <v>9.52518106395015E-2</v>
      </c>
    </row>
    <row r="6080" spans="7:8" x14ac:dyDescent="0.35">
      <c r="G6080">
        <v>6074</v>
      </c>
      <c r="H6080">
        <f t="shared" ca="1" si="102"/>
        <v>-2.0202843396334019E-2</v>
      </c>
    </row>
    <row r="6081" spans="7:8" x14ac:dyDescent="0.35">
      <c r="G6081">
        <v>6075</v>
      </c>
      <c r="H6081">
        <f t="shared" ca="1" si="102"/>
        <v>0.26733043305425558</v>
      </c>
    </row>
    <row r="6082" spans="7:8" x14ac:dyDescent="0.35">
      <c r="G6082">
        <v>6076</v>
      </c>
      <c r="H6082">
        <f t="shared" ca="1" si="102"/>
        <v>0.20989817149841092</v>
      </c>
    </row>
    <row r="6083" spans="7:8" x14ac:dyDescent="0.35">
      <c r="G6083">
        <v>6077</v>
      </c>
      <c r="H6083">
        <f t="shared" ca="1" si="102"/>
        <v>-0.1216673549556482</v>
      </c>
    </row>
    <row r="6084" spans="7:8" x14ac:dyDescent="0.35">
      <c r="G6084">
        <v>6078</v>
      </c>
      <c r="H6084">
        <f t="shared" ca="1" si="102"/>
        <v>0.142276006002303</v>
      </c>
    </row>
    <row r="6085" spans="7:8" x14ac:dyDescent="0.35">
      <c r="G6085">
        <v>6079</v>
      </c>
      <c r="H6085">
        <f t="shared" ca="1" si="102"/>
        <v>0.33002903769033115</v>
      </c>
    </row>
    <row r="6086" spans="7:8" x14ac:dyDescent="0.35">
      <c r="G6086">
        <v>6080</v>
      </c>
      <c r="H6086">
        <f t="shared" ca="1" si="102"/>
        <v>0.14963678339243752</v>
      </c>
    </row>
    <row r="6087" spans="7:8" x14ac:dyDescent="0.35">
      <c r="G6087">
        <v>6081</v>
      </c>
      <c r="H6087">
        <f t="shared" ca="1" si="102"/>
        <v>-4.4371946906294112E-2</v>
      </c>
    </row>
    <row r="6088" spans="7:8" x14ac:dyDescent="0.35">
      <c r="G6088">
        <v>6082</v>
      </c>
      <c r="H6088">
        <f t="shared" ref="H6088:H6151" ca="1" si="103">_xlfn.NORM.INV(RAND(),N$9,N$10)</f>
        <v>-1.7205170199113974E-2</v>
      </c>
    </row>
    <row r="6089" spans="7:8" x14ac:dyDescent="0.35">
      <c r="G6089">
        <v>6083</v>
      </c>
      <c r="H6089">
        <f t="shared" ca="1" si="103"/>
        <v>6.1107872536506382E-2</v>
      </c>
    </row>
    <row r="6090" spans="7:8" x14ac:dyDescent="0.35">
      <c r="G6090">
        <v>6084</v>
      </c>
      <c r="H6090">
        <f t="shared" ca="1" si="103"/>
        <v>-2.029523984739913E-2</v>
      </c>
    </row>
    <row r="6091" spans="7:8" x14ac:dyDescent="0.35">
      <c r="G6091">
        <v>6085</v>
      </c>
      <c r="H6091">
        <f t="shared" ca="1" si="103"/>
        <v>2.8237843056191737E-2</v>
      </c>
    </row>
    <row r="6092" spans="7:8" x14ac:dyDescent="0.35">
      <c r="G6092">
        <v>6086</v>
      </c>
      <c r="H6092">
        <f t="shared" ca="1" si="103"/>
        <v>5.0196336170611283E-2</v>
      </c>
    </row>
    <row r="6093" spans="7:8" x14ac:dyDescent="0.35">
      <c r="G6093">
        <v>6087</v>
      </c>
      <c r="H6093">
        <f t="shared" ca="1" si="103"/>
        <v>7.1574312587965053E-2</v>
      </c>
    </row>
    <row r="6094" spans="7:8" x14ac:dyDescent="0.35">
      <c r="G6094">
        <v>6088</v>
      </c>
      <c r="H6094">
        <f t="shared" ca="1" si="103"/>
        <v>-2.5954693269337775E-2</v>
      </c>
    </row>
    <row r="6095" spans="7:8" x14ac:dyDescent="0.35">
      <c r="G6095">
        <v>6089</v>
      </c>
      <c r="H6095">
        <f t="shared" ca="1" si="103"/>
        <v>-0.21171717480798494</v>
      </c>
    </row>
    <row r="6096" spans="7:8" x14ac:dyDescent="0.35">
      <c r="G6096">
        <v>6090</v>
      </c>
      <c r="H6096">
        <f t="shared" ca="1" si="103"/>
        <v>2.6224496406265028E-2</v>
      </c>
    </row>
    <row r="6097" spans="7:8" x14ac:dyDescent="0.35">
      <c r="G6097">
        <v>6091</v>
      </c>
      <c r="H6097">
        <f t="shared" ca="1" si="103"/>
        <v>7.3257295855038623E-2</v>
      </c>
    </row>
    <row r="6098" spans="7:8" x14ac:dyDescent="0.35">
      <c r="G6098">
        <v>6092</v>
      </c>
      <c r="H6098">
        <f t="shared" ca="1" si="103"/>
        <v>-7.4294412303469462E-2</v>
      </c>
    </row>
    <row r="6099" spans="7:8" x14ac:dyDescent="0.35">
      <c r="G6099">
        <v>6093</v>
      </c>
      <c r="H6099">
        <f t="shared" ca="1" si="103"/>
        <v>2.7533090271345886E-2</v>
      </c>
    </row>
    <row r="6100" spans="7:8" x14ac:dyDescent="0.35">
      <c r="G6100">
        <v>6094</v>
      </c>
      <c r="H6100">
        <f t="shared" ca="1" si="103"/>
        <v>1.7292558039792971E-2</v>
      </c>
    </row>
    <row r="6101" spans="7:8" x14ac:dyDescent="0.35">
      <c r="G6101">
        <v>6095</v>
      </c>
      <c r="H6101">
        <f t="shared" ca="1" si="103"/>
        <v>-5.7783694473402619E-2</v>
      </c>
    </row>
    <row r="6102" spans="7:8" x14ac:dyDescent="0.35">
      <c r="G6102">
        <v>6096</v>
      </c>
      <c r="H6102">
        <f t="shared" ca="1" si="103"/>
        <v>-0.19347991562272304</v>
      </c>
    </row>
    <row r="6103" spans="7:8" x14ac:dyDescent="0.35">
      <c r="G6103">
        <v>6097</v>
      </c>
      <c r="H6103">
        <f t="shared" ca="1" si="103"/>
        <v>-0.32567263938102264</v>
      </c>
    </row>
    <row r="6104" spans="7:8" x14ac:dyDescent="0.35">
      <c r="G6104">
        <v>6098</v>
      </c>
      <c r="H6104">
        <f t="shared" ca="1" si="103"/>
        <v>-0.19385568662160882</v>
      </c>
    </row>
    <row r="6105" spans="7:8" x14ac:dyDescent="0.35">
      <c r="G6105">
        <v>6099</v>
      </c>
      <c r="H6105">
        <f t="shared" ca="1" si="103"/>
        <v>0.43666505042928444</v>
      </c>
    </row>
    <row r="6106" spans="7:8" x14ac:dyDescent="0.35">
      <c r="G6106">
        <v>6100</v>
      </c>
      <c r="H6106">
        <f t="shared" ca="1" si="103"/>
        <v>-0.1129364516511354</v>
      </c>
    </row>
    <row r="6107" spans="7:8" x14ac:dyDescent="0.35">
      <c r="G6107">
        <v>6101</v>
      </c>
      <c r="H6107">
        <f t="shared" ca="1" si="103"/>
        <v>0.22714727136401369</v>
      </c>
    </row>
    <row r="6108" spans="7:8" x14ac:dyDescent="0.35">
      <c r="G6108">
        <v>6102</v>
      </c>
      <c r="H6108">
        <f t="shared" ca="1" si="103"/>
        <v>9.5225668343380837E-2</v>
      </c>
    </row>
    <row r="6109" spans="7:8" x14ac:dyDescent="0.35">
      <c r="G6109">
        <v>6103</v>
      </c>
      <c r="H6109">
        <f t="shared" ca="1" si="103"/>
        <v>1.9463843057747149E-2</v>
      </c>
    </row>
    <row r="6110" spans="7:8" x14ac:dyDescent="0.35">
      <c r="G6110">
        <v>6104</v>
      </c>
      <c r="H6110">
        <f t="shared" ca="1" si="103"/>
        <v>-8.6601921297074599E-2</v>
      </c>
    </row>
    <row r="6111" spans="7:8" x14ac:dyDescent="0.35">
      <c r="G6111">
        <v>6105</v>
      </c>
      <c r="H6111">
        <f t="shared" ca="1" si="103"/>
        <v>-0.11664422889386469</v>
      </c>
    </row>
    <row r="6112" spans="7:8" x14ac:dyDescent="0.35">
      <c r="G6112">
        <v>6106</v>
      </c>
      <c r="H6112">
        <f t="shared" ca="1" si="103"/>
        <v>-9.2479411423407529E-2</v>
      </c>
    </row>
    <row r="6113" spans="7:8" x14ac:dyDescent="0.35">
      <c r="G6113">
        <v>6107</v>
      </c>
      <c r="H6113">
        <f t="shared" ca="1" si="103"/>
        <v>0.21576361307608888</v>
      </c>
    </row>
    <row r="6114" spans="7:8" x14ac:dyDescent="0.35">
      <c r="G6114">
        <v>6108</v>
      </c>
      <c r="H6114">
        <f t="shared" ca="1" si="103"/>
        <v>-4.5382112706487954E-4</v>
      </c>
    </row>
    <row r="6115" spans="7:8" x14ac:dyDescent="0.35">
      <c r="G6115">
        <v>6109</v>
      </c>
      <c r="H6115">
        <f t="shared" ca="1" si="103"/>
        <v>0.11271636096131651</v>
      </c>
    </row>
    <row r="6116" spans="7:8" x14ac:dyDescent="0.35">
      <c r="G6116">
        <v>6110</v>
      </c>
      <c r="H6116">
        <f t="shared" ca="1" si="103"/>
        <v>0.18881071924880191</v>
      </c>
    </row>
    <row r="6117" spans="7:8" x14ac:dyDescent="0.35">
      <c r="G6117">
        <v>6111</v>
      </c>
      <c r="H6117">
        <f t="shared" ca="1" si="103"/>
        <v>8.7619900110585819E-3</v>
      </c>
    </row>
    <row r="6118" spans="7:8" x14ac:dyDescent="0.35">
      <c r="G6118">
        <v>6112</v>
      </c>
      <c r="H6118">
        <f t="shared" ca="1" si="103"/>
        <v>0.23762083547571014</v>
      </c>
    </row>
    <row r="6119" spans="7:8" x14ac:dyDescent="0.35">
      <c r="G6119">
        <v>6113</v>
      </c>
      <c r="H6119">
        <f t="shared" ca="1" si="103"/>
        <v>-8.9357666528524199E-2</v>
      </c>
    </row>
    <row r="6120" spans="7:8" x14ac:dyDescent="0.35">
      <c r="G6120">
        <v>6114</v>
      </c>
      <c r="H6120">
        <f t="shared" ca="1" si="103"/>
        <v>-0.24864403402930002</v>
      </c>
    </row>
    <row r="6121" spans="7:8" x14ac:dyDescent="0.35">
      <c r="G6121">
        <v>6115</v>
      </c>
      <c r="H6121">
        <f t="shared" ca="1" si="103"/>
        <v>0.22239427758957905</v>
      </c>
    </row>
    <row r="6122" spans="7:8" x14ac:dyDescent="0.35">
      <c r="G6122">
        <v>6116</v>
      </c>
      <c r="H6122">
        <f t="shared" ca="1" si="103"/>
        <v>-0.12141507076919864</v>
      </c>
    </row>
    <row r="6123" spans="7:8" x14ac:dyDescent="0.35">
      <c r="G6123">
        <v>6117</v>
      </c>
      <c r="H6123">
        <f t="shared" ca="1" si="103"/>
        <v>0.30219369224123155</v>
      </c>
    </row>
    <row r="6124" spans="7:8" x14ac:dyDescent="0.35">
      <c r="G6124">
        <v>6118</v>
      </c>
      <c r="H6124">
        <f t="shared" ca="1" si="103"/>
        <v>0.30119059073691634</v>
      </c>
    </row>
    <row r="6125" spans="7:8" x14ac:dyDescent="0.35">
      <c r="G6125">
        <v>6119</v>
      </c>
      <c r="H6125">
        <f t="shared" ca="1" si="103"/>
        <v>1.2652099034924707E-3</v>
      </c>
    </row>
    <row r="6126" spans="7:8" x14ac:dyDescent="0.35">
      <c r="G6126">
        <v>6120</v>
      </c>
      <c r="H6126">
        <f t="shared" ca="1" si="103"/>
        <v>-8.2296900618228253E-2</v>
      </c>
    </row>
    <row r="6127" spans="7:8" x14ac:dyDescent="0.35">
      <c r="G6127">
        <v>6121</v>
      </c>
      <c r="H6127">
        <f t="shared" ca="1" si="103"/>
        <v>-2.7625692559877624E-2</v>
      </c>
    </row>
    <row r="6128" spans="7:8" x14ac:dyDescent="0.35">
      <c r="G6128">
        <v>6122</v>
      </c>
      <c r="H6128">
        <f t="shared" ca="1" si="103"/>
        <v>0.1627996919197639</v>
      </c>
    </row>
    <row r="6129" spans="7:8" x14ac:dyDescent="0.35">
      <c r="G6129">
        <v>6123</v>
      </c>
      <c r="H6129">
        <f t="shared" ca="1" si="103"/>
        <v>1.9632164457434757E-2</v>
      </c>
    </row>
    <row r="6130" spans="7:8" x14ac:dyDescent="0.35">
      <c r="G6130">
        <v>6124</v>
      </c>
      <c r="H6130">
        <f t="shared" ca="1" si="103"/>
        <v>0.23383993953472432</v>
      </c>
    </row>
    <row r="6131" spans="7:8" x14ac:dyDescent="0.35">
      <c r="G6131">
        <v>6125</v>
      </c>
      <c r="H6131">
        <f t="shared" ca="1" si="103"/>
        <v>0.10594349984807433</v>
      </c>
    </row>
    <row r="6132" spans="7:8" x14ac:dyDescent="0.35">
      <c r="G6132">
        <v>6126</v>
      </c>
      <c r="H6132">
        <f t="shared" ca="1" si="103"/>
        <v>0.44329003170123576</v>
      </c>
    </row>
    <row r="6133" spans="7:8" x14ac:dyDescent="0.35">
      <c r="G6133">
        <v>6127</v>
      </c>
      <c r="H6133">
        <f t="shared" ca="1" si="103"/>
        <v>0.21337818218449725</v>
      </c>
    </row>
    <row r="6134" spans="7:8" x14ac:dyDescent="0.35">
      <c r="G6134">
        <v>6128</v>
      </c>
      <c r="H6134">
        <f t="shared" ca="1" si="103"/>
        <v>4.7948735388701202E-3</v>
      </c>
    </row>
    <row r="6135" spans="7:8" x14ac:dyDescent="0.35">
      <c r="G6135">
        <v>6129</v>
      </c>
      <c r="H6135">
        <f t="shared" ca="1" si="103"/>
        <v>0.10198508400615013</v>
      </c>
    </row>
    <row r="6136" spans="7:8" x14ac:dyDescent="0.35">
      <c r="G6136">
        <v>6130</v>
      </c>
      <c r="H6136">
        <f t="shared" ca="1" si="103"/>
        <v>-6.141701264200515E-2</v>
      </c>
    </row>
    <row r="6137" spans="7:8" x14ac:dyDescent="0.35">
      <c r="G6137">
        <v>6131</v>
      </c>
      <c r="H6137">
        <f t="shared" ca="1" si="103"/>
        <v>7.1892235718578022E-3</v>
      </c>
    </row>
    <row r="6138" spans="7:8" x14ac:dyDescent="0.35">
      <c r="G6138">
        <v>6132</v>
      </c>
      <c r="H6138">
        <f t="shared" ca="1" si="103"/>
        <v>0.25991829572743463</v>
      </c>
    </row>
    <row r="6139" spans="7:8" x14ac:dyDescent="0.35">
      <c r="G6139">
        <v>6133</v>
      </c>
      <c r="H6139">
        <f t="shared" ca="1" si="103"/>
        <v>0.23838257334031837</v>
      </c>
    </row>
    <row r="6140" spans="7:8" x14ac:dyDescent="0.35">
      <c r="G6140">
        <v>6134</v>
      </c>
      <c r="H6140">
        <f t="shared" ca="1" si="103"/>
        <v>3.9351297991201795E-2</v>
      </c>
    </row>
    <row r="6141" spans="7:8" x14ac:dyDescent="0.35">
      <c r="G6141">
        <v>6135</v>
      </c>
      <c r="H6141">
        <f t="shared" ca="1" si="103"/>
        <v>-1.2762454499219525E-2</v>
      </c>
    </row>
    <row r="6142" spans="7:8" x14ac:dyDescent="0.35">
      <c r="G6142">
        <v>6136</v>
      </c>
      <c r="H6142">
        <f t="shared" ca="1" si="103"/>
        <v>-8.6165010852305698E-2</v>
      </c>
    </row>
    <row r="6143" spans="7:8" x14ac:dyDescent="0.35">
      <c r="G6143">
        <v>6137</v>
      </c>
      <c r="H6143">
        <f t="shared" ca="1" si="103"/>
        <v>0.11774660263188119</v>
      </c>
    </row>
    <row r="6144" spans="7:8" x14ac:dyDescent="0.35">
      <c r="G6144">
        <v>6138</v>
      </c>
      <c r="H6144">
        <f t="shared" ca="1" si="103"/>
        <v>-0.21772741505794058</v>
      </c>
    </row>
    <row r="6145" spans="7:8" x14ac:dyDescent="0.35">
      <c r="G6145">
        <v>6139</v>
      </c>
      <c r="H6145">
        <f t="shared" ca="1" si="103"/>
        <v>4.0595205285487476E-2</v>
      </c>
    </row>
    <row r="6146" spans="7:8" x14ac:dyDescent="0.35">
      <c r="G6146">
        <v>6140</v>
      </c>
      <c r="H6146">
        <f t="shared" ca="1" si="103"/>
        <v>0.28529260088148062</v>
      </c>
    </row>
    <row r="6147" spans="7:8" x14ac:dyDescent="0.35">
      <c r="G6147">
        <v>6141</v>
      </c>
      <c r="H6147">
        <f t="shared" ca="1" si="103"/>
        <v>2.5849108392569549E-3</v>
      </c>
    </row>
    <row r="6148" spans="7:8" x14ac:dyDescent="0.35">
      <c r="G6148">
        <v>6142</v>
      </c>
      <c r="H6148">
        <f t="shared" ca="1" si="103"/>
        <v>-0.11912217227113389</v>
      </c>
    </row>
    <row r="6149" spans="7:8" x14ac:dyDescent="0.35">
      <c r="G6149">
        <v>6143</v>
      </c>
      <c r="H6149">
        <f t="shared" ca="1" si="103"/>
        <v>0.12140106125083147</v>
      </c>
    </row>
    <row r="6150" spans="7:8" x14ac:dyDescent="0.35">
      <c r="G6150">
        <v>6144</v>
      </c>
      <c r="H6150">
        <f t="shared" ca="1" si="103"/>
        <v>0.16504654671843044</v>
      </c>
    </row>
    <row r="6151" spans="7:8" x14ac:dyDescent="0.35">
      <c r="G6151">
        <v>6145</v>
      </c>
      <c r="H6151">
        <f t="shared" ca="1" si="103"/>
        <v>0.2571710279313168</v>
      </c>
    </row>
    <row r="6152" spans="7:8" x14ac:dyDescent="0.35">
      <c r="G6152">
        <v>6146</v>
      </c>
      <c r="H6152">
        <f t="shared" ref="H6152:H6215" ca="1" si="104">_xlfn.NORM.INV(RAND(),N$9,N$10)</f>
        <v>-0.10183973027005912</v>
      </c>
    </row>
    <row r="6153" spans="7:8" x14ac:dyDescent="0.35">
      <c r="G6153">
        <v>6147</v>
      </c>
      <c r="H6153">
        <f t="shared" ca="1" si="104"/>
        <v>1.4109701883967107E-2</v>
      </c>
    </row>
    <row r="6154" spans="7:8" x14ac:dyDescent="0.35">
      <c r="G6154">
        <v>6148</v>
      </c>
      <c r="H6154">
        <f t="shared" ca="1" si="104"/>
        <v>-0.1494480736411502</v>
      </c>
    </row>
    <row r="6155" spans="7:8" x14ac:dyDescent="0.35">
      <c r="G6155">
        <v>6149</v>
      </c>
      <c r="H6155">
        <f t="shared" ca="1" si="104"/>
        <v>4.4254320186401727E-2</v>
      </c>
    </row>
    <row r="6156" spans="7:8" x14ac:dyDescent="0.35">
      <c r="G6156">
        <v>6150</v>
      </c>
      <c r="H6156">
        <f t="shared" ca="1" si="104"/>
        <v>4.6492369778146206E-2</v>
      </c>
    </row>
    <row r="6157" spans="7:8" x14ac:dyDescent="0.35">
      <c r="G6157">
        <v>6151</v>
      </c>
      <c r="H6157">
        <f t="shared" ca="1" si="104"/>
        <v>-4.1952503347387579E-2</v>
      </c>
    </row>
    <row r="6158" spans="7:8" x14ac:dyDescent="0.35">
      <c r="G6158">
        <v>6152</v>
      </c>
      <c r="H6158">
        <f t="shared" ca="1" si="104"/>
        <v>9.0211575479073394E-2</v>
      </c>
    </row>
    <row r="6159" spans="7:8" x14ac:dyDescent="0.35">
      <c r="G6159">
        <v>6153</v>
      </c>
      <c r="H6159">
        <f t="shared" ca="1" si="104"/>
        <v>-0.10862934583329209</v>
      </c>
    </row>
    <row r="6160" spans="7:8" x14ac:dyDescent="0.35">
      <c r="G6160">
        <v>6154</v>
      </c>
      <c r="H6160">
        <f t="shared" ca="1" si="104"/>
        <v>0.35380390382343624</v>
      </c>
    </row>
    <row r="6161" spans="7:8" x14ac:dyDescent="0.35">
      <c r="G6161">
        <v>6155</v>
      </c>
      <c r="H6161">
        <f t="shared" ca="1" si="104"/>
        <v>-4.8216214128749137E-2</v>
      </c>
    </row>
    <row r="6162" spans="7:8" x14ac:dyDescent="0.35">
      <c r="G6162">
        <v>6156</v>
      </c>
      <c r="H6162">
        <f t="shared" ca="1" si="104"/>
        <v>9.6163405795993251E-2</v>
      </c>
    </row>
    <row r="6163" spans="7:8" x14ac:dyDescent="0.35">
      <c r="G6163">
        <v>6157</v>
      </c>
      <c r="H6163">
        <f t="shared" ca="1" si="104"/>
        <v>-0.16030471588477085</v>
      </c>
    </row>
    <row r="6164" spans="7:8" x14ac:dyDescent="0.35">
      <c r="G6164">
        <v>6158</v>
      </c>
      <c r="H6164">
        <f t="shared" ca="1" si="104"/>
        <v>-6.3512007970850423E-2</v>
      </c>
    </row>
    <row r="6165" spans="7:8" x14ac:dyDescent="0.35">
      <c r="G6165">
        <v>6159</v>
      </c>
      <c r="H6165">
        <f t="shared" ca="1" si="104"/>
        <v>-5.4140645187465808E-2</v>
      </c>
    </row>
    <row r="6166" spans="7:8" x14ac:dyDescent="0.35">
      <c r="G6166">
        <v>6160</v>
      </c>
      <c r="H6166">
        <f t="shared" ca="1" si="104"/>
        <v>-0.11845387456255221</v>
      </c>
    </row>
    <row r="6167" spans="7:8" x14ac:dyDescent="0.35">
      <c r="G6167">
        <v>6161</v>
      </c>
      <c r="H6167">
        <f t="shared" ca="1" si="104"/>
        <v>3.0208046134179947E-2</v>
      </c>
    </row>
    <row r="6168" spans="7:8" x14ac:dyDescent="0.35">
      <c r="G6168">
        <v>6162</v>
      </c>
      <c r="H6168">
        <f t="shared" ca="1" si="104"/>
        <v>-3.6351738441555037E-2</v>
      </c>
    </row>
    <row r="6169" spans="7:8" x14ac:dyDescent="0.35">
      <c r="G6169">
        <v>6163</v>
      </c>
      <c r="H6169">
        <f t="shared" ca="1" si="104"/>
        <v>2.6484359787965241E-2</v>
      </c>
    </row>
    <row r="6170" spans="7:8" x14ac:dyDescent="0.35">
      <c r="G6170">
        <v>6164</v>
      </c>
      <c r="H6170">
        <f t="shared" ca="1" si="104"/>
        <v>1.2235939497428145E-2</v>
      </c>
    </row>
    <row r="6171" spans="7:8" x14ac:dyDescent="0.35">
      <c r="G6171">
        <v>6165</v>
      </c>
      <c r="H6171">
        <f t="shared" ca="1" si="104"/>
        <v>-0.10500251795800775</v>
      </c>
    </row>
    <row r="6172" spans="7:8" x14ac:dyDescent="0.35">
      <c r="G6172">
        <v>6166</v>
      </c>
      <c r="H6172">
        <f t="shared" ca="1" si="104"/>
        <v>-0.24119596762349216</v>
      </c>
    </row>
    <row r="6173" spans="7:8" x14ac:dyDescent="0.35">
      <c r="G6173">
        <v>6167</v>
      </c>
      <c r="H6173">
        <f t="shared" ca="1" si="104"/>
        <v>0.12597563318801322</v>
      </c>
    </row>
    <row r="6174" spans="7:8" x14ac:dyDescent="0.35">
      <c r="G6174">
        <v>6168</v>
      </c>
      <c r="H6174">
        <f t="shared" ca="1" si="104"/>
        <v>9.0976607832610384E-2</v>
      </c>
    </row>
    <row r="6175" spans="7:8" x14ac:dyDescent="0.35">
      <c r="G6175">
        <v>6169</v>
      </c>
      <c r="H6175">
        <f t="shared" ca="1" si="104"/>
        <v>1.4006526729823013E-2</v>
      </c>
    </row>
    <row r="6176" spans="7:8" x14ac:dyDescent="0.35">
      <c r="G6176">
        <v>6170</v>
      </c>
      <c r="H6176">
        <f t="shared" ca="1" si="104"/>
        <v>0.13542817992973222</v>
      </c>
    </row>
    <row r="6177" spans="7:8" x14ac:dyDescent="0.35">
      <c r="G6177">
        <v>6171</v>
      </c>
      <c r="H6177">
        <f t="shared" ca="1" si="104"/>
        <v>-7.4520625038512617E-2</v>
      </c>
    </row>
    <row r="6178" spans="7:8" x14ac:dyDescent="0.35">
      <c r="G6178">
        <v>6172</v>
      </c>
      <c r="H6178">
        <f t="shared" ca="1" si="104"/>
        <v>-3.1376106644731949E-2</v>
      </c>
    </row>
    <row r="6179" spans="7:8" x14ac:dyDescent="0.35">
      <c r="G6179">
        <v>6173</v>
      </c>
      <c r="H6179">
        <f t="shared" ca="1" si="104"/>
        <v>0.30400546871342282</v>
      </c>
    </row>
    <row r="6180" spans="7:8" x14ac:dyDescent="0.35">
      <c r="G6180">
        <v>6174</v>
      </c>
      <c r="H6180">
        <f t="shared" ca="1" si="104"/>
        <v>0.29132051733673864</v>
      </c>
    </row>
    <row r="6181" spans="7:8" x14ac:dyDescent="0.35">
      <c r="G6181">
        <v>6175</v>
      </c>
      <c r="H6181">
        <f t="shared" ca="1" si="104"/>
        <v>0.15313015856569678</v>
      </c>
    </row>
    <row r="6182" spans="7:8" x14ac:dyDescent="0.35">
      <c r="G6182">
        <v>6176</v>
      </c>
      <c r="H6182">
        <f t="shared" ca="1" si="104"/>
        <v>-6.0954835583041767E-2</v>
      </c>
    </row>
    <row r="6183" spans="7:8" x14ac:dyDescent="0.35">
      <c r="G6183">
        <v>6177</v>
      </c>
      <c r="H6183">
        <f t="shared" ca="1" si="104"/>
        <v>0.18301700399302151</v>
      </c>
    </row>
    <row r="6184" spans="7:8" x14ac:dyDescent="0.35">
      <c r="G6184">
        <v>6178</v>
      </c>
      <c r="H6184">
        <f t="shared" ca="1" si="104"/>
        <v>-2.0741817299805523E-2</v>
      </c>
    </row>
    <row r="6185" spans="7:8" x14ac:dyDescent="0.35">
      <c r="G6185">
        <v>6179</v>
      </c>
      <c r="H6185">
        <f t="shared" ca="1" si="104"/>
        <v>-7.5787089988625517E-2</v>
      </c>
    </row>
    <row r="6186" spans="7:8" x14ac:dyDescent="0.35">
      <c r="G6186">
        <v>6180</v>
      </c>
      <c r="H6186">
        <f t="shared" ca="1" si="104"/>
        <v>-0.20305891748254584</v>
      </c>
    </row>
    <row r="6187" spans="7:8" x14ac:dyDescent="0.35">
      <c r="G6187">
        <v>6181</v>
      </c>
      <c r="H6187">
        <f t="shared" ca="1" si="104"/>
        <v>6.4583123647067656E-2</v>
      </c>
    </row>
    <row r="6188" spans="7:8" x14ac:dyDescent="0.35">
      <c r="G6188">
        <v>6182</v>
      </c>
      <c r="H6188">
        <f t="shared" ca="1" si="104"/>
        <v>-3.8676722730033856E-2</v>
      </c>
    </row>
    <row r="6189" spans="7:8" x14ac:dyDescent="0.35">
      <c r="G6189">
        <v>6183</v>
      </c>
      <c r="H6189">
        <f t="shared" ca="1" si="104"/>
        <v>0.13098150983774551</v>
      </c>
    </row>
    <row r="6190" spans="7:8" x14ac:dyDescent="0.35">
      <c r="G6190">
        <v>6184</v>
      </c>
      <c r="H6190">
        <f t="shared" ca="1" si="104"/>
        <v>-6.6644040482388492E-2</v>
      </c>
    </row>
    <row r="6191" spans="7:8" x14ac:dyDescent="0.35">
      <c r="G6191">
        <v>6185</v>
      </c>
      <c r="H6191">
        <f t="shared" ca="1" si="104"/>
        <v>7.6637379403477868E-2</v>
      </c>
    </row>
    <row r="6192" spans="7:8" x14ac:dyDescent="0.35">
      <c r="G6192">
        <v>6186</v>
      </c>
      <c r="H6192">
        <f t="shared" ca="1" si="104"/>
        <v>-8.2463614972328025E-3</v>
      </c>
    </row>
    <row r="6193" spans="7:8" x14ac:dyDescent="0.35">
      <c r="G6193">
        <v>6187</v>
      </c>
      <c r="H6193">
        <f t="shared" ca="1" si="104"/>
        <v>0.10985571002002717</v>
      </c>
    </row>
    <row r="6194" spans="7:8" x14ac:dyDescent="0.35">
      <c r="G6194">
        <v>6188</v>
      </c>
      <c r="H6194">
        <f t="shared" ca="1" si="104"/>
        <v>0.14218103428498763</v>
      </c>
    </row>
    <row r="6195" spans="7:8" x14ac:dyDescent="0.35">
      <c r="G6195">
        <v>6189</v>
      </c>
      <c r="H6195">
        <f t="shared" ca="1" si="104"/>
        <v>-8.9437698711644489E-2</v>
      </c>
    </row>
    <row r="6196" spans="7:8" x14ac:dyDescent="0.35">
      <c r="G6196">
        <v>6190</v>
      </c>
      <c r="H6196">
        <f t="shared" ca="1" si="104"/>
        <v>1.7655343104620642E-2</v>
      </c>
    </row>
    <row r="6197" spans="7:8" x14ac:dyDescent="0.35">
      <c r="G6197">
        <v>6191</v>
      </c>
      <c r="H6197">
        <f t="shared" ca="1" si="104"/>
        <v>0.19852269469278261</v>
      </c>
    </row>
    <row r="6198" spans="7:8" x14ac:dyDescent="0.35">
      <c r="G6198">
        <v>6192</v>
      </c>
      <c r="H6198">
        <f t="shared" ca="1" si="104"/>
        <v>-3.5214917611968259E-2</v>
      </c>
    </row>
    <row r="6199" spans="7:8" x14ac:dyDescent="0.35">
      <c r="G6199">
        <v>6193</v>
      </c>
      <c r="H6199">
        <f t="shared" ca="1" si="104"/>
        <v>-0.10134499966147735</v>
      </c>
    </row>
    <row r="6200" spans="7:8" x14ac:dyDescent="0.35">
      <c r="G6200">
        <v>6194</v>
      </c>
      <c r="H6200">
        <f t="shared" ca="1" si="104"/>
        <v>-0.16495722898774376</v>
      </c>
    </row>
    <row r="6201" spans="7:8" x14ac:dyDescent="0.35">
      <c r="G6201">
        <v>6195</v>
      </c>
      <c r="H6201">
        <f t="shared" ca="1" si="104"/>
        <v>0.20473437528351635</v>
      </c>
    </row>
    <row r="6202" spans="7:8" x14ac:dyDescent="0.35">
      <c r="G6202">
        <v>6196</v>
      </c>
      <c r="H6202">
        <f t="shared" ca="1" si="104"/>
        <v>-9.5958479488616202E-2</v>
      </c>
    </row>
    <row r="6203" spans="7:8" x14ac:dyDescent="0.35">
      <c r="G6203">
        <v>6197</v>
      </c>
      <c r="H6203">
        <f t="shared" ca="1" si="104"/>
        <v>-5.2047192056232414E-2</v>
      </c>
    </row>
    <row r="6204" spans="7:8" x14ac:dyDescent="0.35">
      <c r="G6204">
        <v>6198</v>
      </c>
      <c r="H6204">
        <f t="shared" ca="1" si="104"/>
        <v>0.11763212436607427</v>
      </c>
    </row>
    <row r="6205" spans="7:8" x14ac:dyDescent="0.35">
      <c r="G6205">
        <v>6199</v>
      </c>
      <c r="H6205">
        <f t="shared" ca="1" si="104"/>
        <v>-7.7563191518972799E-2</v>
      </c>
    </row>
    <row r="6206" spans="7:8" x14ac:dyDescent="0.35">
      <c r="G6206">
        <v>6200</v>
      </c>
      <c r="H6206">
        <f t="shared" ca="1" si="104"/>
        <v>8.1841907418947007E-2</v>
      </c>
    </row>
    <row r="6207" spans="7:8" x14ac:dyDescent="0.35">
      <c r="G6207">
        <v>6201</v>
      </c>
      <c r="H6207">
        <f t="shared" ca="1" si="104"/>
        <v>-0.20456788715371893</v>
      </c>
    </row>
    <row r="6208" spans="7:8" x14ac:dyDescent="0.35">
      <c r="G6208">
        <v>6202</v>
      </c>
      <c r="H6208">
        <f t="shared" ca="1" si="104"/>
        <v>-0.21918238097629991</v>
      </c>
    </row>
    <row r="6209" spans="7:8" x14ac:dyDescent="0.35">
      <c r="G6209">
        <v>6203</v>
      </c>
      <c r="H6209">
        <f t="shared" ca="1" si="104"/>
        <v>6.8895050763582866E-3</v>
      </c>
    </row>
    <row r="6210" spans="7:8" x14ac:dyDescent="0.35">
      <c r="G6210">
        <v>6204</v>
      </c>
      <c r="H6210">
        <f t="shared" ca="1" si="104"/>
        <v>-0.20463723986526033</v>
      </c>
    </row>
    <row r="6211" spans="7:8" x14ac:dyDescent="0.35">
      <c r="G6211">
        <v>6205</v>
      </c>
      <c r="H6211">
        <f t="shared" ca="1" si="104"/>
        <v>-0.17994868132989664</v>
      </c>
    </row>
    <row r="6212" spans="7:8" x14ac:dyDescent="0.35">
      <c r="G6212">
        <v>6206</v>
      </c>
      <c r="H6212">
        <f t="shared" ca="1" si="104"/>
        <v>-0.15570318245086587</v>
      </c>
    </row>
    <row r="6213" spans="7:8" x14ac:dyDescent="0.35">
      <c r="G6213">
        <v>6207</v>
      </c>
      <c r="H6213">
        <f t="shared" ca="1" si="104"/>
        <v>-3.6163444102625758E-2</v>
      </c>
    </row>
    <row r="6214" spans="7:8" x14ac:dyDescent="0.35">
      <c r="G6214">
        <v>6208</v>
      </c>
      <c r="H6214">
        <f t="shared" ca="1" si="104"/>
        <v>0.2426012060521249</v>
      </c>
    </row>
    <row r="6215" spans="7:8" x14ac:dyDescent="0.35">
      <c r="G6215">
        <v>6209</v>
      </c>
      <c r="H6215">
        <f t="shared" ca="1" si="104"/>
        <v>6.8525282355608189E-2</v>
      </c>
    </row>
    <row r="6216" spans="7:8" x14ac:dyDescent="0.35">
      <c r="G6216">
        <v>6210</v>
      </c>
      <c r="H6216">
        <f t="shared" ref="H6216:H6279" ca="1" si="105">_xlfn.NORM.INV(RAND(),N$9,N$10)</f>
        <v>0.10498143179120908</v>
      </c>
    </row>
    <row r="6217" spans="7:8" x14ac:dyDescent="0.35">
      <c r="G6217">
        <v>6211</v>
      </c>
      <c r="H6217">
        <f t="shared" ca="1" si="105"/>
        <v>-0.25436698459096613</v>
      </c>
    </row>
    <row r="6218" spans="7:8" x14ac:dyDescent="0.35">
      <c r="G6218">
        <v>6212</v>
      </c>
      <c r="H6218">
        <f t="shared" ca="1" si="105"/>
        <v>-0.10110740666407274</v>
      </c>
    </row>
    <row r="6219" spans="7:8" x14ac:dyDescent="0.35">
      <c r="G6219">
        <v>6213</v>
      </c>
      <c r="H6219">
        <f t="shared" ca="1" si="105"/>
        <v>0.16784902998247522</v>
      </c>
    </row>
    <row r="6220" spans="7:8" x14ac:dyDescent="0.35">
      <c r="G6220">
        <v>6214</v>
      </c>
      <c r="H6220">
        <f t="shared" ca="1" si="105"/>
        <v>-0.11575633969673398</v>
      </c>
    </row>
    <row r="6221" spans="7:8" x14ac:dyDescent="0.35">
      <c r="G6221">
        <v>6215</v>
      </c>
      <c r="H6221">
        <f t="shared" ca="1" si="105"/>
        <v>8.1210603995017602E-2</v>
      </c>
    </row>
    <row r="6222" spans="7:8" x14ac:dyDescent="0.35">
      <c r="G6222">
        <v>6216</v>
      </c>
      <c r="H6222">
        <f t="shared" ca="1" si="105"/>
        <v>-0.26791087926820967</v>
      </c>
    </row>
    <row r="6223" spans="7:8" x14ac:dyDescent="0.35">
      <c r="G6223">
        <v>6217</v>
      </c>
      <c r="H6223">
        <f t="shared" ca="1" si="105"/>
        <v>-0.13542522240071564</v>
      </c>
    </row>
    <row r="6224" spans="7:8" x14ac:dyDescent="0.35">
      <c r="G6224">
        <v>6218</v>
      </c>
      <c r="H6224">
        <f t="shared" ca="1" si="105"/>
        <v>-3.459879510642078E-3</v>
      </c>
    </row>
    <row r="6225" spans="7:8" x14ac:dyDescent="0.35">
      <c r="G6225">
        <v>6219</v>
      </c>
      <c r="H6225">
        <f t="shared" ca="1" si="105"/>
        <v>0.22781672451247545</v>
      </c>
    </row>
    <row r="6226" spans="7:8" x14ac:dyDescent="0.35">
      <c r="G6226">
        <v>6220</v>
      </c>
      <c r="H6226">
        <f t="shared" ca="1" si="105"/>
        <v>0.23231256465264705</v>
      </c>
    </row>
    <row r="6227" spans="7:8" x14ac:dyDescent="0.35">
      <c r="G6227">
        <v>6221</v>
      </c>
      <c r="H6227">
        <f t="shared" ca="1" si="105"/>
        <v>0.23962817089762856</v>
      </c>
    </row>
    <row r="6228" spans="7:8" x14ac:dyDescent="0.35">
      <c r="G6228">
        <v>6222</v>
      </c>
      <c r="H6228">
        <f t="shared" ca="1" si="105"/>
        <v>0.10155314113197032</v>
      </c>
    </row>
    <row r="6229" spans="7:8" x14ac:dyDescent="0.35">
      <c r="G6229">
        <v>6223</v>
      </c>
      <c r="H6229">
        <f t="shared" ca="1" si="105"/>
        <v>-5.6318152919166711E-2</v>
      </c>
    </row>
    <row r="6230" spans="7:8" x14ac:dyDescent="0.35">
      <c r="G6230">
        <v>6224</v>
      </c>
      <c r="H6230">
        <f t="shared" ca="1" si="105"/>
        <v>-2.541346504402113E-2</v>
      </c>
    </row>
    <row r="6231" spans="7:8" x14ac:dyDescent="0.35">
      <c r="G6231">
        <v>6225</v>
      </c>
      <c r="H6231">
        <f t="shared" ca="1" si="105"/>
        <v>0.13647604493852389</v>
      </c>
    </row>
    <row r="6232" spans="7:8" x14ac:dyDescent="0.35">
      <c r="G6232">
        <v>6226</v>
      </c>
      <c r="H6232">
        <f t="shared" ca="1" si="105"/>
        <v>-0.18249273622474432</v>
      </c>
    </row>
    <row r="6233" spans="7:8" x14ac:dyDescent="0.35">
      <c r="G6233">
        <v>6227</v>
      </c>
      <c r="H6233">
        <f t="shared" ca="1" si="105"/>
        <v>-6.039751028679527E-2</v>
      </c>
    </row>
    <row r="6234" spans="7:8" x14ac:dyDescent="0.35">
      <c r="G6234">
        <v>6228</v>
      </c>
      <c r="H6234">
        <f t="shared" ca="1" si="105"/>
        <v>-1.4461932551251748E-2</v>
      </c>
    </row>
    <row r="6235" spans="7:8" x14ac:dyDescent="0.35">
      <c r="G6235">
        <v>6229</v>
      </c>
      <c r="H6235">
        <f t="shared" ca="1" si="105"/>
        <v>1.9267289920836782E-2</v>
      </c>
    </row>
    <row r="6236" spans="7:8" x14ac:dyDescent="0.35">
      <c r="G6236">
        <v>6230</v>
      </c>
      <c r="H6236">
        <f t="shared" ca="1" si="105"/>
        <v>-8.9065216664568226E-3</v>
      </c>
    </row>
    <row r="6237" spans="7:8" x14ac:dyDescent="0.35">
      <c r="G6237">
        <v>6231</v>
      </c>
      <c r="H6237">
        <f t="shared" ca="1" si="105"/>
        <v>0.10041194098651783</v>
      </c>
    </row>
    <row r="6238" spans="7:8" x14ac:dyDescent="0.35">
      <c r="G6238">
        <v>6232</v>
      </c>
      <c r="H6238">
        <f t="shared" ca="1" si="105"/>
        <v>-3.669963615977696E-3</v>
      </c>
    </row>
    <row r="6239" spans="7:8" x14ac:dyDescent="0.35">
      <c r="G6239">
        <v>6233</v>
      </c>
      <c r="H6239">
        <f t="shared" ca="1" si="105"/>
        <v>-1.8648656690323701E-2</v>
      </c>
    </row>
    <row r="6240" spans="7:8" x14ac:dyDescent="0.35">
      <c r="G6240">
        <v>6234</v>
      </c>
      <c r="H6240">
        <f t="shared" ca="1" si="105"/>
        <v>-2.9322826629381016E-2</v>
      </c>
    </row>
    <row r="6241" spans="7:8" x14ac:dyDescent="0.35">
      <c r="G6241">
        <v>6235</v>
      </c>
      <c r="H6241">
        <f t="shared" ca="1" si="105"/>
        <v>0.27190488761652937</v>
      </c>
    </row>
    <row r="6242" spans="7:8" x14ac:dyDescent="0.35">
      <c r="G6242">
        <v>6236</v>
      </c>
      <c r="H6242">
        <f t="shared" ca="1" si="105"/>
        <v>3.1615139741544313E-2</v>
      </c>
    </row>
    <row r="6243" spans="7:8" x14ac:dyDescent="0.35">
      <c r="G6243">
        <v>6237</v>
      </c>
      <c r="H6243">
        <f t="shared" ca="1" si="105"/>
        <v>3.7921915814582749E-2</v>
      </c>
    </row>
    <row r="6244" spans="7:8" x14ac:dyDescent="0.35">
      <c r="G6244">
        <v>6238</v>
      </c>
      <c r="H6244">
        <f t="shared" ca="1" si="105"/>
        <v>-0.26243455044913921</v>
      </c>
    </row>
    <row r="6245" spans="7:8" x14ac:dyDescent="0.35">
      <c r="G6245">
        <v>6239</v>
      </c>
      <c r="H6245">
        <f t="shared" ca="1" si="105"/>
        <v>-3.7740062943562393E-2</v>
      </c>
    </row>
    <row r="6246" spans="7:8" x14ac:dyDescent="0.35">
      <c r="G6246">
        <v>6240</v>
      </c>
      <c r="H6246">
        <f t="shared" ca="1" si="105"/>
        <v>-0.16652856811453359</v>
      </c>
    </row>
    <row r="6247" spans="7:8" x14ac:dyDescent="0.35">
      <c r="G6247">
        <v>6241</v>
      </c>
      <c r="H6247">
        <f t="shared" ca="1" si="105"/>
        <v>0.10942097360857704</v>
      </c>
    </row>
    <row r="6248" spans="7:8" x14ac:dyDescent="0.35">
      <c r="G6248">
        <v>6242</v>
      </c>
      <c r="H6248">
        <f t="shared" ca="1" si="105"/>
        <v>0.19744371189259585</v>
      </c>
    </row>
    <row r="6249" spans="7:8" x14ac:dyDescent="0.35">
      <c r="G6249">
        <v>6243</v>
      </c>
      <c r="H6249">
        <f t="shared" ca="1" si="105"/>
        <v>0.15162039941685046</v>
      </c>
    </row>
    <row r="6250" spans="7:8" x14ac:dyDescent="0.35">
      <c r="G6250">
        <v>6244</v>
      </c>
      <c r="H6250">
        <f t="shared" ca="1" si="105"/>
        <v>1.4362135614331063E-2</v>
      </c>
    </row>
    <row r="6251" spans="7:8" x14ac:dyDescent="0.35">
      <c r="G6251">
        <v>6245</v>
      </c>
      <c r="H6251">
        <f t="shared" ca="1" si="105"/>
        <v>-2.2809764389254562E-2</v>
      </c>
    </row>
    <row r="6252" spans="7:8" x14ac:dyDescent="0.35">
      <c r="G6252">
        <v>6246</v>
      </c>
      <c r="H6252">
        <f t="shared" ca="1" si="105"/>
        <v>-0.18796888898364825</v>
      </c>
    </row>
    <row r="6253" spans="7:8" x14ac:dyDescent="0.35">
      <c r="G6253">
        <v>6247</v>
      </c>
      <c r="H6253">
        <f t="shared" ca="1" si="105"/>
        <v>0.12840185830479611</v>
      </c>
    </row>
    <row r="6254" spans="7:8" x14ac:dyDescent="0.35">
      <c r="G6254">
        <v>6248</v>
      </c>
      <c r="H6254">
        <f t="shared" ca="1" si="105"/>
        <v>-6.7389982450579561E-2</v>
      </c>
    </row>
    <row r="6255" spans="7:8" x14ac:dyDescent="0.35">
      <c r="G6255">
        <v>6249</v>
      </c>
      <c r="H6255">
        <f t="shared" ca="1" si="105"/>
        <v>-0.12544075802959545</v>
      </c>
    </row>
    <row r="6256" spans="7:8" x14ac:dyDescent="0.35">
      <c r="G6256">
        <v>6250</v>
      </c>
      <c r="H6256">
        <f t="shared" ca="1" si="105"/>
        <v>-0.20463952324755344</v>
      </c>
    </row>
    <row r="6257" spans="7:8" x14ac:dyDescent="0.35">
      <c r="G6257">
        <v>6251</v>
      </c>
      <c r="H6257">
        <f t="shared" ca="1" si="105"/>
        <v>0.14437542221488797</v>
      </c>
    </row>
    <row r="6258" spans="7:8" x14ac:dyDescent="0.35">
      <c r="G6258">
        <v>6252</v>
      </c>
      <c r="H6258">
        <f t="shared" ca="1" si="105"/>
        <v>0.2622966694527068</v>
      </c>
    </row>
    <row r="6259" spans="7:8" x14ac:dyDescent="0.35">
      <c r="G6259">
        <v>6253</v>
      </c>
      <c r="H6259">
        <f t="shared" ca="1" si="105"/>
        <v>-8.6612853631153966E-2</v>
      </c>
    </row>
    <row r="6260" spans="7:8" x14ac:dyDescent="0.35">
      <c r="G6260">
        <v>6254</v>
      </c>
      <c r="H6260">
        <f t="shared" ca="1" si="105"/>
        <v>-7.4714399412980415E-2</v>
      </c>
    </row>
    <row r="6261" spans="7:8" x14ac:dyDescent="0.35">
      <c r="G6261">
        <v>6255</v>
      </c>
      <c r="H6261">
        <f t="shared" ca="1" si="105"/>
        <v>9.0629232692059067E-2</v>
      </c>
    </row>
    <row r="6262" spans="7:8" x14ac:dyDescent="0.35">
      <c r="G6262">
        <v>6256</v>
      </c>
      <c r="H6262">
        <f t="shared" ca="1" si="105"/>
        <v>-0.17182983615794731</v>
      </c>
    </row>
    <row r="6263" spans="7:8" x14ac:dyDescent="0.35">
      <c r="G6263">
        <v>6257</v>
      </c>
      <c r="H6263">
        <f t="shared" ca="1" si="105"/>
        <v>0.26046276346858327</v>
      </c>
    </row>
    <row r="6264" spans="7:8" x14ac:dyDescent="0.35">
      <c r="G6264">
        <v>6258</v>
      </c>
      <c r="H6264">
        <f t="shared" ca="1" si="105"/>
        <v>-0.17147979304030955</v>
      </c>
    </row>
    <row r="6265" spans="7:8" x14ac:dyDescent="0.35">
      <c r="G6265">
        <v>6259</v>
      </c>
      <c r="H6265">
        <f t="shared" ca="1" si="105"/>
        <v>-0.11778855234643501</v>
      </c>
    </row>
    <row r="6266" spans="7:8" x14ac:dyDescent="0.35">
      <c r="G6266">
        <v>6260</v>
      </c>
      <c r="H6266">
        <f t="shared" ca="1" si="105"/>
        <v>-0.14136377846445405</v>
      </c>
    </row>
    <row r="6267" spans="7:8" x14ac:dyDescent="0.35">
      <c r="G6267">
        <v>6261</v>
      </c>
      <c r="H6267">
        <f t="shared" ca="1" si="105"/>
        <v>0.26972858266241367</v>
      </c>
    </row>
    <row r="6268" spans="7:8" x14ac:dyDescent="0.35">
      <c r="G6268">
        <v>6262</v>
      </c>
      <c r="H6268">
        <f t="shared" ca="1" si="105"/>
        <v>-0.19084882039112294</v>
      </c>
    </row>
    <row r="6269" spans="7:8" x14ac:dyDescent="0.35">
      <c r="G6269">
        <v>6263</v>
      </c>
      <c r="H6269">
        <f t="shared" ca="1" si="105"/>
        <v>-9.7920181587401817E-2</v>
      </c>
    </row>
    <row r="6270" spans="7:8" x14ac:dyDescent="0.35">
      <c r="G6270">
        <v>6264</v>
      </c>
      <c r="H6270">
        <f t="shared" ca="1" si="105"/>
        <v>7.3007348494858104E-3</v>
      </c>
    </row>
    <row r="6271" spans="7:8" x14ac:dyDescent="0.35">
      <c r="G6271">
        <v>6265</v>
      </c>
      <c r="H6271">
        <f t="shared" ca="1" si="105"/>
        <v>-8.2675483471481667E-2</v>
      </c>
    </row>
    <row r="6272" spans="7:8" x14ac:dyDescent="0.35">
      <c r="G6272">
        <v>6266</v>
      </c>
      <c r="H6272">
        <f t="shared" ca="1" si="105"/>
        <v>-3.2218502236546077E-2</v>
      </c>
    </row>
    <row r="6273" spans="7:8" x14ac:dyDescent="0.35">
      <c r="G6273">
        <v>6267</v>
      </c>
      <c r="H6273">
        <f t="shared" ca="1" si="105"/>
        <v>0.16345852197654068</v>
      </c>
    </row>
    <row r="6274" spans="7:8" x14ac:dyDescent="0.35">
      <c r="G6274">
        <v>6268</v>
      </c>
      <c r="H6274">
        <f t="shared" ca="1" si="105"/>
        <v>-7.2158806126930278E-2</v>
      </c>
    </row>
    <row r="6275" spans="7:8" x14ac:dyDescent="0.35">
      <c r="G6275">
        <v>6269</v>
      </c>
      <c r="H6275">
        <f t="shared" ca="1" si="105"/>
        <v>0.2178062622612609</v>
      </c>
    </row>
    <row r="6276" spans="7:8" x14ac:dyDescent="0.35">
      <c r="G6276">
        <v>6270</v>
      </c>
      <c r="H6276">
        <f t="shared" ca="1" si="105"/>
        <v>0.14609260834439181</v>
      </c>
    </row>
    <row r="6277" spans="7:8" x14ac:dyDescent="0.35">
      <c r="G6277">
        <v>6271</v>
      </c>
      <c r="H6277">
        <f t="shared" ca="1" si="105"/>
        <v>-0.1664897746248464</v>
      </c>
    </row>
    <row r="6278" spans="7:8" x14ac:dyDescent="0.35">
      <c r="G6278">
        <v>6272</v>
      </c>
      <c r="H6278">
        <f t="shared" ca="1" si="105"/>
        <v>-0.23036574165855783</v>
      </c>
    </row>
    <row r="6279" spans="7:8" x14ac:dyDescent="0.35">
      <c r="G6279">
        <v>6273</v>
      </c>
      <c r="H6279">
        <f t="shared" ca="1" si="105"/>
        <v>1.6707746706066364E-2</v>
      </c>
    </row>
    <row r="6280" spans="7:8" x14ac:dyDescent="0.35">
      <c r="G6280">
        <v>6274</v>
      </c>
      <c r="H6280">
        <f t="shared" ref="H6280:H6343" ca="1" si="106">_xlfn.NORM.INV(RAND(),N$9,N$10)</f>
        <v>-0.1366744865731902</v>
      </c>
    </row>
    <row r="6281" spans="7:8" x14ac:dyDescent="0.35">
      <c r="G6281">
        <v>6275</v>
      </c>
      <c r="H6281">
        <f t="shared" ca="1" si="106"/>
        <v>-0.34248245696555407</v>
      </c>
    </row>
    <row r="6282" spans="7:8" x14ac:dyDescent="0.35">
      <c r="G6282">
        <v>6276</v>
      </c>
      <c r="H6282">
        <f t="shared" ca="1" si="106"/>
        <v>7.4509186599642577E-2</v>
      </c>
    </row>
    <row r="6283" spans="7:8" x14ac:dyDescent="0.35">
      <c r="G6283">
        <v>6277</v>
      </c>
      <c r="H6283">
        <f t="shared" ca="1" si="106"/>
        <v>0.18242792156061641</v>
      </c>
    </row>
    <row r="6284" spans="7:8" x14ac:dyDescent="0.35">
      <c r="G6284">
        <v>6278</v>
      </c>
      <c r="H6284">
        <f t="shared" ca="1" si="106"/>
        <v>-0.25289939260125321</v>
      </c>
    </row>
    <row r="6285" spans="7:8" x14ac:dyDescent="0.35">
      <c r="G6285">
        <v>6279</v>
      </c>
      <c r="H6285">
        <f t="shared" ca="1" si="106"/>
        <v>-0.240334605633546</v>
      </c>
    </row>
    <row r="6286" spans="7:8" x14ac:dyDescent="0.35">
      <c r="G6286">
        <v>6280</v>
      </c>
      <c r="H6286">
        <f t="shared" ca="1" si="106"/>
        <v>0.15422644709157862</v>
      </c>
    </row>
    <row r="6287" spans="7:8" x14ac:dyDescent="0.35">
      <c r="G6287">
        <v>6281</v>
      </c>
      <c r="H6287">
        <f t="shared" ca="1" si="106"/>
        <v>-0.1946656468155972</v>
      </c>
    </row>
    <row r="6288" spans="7:8" x14ac:dyDescent="0.35">
      <c r="G6288">
        <v>6282</v>
      </c>
      <c r="H6288">
        <f t="shared" ca="1" si="106"/>
        <v>1.4154582229053067E-4</v>
      </c>
    </row>
    <row r="6289" spans="7:8" x14ac:dyDescent="0.35">
      <c r="G6289">
        <v>6283</v>
      </c>
      <c r="H6289">
        <f t="shared" ca="1" si="106"/>
        <v>0.29784777035795013</v>
      </c>
    </row>
    <row r="6290" spans="7:8" x14ac:dyDescent="0.35">
      <c r="G6290">
        <v>6284</v>
      </c>
      <c r="H6290">
        <f t="shared" ca="1" si="106"/>
        <v>0.16401639267538529</v>
      </c>
    </row>
    <row r="6291" spans="7:8" x14ac:dyDescent="0.35">
      <c r="G6291">
        <v>6285</v>
      </c>
      <c r="H6291">
        <f t="shared" ca="1" si="106"/>
        <v>2.2187114142260145E-3</v>
      </c>
    </row>
    <row r="6292" spans="7:8" x14ac:dyDescent="0.35">
      <c r="G6292">
        <v>6286</v>
      </c>
      <c r="H6292">
        <f t="shared" ca="1" si="106"/>
        <v>-0.19537204465207639</v>
      </c>
    </row>
    <row r="6293" spans="7:8" x14ac:dyDescent="0.35">
      <c r="G6293">
        <v>6287</v>
      </c>
      <c r="H6293">
        <f t="shared" ca="1" si="106"/>
        <v>-9.8680601415969571E-2</v>
      </c>
    </row>
    <row r="6294" spans="7:8" x14ac:dyDescent="0.35">
      <c r="G6294">
        <v>6288</v>
      </c>
      <c r="H6294">
        <f t="shared" ca="1" si="106"/>
        <v>1.804433385476998E-2</v>
      </c>
    </row>
    <row r="6295" spans="7:8" x14ac:dyDescent="0.35">
      <c r="G6295">
        <v>6289</v>
      </c>
      <c r="H6295">
        <f t="shared" ca="1" si="106"/>
        <v>3.0561369732464594E-2</v>
      </c>
    </row>
    <row r="6296" spans="7:8" x14ac:dyDescent="0.35">
      <c r="G6296">
        <v>6290</v>
      </c>
      <c r="H6296">
        <f t="shared" ca="1" si="106"/>
        <v>-6.3981481748367125E-2</v>
      </c>
    </row>
    <row r="6297" spans="7:8" x14ac:dyDescent="0.35">
      <c r="G6297">
        <v>6291</v>
      </c>
      <c r="H6297">
        <f t="shared" ca="1" si="106"/>
        <v>0.19995416505346814</v>
      </c>
    </row>
    <row r="6298" spans="7:8" x14ac:dyDescent="0.35">
      <c r="G6298">
        <v>6292</v>
      </c>
      <c r="H6298">
        <f t="shared" ca="1" si="106"/>
        <v>-0.1382363713805653</v>
      </c>
    </row>
    <row r="6299" spans="7:8" x14ac:dyDescent="0.35">
      <c r="G6299">
        <v>6293</v>
      </c>
      <c r="H6299">
        <f t="shared" ca="1" si="106"/>
        <v>1.8867142083494534E-2</v>
      </c>
    </row>
    <row r="6300" spans="7:8" x14ac:dyDescent="0.35">
      <c r="G6300">
        <v>6294</v>
      </c>
      <c r="H6300">
        <f t="shared" ca="1" si="106"/>
        <v>0.18368600588415129</v>
      </c>
    </row>
    <row r="6301" spans="7:8" x14ac:dyDescent="0.35">
      <c r="G6301">
        <v>6295</v>
      </c>
      <c r="H6301">
        <f t="shared" ca="1" si="106"/>
        <v>8.3773192044120356E-2</v>
      </c>
    </row>
    <row r="6302" spans="7:8" x14ac:dyDescent="0.35">
      <c r="G6302">
        <v>6296</v>
      </c>
      <c r="H6302">
        <f t="shared" ca="1" si="106"/>
        <v>-0.14208828751928823</v>
      </c>
    </row>
    <row r="6303" spans="7:8" x14ac:dyDescent="0.35">
      <c r="G6303">
        <v>6297</v>
      </c>
      <c r="H6303">
        <f t="shared" ca="1" si="106"/>
        <v>0.15226638333285741</v>
      </c>
    </row>
    <row r="6304" spans="7:8" x14ac:dyDescent="0.35">
      <c r="G6304">
        <v>6298</v>
      </c>
      <c r="H6304">
        <f t="shared" ca="1" si="106"/>
        <v>-0.10591462536930989</v>
      </c>
    </row>
    <row r="6305" spans="7:8" x14ac:dyDescent="0.35">
      <c r="G6305">
        <v>6299</v>
      </c>
      <c r="H6305">
        <f t="shared" ca="1" si="106"/>
        <v>-7.4162546984137354E-3</v>
      </c>
    </row>
    <row r="6306" spans="7:8" x14ac:dyDescent="0.35">
      <c r="G6306">
        <v>6300</v>
      </c>
      <c r="H6306">
        <f t="shared" ca="1" si="106"/>
        <v>0.10616290527761618</v>
      </c>
    </row>
    <row r="6307" spans="7:8" x14ac:dyDescent="0.35">
      <c r="G6307">
        <v>6301</v>
      </c>
      <c r="H6307">
        <f t="shared" ca="1" si="106"/>
        <v>-7.555210369235911E-2</v>
      </c>
    </row>
    <row r="6308" spans="7:8" x14ac:dyDescent="0.35">
      <c r="G6308">
        <v>6302</v>
      </c>
      <c r="H6308">
        <f t="shared" ca="1" si="106"/>
        <v>0.13180057946903068</v>
      </c>
    </row>
    <row r="6309" spans="7:8" x14ac:dyDescent="0.35">
      <c r="G6309">
        <v>6303</v>
      </c>
      <c r="H6309">
        <f t="shared" ca="1" si="106"/>
        <v>-9.9390427301299919E-2</v>
      </c>
    </row>
    <row r="6310" spans="7:8" x14ac:dyDescent="0.35">
      <c r="G6310">
        <v>6304</v>
      </c>
      <c r="H6310">
        <f t="shared" ca="1" si="106"/>
        <v>-1.7038137825045249E-4</v>
      </c>
    </row>
    <row r="6311" spans="7:8" x14ac:dyDescent="0.35">
      <c r="G6311">
        <v>6305</v>
      </c>
      <c r="H6311">
        <f t="shared" ca="1" si="106"/>
        <v>2.9248729896656292E-2</v>
      </c>
    </row>
    <row r="6312" spans="7:8" x14ac:dyDescent="0.35">
      <c r="G6312">
        <v>6306</v>
      </c>
      <c r="H6312">
        <f t="shared" ca="1" si="106"/>
        <v>5.2800349589958245E-2</v>
      </c>
    </row>
    <row r="6313" spans="7:8" x14ac:dyDescent="0.35">
      <c r="G6313">
        <v>6307</v>
      </c>
      <c r="H6313">
        <f t="shared" ca="1" si="106"/>
        <v>-5.1508404296399232E-2</v>
      </c>
    </row>
    <row r="6314" spans="7:8" x14ac:dyDescent="0.35">
      <c r="G6314">
        <v>6308</v>
      </c>
      <c r="H6314">
        <f t="shared" ca="1" si="106"/>
        <v>9.5014275549177324E-2</v>
      </c>
    </row>
    <row r="6315" spans="7:8" x14ac:dyDescent="0.35">
      <c r="G6315">
        <v>6309</v>
      </c>
      <c r="H6315">
        <f t="shared" ca="1" si="106"/>
        <v>-0.15876695430493035</v>
      </c>
    </row>
    <row r="6316" spans="7:8" x14ac:dyDescent="0.35">
      <c r="G6316">
        <v>6310</v>
      </c>
      <c r="H6316">
        <f t="shared" ca="1" si="106"/>
        <v>-6.8245346071911239E-2</v>
      </c>
    </row>
    <row r="6317" spans="7:8" x14ac:dyDescent="0.35">
      <c r="G6317">
        <v>6311</v>
      </c>
      <c r="H6317">
        <f t="shared" ca="1" si="106"/>
        <v>-6.7393128784975137E-2</v>
      </c>
    </row>
    <row r="6318" spans="7:8" x14ac:dyDescent="0.35">
      <c r="G6318">
        <v>6312</v>
      </c>
      <c r="H6318">
        <f t="shared" ca="1" si="106"/>
        <v>-0.15715330906772182</v>
      </c>
    </row>
    <row r="6319" spans="7:8" x14ac:dyDescent="0.35">
      <c r="G6319">
        <v>6313</v>
      </c>
      <c r="H6319">
        <f t="shared" ca="1" si="106"/>
        <v>7.0740518160609792E-2</v>
      </c>
    </row>
    <row r="6320" spans="7:8" x14ac:dyDescent="0.35">
      <c r="G6320">
        <v>6314</v>
      </c>
      <c r="H6320">
        <f t="shared" ca="1" si="106"/>
        <v>0.19346441725527186</v>
      </c>
    </row>
    <row r="6321" spans="7:8" x14ac:dyDescent="0.35">
      <c r="G6321">
        <v>6315</v>
      </c>
      <c r="H6321">
        <f t="shared" ca="1" si="106"/>
        <v>-6.8198650947095374E-2</v>
      </c>
    </row>
    <row r="6322" spans="7:8" x14ac:dyDescent="0.35">
      <c r="G6322">
        <v>6316</v>
      </c>
      <c r="H6322">
        <f t="shared" ca="1" si="106"/>
        <v>0.12405668746049543</v>
      </c>
    </row>
    <row r="6323" spans="7:8" x14ac:dyDescent="0.35">
      <c r="G6323">
        <v>6317</v>
      </c>
      <c r="H6323">
        <f t="shared" ca="1" si="106"/>
        <v>0.13091436666892992</v>
      </c>
    </row>
    <row r="6324" spans="7:8" x14ac:dyDescent="0.35">
      <c r="G6324">
        <v>6318</v>
      </c>
      <c r="H6324">
        <f t="shared" ca="1" si="106"/>
        <v>-0.28001297769422562</v>
      </c>
    </row>
    <row r="6325" spans="7:8" x14ac:dyDescent="0.35">
      <c r="G6325">
        <v>6319</v>
      </c>
      <c r="H6325">
        <f t="shared" ca="1" si="106"/>
        <v>4.4103824687570133E-2</v>
      </c>
    </row>
    <row r="6326" spans="7:8" x14ac:dyDescent="0.35">
      <c r="G6326">
        <v>6320</v>
      </c>
      <c r="H6326">
        <f t="shared" ca="1" si="106"/>
        <v>-0.30139120787366858</v>
      </c>
    </row>
    <row r="6327" spans="7:8" x14ac:dyDescent="0.35">
      <c r="G6327">
        <v>6321</v>
      </c>
      <c r="H6327">
        <f t="shared" ca="1" si="106"/>
        <v>-0.11500824974337875</v>
      </c>
    </row>
    <row r="6328" spans="7:8" x14ac:dyDescent="0.35">
      <c r="G6328">
        <v>6322</v>
      </c>
      <c r="H6328">
        <f t="shared" ca="1" si="106"/>
        <v>0.24787093377816047</v>
      </c>
    </row>
    <row r="6329" spans="7:8" x14ac:dyDescent="0.35">
      <c r="G6329">
        <v>6323</v>
      </c>
      <c r="H6329">
        <f t="shared" ca="1" si="106"/>
        <v>8.509800545402621E-2</v>
      </c>
    </row>
    <row r="6330" spans="7:8" x14ac:dyDescent="0.35">
      <c r="G6330">
        <v>6324</v>
      </c>
      <c r="H6330">
        <f t="shared" ca="1" si="106"/>
        <v>-0.11398763264404881</v>
      </c>
    </row>
    <row r="6331" spans="7:8" x14ac:dyDescent="0.35">
      <c r="G6331">
        <v>6325</v>
      </c>
      <c r="H6331">
        <f t="shared" ca="1" si="106"/>
        <v>9.7536982784427184E-2</v>
      </c>
    </row>
    <row r="6332" spans="7:8" x14ac:dyDescent="0.35">
      <c r="G6332">
        <v>6326</v>
      </c>
      <c r="H6332">
        <f t="shared" ca="1" si="106"/>
        <v>0.11449630928056834</v>
      </c>
    </row>
    <row r="6333" spans="7:8" x14ac:dyDescent="0.35">
      <c r="G6333">
        <v>6327</v>
      </c>
      <c r="H6333">
        <f t="shared" ca="1" si="106"/>
        <v>-5.9894988262546127E-3</v>
      </c>
    </row>
    <row r="6334" spans="7:8" x14ac:dyDescent="0.35">
      <c r="G6334">
        <v>6328</v>
      </c>
      <c r="H6334">
        <f t="shared" ca="1" si="106"/>
        <v>-9.9864521623754435E-2</v>
      </c>
    </row>
    <row r="6335" spans="7:8" x14ac:dyDescent="0.35">
      <c r="G6335">
        <v>6329</v>
      </c>
      <c r="H6335">
        <f t="shared" ca="1" si="106"/>
        <v>-0.11631714553469626</v>
      </c>
    </row>
    <row r="6336" spans="7:8" x14ac:dyDescent="0.35">
      <c r="G6336">
        <v>6330</v>
      </c>
      <c r="H6336">
        <f t="shared" ca="1" si="106"/>
        <v>0.23147450883943527</v>
      </c>
    </row>
    <row r="6337" spans="7:8" x14ac:dyDescent="0.35">
      <c r="G6337">
        <v>6331</v>
      </c>
      <c r="H6337">
        <f t="shared" ca="1" si="106"/>
        <v>2.3650156519082099E-2</v>
      </c>
    </row>
    <row r="6338" spans="7:8" x14ac:dyDescent="0.35">
      <c r="G6338">
        <v>6332</v>
      </c>
      <c r="H6338">
        <f t="shared" ca="1" si="106"/>
        <v>0.19899243775348135</v>
      </c>
    </row>
    <row r="6339" spans="7:8" x14ac:dyDescent="0.35">
      <c r="G6339">
        <v>6333</v>
      </c>
      <c r="H6339">
        <f t="shared" ca="1" si="106"/>
        <v>-0.31988661898774229</v>
      </c>
    </row>
    <row r="6340" spans="7:8" x14ac:dyDescent="0.35">
      <c r="G6340">
        <v>6334</v>
      </c>
      <c r="H6340">
        <f t="shared" ca="1" si="106"/>
        <v>-1.74148769305974E-2</v>
      </c>
    </row>
    <row r="6341" spans="7:8" x14ac:dyDescent="0.35">
      <c r="G6341">
        <v>6335</v>
      </c>
      <c r="H6341">
        <f t="shared" ca="1" si="106"/>
        <v>-8.92958747506713E-2</v>
      </c>
    </row>
    <row r="6342" spans="7:8" x14ac:dyDescent="0.35">
      <c r="G6342">
        <v>6336</v>
      </c>
      <c r="H6342">
        <f t="shared" ca="1" si="106"/>
        <v>-1.3399857807530972E-2</v>
      </c>
    </row>
    <row r="6343" spans="7:8" x14ac:dyDescent="0.35">
      <c r="G6343">
        <v>6337</v>
      </c>
      <c r="H6343">
        <f t="shared" ca="1" si="106"/>
        <v>0.14883403284228827</v>
      </c>
    </row>
    <row r="6344" spans="7:8" x14ac:dyDescent="0.35">
      <c r="G6344">
        <v>6338</v>
      </c>
      <c r="H6344">
        <f t="shared" ref="H6344:H6407" ca="1" si="107">_xlfn.NORM.INV(RAND(),N$9,N$10)</f>
        <v>-9.4481424538836331E-2</v>
      </c>
    </row>
    <row r="6345" spans="7:8" x14ac:dyDescent="0.35">
      <c r="G6345">
        <v>6339</v>
      </c>
      <c r="H6345">
        <f t="shared" ca="1" si="107"/>
        <v>-0.11944370952215122</v>
      </c>
    </row>
    <row r="6346" spans="7:8" x14ac:dyDescent="0.35">
      <c r="G6346">
        <v>6340</v>
      </c>
      <c r="H6346">
        <f t="shared" ca="1" si="107"/>
        <v>-0.25923753434004343</v>
      </c>
    </row>
    <row r="6347" spans="7:8" x14ac:dyDescent="0.35">
      <c r="G6347">
        <v>6341</v>
      </c>
      <c r="H6347">
        <f t="shared" ca="1" si="107"/>
        <v>0.12548005875226073</v>
      </c>
    </row>
    <row r="6348" spans="7:8" x14ac:dyDescent="0.35">
      <c r="G6348">
        <v>6342</v>
      </c>
      <c r="H6348">
        <f t="shared" ca="1" si="107"/>
        <v>6.417899319765967E-2</v>
      </c>
    </row>
    <row r="6349" spans="7:8" x14ac:dyDescent="0.35">
      <c r="G6349">
        <v>6343</v>
      </c>
      <c r="H6349">
        <f t="shared" ca="1" si="107"/>
        <v>-7.5948897934892349E-3</v>
      </c>
    </row>
    <row r="6350" spans="7:8" x14ac:dyDescent="0.35">
      <c r="G6350">
        <v>6344</v>
      </c>
      <c r="H6350">
        <f t="shared" ca="1" si="107"/>
        <v>-0.16479142035841926</v>
      </c>
    </row>
    <row r="6351" spans="7:8" x14ac:dyDescent="0.35">
      <c r="G6351">
        <v>6345</v>
      </c>
      <c r="H6351">
        <f t="shared" ca="1" si="107"/>
        <v>-8.4167533783876994E-2</v>
      </c>
    </row>
    <row r="6352" spans="7:8" x14ac:dyDescent="0.35">
      <c r="G6352">
        <v>6346</v>
      </c>
      <c r="H6352">
        <f t="shared" ca="1" si="107"/>
        <v>-9.4025275961782909E-2</v>
      </c>
    </row>
    <row r="6353" spans="7:8" x14ac:dyDescent="0.35">
      <c r="G6353">
        <v>6347</v>
      </c>
      <c r="H6353">
        <f t="shared" ca="1" si="107"/>
        <v>0.10246194543550384</v>
      </c>
    </row>
    <row r="6354" spans="7:8" x14ac:dyDescent="0.35">
      <c r="G6354">
        <v>6348</v>
      </c>
      <c r="H6354">
        <f t="shared" ca="1" si="107"/>
        <v>9.9484948037393106E-2</v>
      </c>
    </row>
    <row r="6355" spans="7:8" x14ac:dyDescent="0.35">
      <c r="G6355">
        <v>6349</v>
      </c>
      <c r="H6355">
        <f t="shared" ca="1" si="107"/>
        <v>1.280010745261087E-2</v>
      </c>
    </row>
    <row r="6356" spans="7:8" x14ac:dyDescent="0.35">
      <c r="G6356">
        <v>6350</v>
      </c>
      <c r="H6356">
        <f t="shared" ca="1" si="107"/>
        <v>-0.13459186696673539</v>
      </c>
    </row>
    <row r="6357" spans="7:8" x14ac:dyDescent="0.35">
      <c r="G6357">
        <v>6351</v>
      </c>
      <c r="H6357">
        <f t="shared" ca="1" si="107"/>
        <v>0.20258835899728111</v>
      </c>
    </row>
    <row r="6358" spans="7:8" x14ac:dyDescent="0.35">
      <c r="G6358">
        <v>6352</v>
      </c>
      <c r="H6358">
        <f t="shared" ca="1" si="107"/>
        <v>-0.25975842114838088</v>
      </c>
    </row>
    <row r="6359" spans="7:8" x14ac:dyDescent="0.35">
      <c r="G6359">
        <v>6353</v>
      </c>
      <c r="H6359">
        <f t="shared" ca="1" si="107"/>
        <v>-7.5574813607231645E-2</v>
      </c>
    </row>
    <row r="6360" spans="7:8" x14ac:dyDescent="0.35">
      <c r="G6360">
        <v>6354</v>
      </c>
      <c r="H6360">
        <f t="shared" ca="1" si="107"/>
        <v>0.32388897043049103</v>
      </c>
    </row>
    <row r="6361" spans="7:8" x14ac:dyDescent="0.35">
      <c r="G6361">
        <v>6355</v>
      </c>
      <c r="H6361">
        <f t="shared" ca="1" si="107"/>
        <v>3.2221779562656316E-2</v>
      </c>
    </row>
    <row r="6362" spans="7:8" x14ac:dyDescent="0.35">
      <c r="G6362">
        <v>6356</v>
      </c>
      <c r="H6362">
        <f t="shared" ca="1" si="107"/>
        <v>3.8104243552455209E-2</v>
      </c>
    </row>
    <row r="6363" spans="7:8" x14ac:dyDescent="0.35">
      <c r="G6363">
        <v>6357</v>
      </c>
      <c r="H6363">
        <f t="shared" ca="1" si="107"/>
        <v>-0.26294962364011298</v>
      </c>
    </row>
    <row r="6364" spans="7:8" x14ac:dyDescent="0.35">
      <c r="G6364">
        <v>6358</v>
      </c>
      <c r="H6364">
        <f t="shared" ca="1" si="107"/>
        <v>7.8077631452769414E-2</v>
      </c>
    </row>
    <row r="6365" spans="7:8" x14ac:dyDescent="0.35">
      <c r="G6365">
        <v>6359</v>
      </c>
      <c r="H6365">
        <f t="shared" ca="1" si="107"/>
        <v>-0.15576544042736695</v>
      </c>
    </row>
    <row r="6366" spans="7:8" x14ac:dyDescent="0.35">
      <c r="G6366">
        <v>6360</v>
      </c>
      <c r="H6366">
        <f t="shared" ca="1" si="107"/>
        <v>-8.3104302361854704E-2</v>
      </c>
    </row>
    <row r="6367" spans="7:8" x14ac:dyDescent="0.35">
      <c r="G6367">
        <v>6361</v>
      </c>
      <c r="H6367">
        <f t="shared" ca="1" si="107"/>
        <v>0.12514877762891202</v>
      </c>
    </row>
    <row r="6368" spans="7:8" x14ac:dyDescent="0.35">
      <c r="G6368">
        <v>6362</v>
      </c>
      <c r="H6368">
        <f t="shared" ca="1" si="107"/>
        <v>-5.382456217968095E-2</v>
      </c>
    </row>
    <row r="6369" spans="7:8" x14ac:dyDescent="0.35">
      <c r="G6369">
        <v>6363</v>
      </c>
      <c r="H6369">
        <f t="shared" ca="1" si="107"/>
        <v>-1.7470939095416929E-2</v>
      </c>
    </row>
    <row r="6370" spans="7:8" x14ac:dyDescent="0.35">
      <c r="G6370">
        <v>6364</v>
      </c>
      <c r="H6370">
        <f t="shared" ca="1" si="107"/>
        <v>-0.11351500121156118</v>
      </c>
    </row>
    <row r="6371" spans="7:8" x14ac:dyDescent="0.35">
      <c r="G6371">
        <v>6365</v>
      </c>
      <c r="H6371">
        <f t="shared" ca="1" si="107"/>
        <v>0.16910551067076626</v>
      </c>
    </row>
    <row r="6372" spans="7:8" x14ac:dyDescent="0.35">
      <c r="G6372">
        <v>6366</v>
      </c>
      <c r="H6372">
        <f t="shared" ca="1" si="107"/>
        <v>0.21361802970289881</v>
      </c>
    </row>
    <row r="6373" spans="7:8" x14ac:dyDescent="0.35">
      <c r="G6373">
        <v>6367</v>
      </c>
      <c r="H6373">
        <f t="shared" ca="1" si="107"/>
        <v>1.1257365241992914E-2</v>
      </c>
    </row>
    <row r="6374" spans="7:8" x14ac:dyDescent="0.35">
      <c r="G6374">
        <v>6368</v>
      </c>
      <c r="H6374">
        <f t="shared" ca="1" si="107"/>
        <v>8.8607225212334245E-2</v>
      </c>
    </row>
    <row r="6375" spans="7:8" x14ac:dyDescent="0.35">
      <c r="G6375">
        <v>6369</v>
      </c>
      <c r="H6375">
        <f t="shared" ca="1" si="107"/>
        <v>0.17328089642409822</v>
      </c>
    </row>
    <row r="6376" spans="7:8" x14ac:dyDescent="0.35">
      <c r="G6376">
        <v>6370</v>
      </c>
      <c r="H6376">
        <f t="shared" ca="1" si="107"/>
        <v>0.21712938217085268</v>
      </c>
    </row>
    <row r="6377" spans="7:8" x14ac:dyDescent="0.35">
      <c r="G6377">
        <v>6371</v>
      </c>
      <c r="H6377">
        <f t="shared" ca="1" si="107"/>
        <v>-0.1359874918904935</v>
      </c>
    </row>
    <row r="6378" spans="7:8" x14ac:dyDescent="0.35">
      <c r="G6378">
        <v>6372</v>
      </c>
      <c r="H6378">
        <f t="shared" ca="1" si="107"/>
        <v>6.7258302818421642E-2</v>
      </c>
    </row>
    <row r="6379" spans="7:8" x14ac:dyDescent="0.35">
      <c r="G6379">
        <v>6373</v>
      </c>
      <c r="H6379">
        <f t="shared" ca="1" si="107"/>
        <v>-5.5757679043942715E-2</v>
      </c>
    </row>
    <row r="6380" spans="7:8" x14ac:dyDescent="0.35">
      <c r="G6380">
        <v>6374</v>
      </c>
      <c r="H6380">
        <f t="shared" ca="1" si="107"/>
        <v>8.8434126859272377E-2</v>
      </c>
    </row>
    <row r="6381" spans="7:8" x14ac:dyDescent="0.35">
      <c r="G6381">
        <v>6375</v>
      </c>
      <c r="H6381">
        <f t="shared" ca="1" si="107"/>
        <v>6.6158978171210331E-2</v>
      </c>
    </row>
    <row r="6382" spans="7:8" x14ac:dyDescent="0.35">
      <c r="G6382">
        <v>6376</v>
      </c>
      <c r="H6382">
        <f t="shared" ca="1" si="107"/>
        <v>6.3812313570920418E-2</v>
      </c>
    </row>
    <row r="6383" spans="7:8" x14ac:dyDescent="0.35">
      <c r="G6383">
        <v>6377</v>
      </c>
      <c r="H6383">
        <f t="shared" ca="1" si="107"/>
        <v>0.24574217044289071</v>
      </c>
    </row>
    <row r="6384" spans="7:8" x14ac:dyDescent="0.35">
      <c r="G6384">
        <v>6378</v>
      </c>
      <c r="H6384">
        <f t="shared" ca="1" si="107"/>
        <v>-0.1112432241671676</v>
      </c>
    </row>
    <row r="6385" spans="7:8" x14ac:dyDescent="0.35">
      <c r="G6385">
        <v>6379</v>
      </c>
      <c r="H6385">
        <f t="shared" ca="1" si="107"/>
        <v>-5.7649585245460239E-2</v>
      </c>
    </row>
    <row r="6386" spans="7:8" x14ac:dyDescent="0.35">
      <c r="G6386">
        <v>6380</v>
      </c>
      <c r="H6386">
        <f t="shared" ca="1" si="107"/>
        <v>0.1162206125435841</v>
      </c>
    </row>
    <row r="6387" spans="7:8" x14ac:dyDescent="0.35">
      <c r="G6387">
        <v>6381</v>
      </c>
      <c r="H6387">
        <f t="shared" ca="1" si="107"/>
        <v>-0.18010543500404416</v>
      </c>
    </row>
    <row r="6388" spans="7:8" x14ac:dyDescent="0.35">
      <c r="G6388">
        <v>6382</v>
      </c>
      <c r="H6388">
        <f t="shared" ca="1" si="107"/>
        <v>-9.1892494390188234E-2</v>
      </c>
    </row>
    <row r="6389" spans="7:8" x14ac:dyDescent="0.35">
      <c r="G6389">
        <v>6383</v>
      </c>
      <c r="H6389">
        <f t="shared" ca="1" si="107"/>
        <v>5.1223700578638662E-2</v>
      </c>
    </row>
    <row r="6390" spans="7:8" x14ac:dyDescent="0.35">
      <c r="G6390">
        <v>6384</v>
      </c>
      <c r="H6390">
        <f t="shared" ca="1" si="107"/>
        <v>-0.18243932727251097</v>
      </c>
    </row>
    <row r="6391" spans="7:8" x14ac:dyDescent="0.35">
      <c r="G6391">
        <v>6385</v>
      </c>
      <c r="H6391">
        <f t="shared" ca="1" si="107"/>
        <v>0.19603768682065684</v>
      </c>
    </row>
    <row r="6392" spans="7:8" x14ac:dyDescent="0.35">
      <c r="G6392">
        <v>6386</v>
      </c>
      <c r="H6392">
        <f t="shared" ca="1" si="107"/>
        <v>0.16498012470997414</v>
      </c>
    </row>
    <row r="6393" spans="7:8" x14ac:dyDescent="0.35">
      <c r="G6393">
        <v>6387</v>
      </c>
      <c r="H6393">
        <f t="shared" ca="1" si="107"/>
        <v>1.7791280492860842E-2</v>
      </c>
    </row>
    <row r="6394" spans="7:8" x14ac:dyDescent="0.35">
      <c r="G6394">
        <v>6388</v>
      </c>
      <c r="H6394">
        <f t="shared" ca="1" si="107"/>
        <v>3.847960132031833E-2</v>
      </c>
    </row>
    <row r="6395" spans="7:8" x14ac:dyDescent="0.35">
      <c r="G6395">
        <v>6389</v>
      </c>
      <c r="H6395">
        <f t="shared" ca="1" si="107"/>
        <v>8.6737515792217848E-2</v>
      </c>
    </row>
    <row r="6396" spans="7:8" x14ac:dyDescent="0.35">
      <c r="G6396">
        <v>6390</v>
      </c>
      <c r="H6396">
        <f t="shared" ca="1" si="107"/>
        <v>2.1252020092167308E-2</v>
      </c>
    </row>
    <row r="6397" spans="7:8" x14ac:dyDescent="0.35">
      <c r="G6397">
        <v>6391</v>
      </c>
      <c r="H6397">
        <f t="shared" ca="1" si="107"/>
        <v>0.11812798317270407</v>
      </c>
    </row>
    <row r="6398" spans="7:8" x14ac:dyDescent="0.35">
      <c r="G6398">
        <v>6392</v>
      </c>
      <c r="H6398">
        <f t="shared" ca="1" si="107"/>
        <v>-0.10403482811546534</v>
      </c>
    </row>
    <row r="6399" spans="7:8" x14ac:dyDescent="0.35">
      <c r="G6399">
        <v>6393</v>
      </c>
      <c r="H6399">
        <f t="shared" ca="1" si="107"/>
        <v>-5.6730753351610763E-2</v>
      </c>
    </row>
    <row r="6400" spans="7:8" x14ac:dyDescent="0.35">
      <c r="G6400">
        <v>6394</v>
      </c>
      <c r="H6400">
        <f t="shared" ca="1" si="107"/>
        <v>-7.1684127605381523E-2</v>
      </c>
    </row>
    <row r="6401" spans="7:8" x14ac:dyDescent="0.35">
      <c r="G6401">
        <v>6395</v>
      </c>
      <c r="H6401">
        <f t="shared" ca="1" si="107"/>
        <v>-0.27672001271404001</v>
      </c>
    </row>
    <row r="6402" spans="7:8" x14ac:dyDescent="0.35">
      <c r="G6402">
        <v>6396</v>
      </c>
      <c r="H6402">
        <f t="shared" ca="1" si="107"/>
        <v>0.13549208548851541</v>
      </c>
    </row>
    <row r="6403" spans="7:8" x14ac:dyDescent="0.35">
      <c r="G6403">
        <v>6397</v>
      </c>
      <c r="H6403">
        <f t="shared" ca="1" si="107"/>
        <v>3.1916778784919962E-2</v>
      </c>
    </row>
    <row r="6404" spans="7:8" x14ac:dyDescent="0.35">
      <c r="G6404">
        <v>6398</v>
      </c>
      <c r="H6404">
        <f t="shared" ca="1" si="107"/>
        <v>0.21172574810860631</v>
      </c>
    </row>
    <row r="6405" spans="7:8" x14ac:dyDescent="0.35">
      <c r="G6405">
        <v>6399</v>
      </c>
      <c r="H6405">
        <f t="shared" ca="1" si="107"/>
        <v>-0.13909288714249701</v>
      </c>
    </row>
    <row r="6406" spans="7:8" x14ac:dyDescent="0.35">
      <c r="G6406">
        <v>6400</v>
      </c>
      <c r="H6406">
        <f t="shared" ca="1" si="107"/>
        <v>-2.5217983581891385E-3</v>
      </c>
    </row>
    <row r="6407" spans="7:8" x14ac:dyDescent="0.35">
      <c r="G6407">
        <v>6401</v>
      </c>
      <c r="H6407">
        <f t="shared" ca="1" si="107"/>
        <v>-5.0334335659504376E-2</v>
      </c>
    </row>
    <row r="6408" spans="7:8" x14ac:dyDescent="0.35">
      <c r="G6408">
        <v>6402</v>
      </c>
      <c r="H6408">
        <f t="shared" ref="H6408:H6471" ca="1" si="108">_xlfn.NORM.INV(RAND(),N$9,N$10)</f>
        <v>4.3322001399388951E-2</v>
      </c>
    </row>
    <row r="6409" spans="7:8" x14ac:dyDescent="0.35">
      <c r="G6409">
        <v>6403</v>
      </c>
      <c r="H6409">
        <f t="shared" ca="1" si="108"/>
        <v>4.4301016033274916E-2</v>
      </c>
    </row>
    <row r="6410" spans="7:8" x14ac:dyDescent="0.35">
      <c r="G6410">
        <v>6404</v>
      </c>
      <c r="H6410">
        <f t="shared" ca="1" si="108"/>
        <v>2.1014744866295312E-2</v>
      </c>
    </row>
    <row r="6411" spans="7:8" x14ac:dyDescent="0.35">
      <c r="G6411">
        <v>6405</v>
      </c>
      <c r="H6411">
        <f t="shared" ca="1" si="108"/>
        <v>-0.24319189452312934</v>
      </c>
    </row>
    <row r="6412" spans="7:8" x14ac:dyDescent="0.35">
      <c r="G6412">
        <v>6406</v>
      </c>
      <c r="H6412">
        <f t="shared" ca="1" si="108"/>
        <v>-3.585156853036793E-2</v>
      </c>
    </row>
    <row r="6413" spans="7:8" x14ac:dyDescent="0.35">
      <c r="G6413">
        <v>6407</v>
      </c>
      <c r="H6413">
        <f t="shared" ca="1" si="108"/>
        <v>0.10621872347886151</v>
      </c>
    </row>
    <row r="6414" spans="7:8" x14ac:dyDescent="0.35">
      <c r="G6414">
        <v>6408</v>
      </c>
      <c r="H6414">
        <f t="shared" ca="1" si="108"/>
        <v>0.15032188770231159</v>
      </c>
    </row>
    <row r="6415" spans="7:8" x14ac:dyDescent="0.35">
      <c r="G6415">
        <v>6409</v>
      </c>
      <c r="H6415">
        <f t="shared" ca="1" si="108"/>
        <v>0.22663556810677962</v>
      </c>
    </row>
    <row r="6416" spans="7:8" x14ac:dyDescent="0.35">
      <c r="G6416">
        <v>6410</v>
      </c>
      <c r="H6416">
        <f t="shared" ca="1" si="108"/>
        <v>2.6297441117023458E-2</v>
      </c>
    </row>
    <row r="6417" spans="7:8" x14ac:dyDescent="0.35">
      <c r="G6417">
        <v>6411</v>
      </c>
      <c r="H6417">
        <f t="shared" ca="1" si="108"/>
        <v>1.1715888621426081E-2</v>
      </c>
    </row>
    <row r="6418" spans="7:8" x14ac:dyDescent="0.35">
      <c r="G6418">
        <v>6412</v>
      </c>
      <c r="H6418">
        <f t="shared" ca="1" si="108"/>
        <v>0.16095627421519826</v>
      </c>
    </row>
    <row r="6419" spans="7:8" x14ac:dyDescent="0.35">
      <c r="G6419">
        <v>6413</v>
      </c>
      <c r="H6419">
        <f t="shared" ca="1" si="108"/>
        <v>-0.19076349009004581</v>
      </c>
    </row>
    <row r="6420" spans="7:8" x14ac:dyDescent="0.35">
      <c r="G6420">
        <v>6414</v>
      </c>
      <c r="H6420">
        <f t="shared" ca="1" si="108"/>
        <v>-4.1067777698741148E-3</v>
      </c>
    </row>
    <row r="6421" spans="7:8" x14ac:dyDescent="0.35">
      <c r="G6421">
        <v>6415</v>
      </c>
      <c r="H6421">
        <f t="shared" ca="1" si="108"/>
        <v>0.23386028468705991</v>
      </c>
    </row>
    <row r="6422" spans="7:8" x14ac:dyDescent="0.35">
      <c r="G6422">
        <v>6416</v>
      </c>
      <c r="H6422">
        <f t="shared" ca="1" si="108"/>
        <v>-0.15349408020657287</v>
      </c>
    </row>
    <row r="6423" spans="7:8" x14ac:dyDescent="0.35">
      <c r="G6423">
        <v>6417</v>
      </c>
      <c r="H6423">
        <f t="shared" ca="1" si="108"/>
        <v>0.1379652754379127</v>
      </c>
    </row>
    <row r="6424" spans="7:8" x14ac:dyDescent="0.35">
      <c r="G6424">
        <v>6418</v>
      </c>
      <c r="H6424">
        <f t="shared" ca="1" si="108"/>
        <v>-1.1756505759294081E-2</v>
      </c>
    </row>
    <row r="6425" spans="7:8" x14ac:dyDescent="0.35">
      <c r="G6425">
        <v>6419</v>
      </c>
      <c r="H6425">
        <f t="shared" ca="1" si="108"/>
        <v>1.9182656158794234E-2</v>
      </c>
    </row>
    <row r="6426" spans="7:8" x14ac:dyDescent="0.35">
      <c r="G6426">
        <v>6420</v>
      </c>
      <c r="H6426">
        <f t="shared" ca="1" si="108"/>
        <v>-3.3398075868452032E-2</v>
      </c>
    </row>
    <row r="6427" spans="7:8" x14ac:dyDescent="0.35">
      <c r="G6427">
        <v>6421</v>
      </c>
      <c r="H6427">
        <f t="shared" ca="1" si="108"/>
        <v>-4.0275668246169891E-2</v>
      </c>
    </row>
    <row r="6428" spans="7:8" x14ac:dyDescent="0.35">
      <c r="G6428">
        <v>6422</v>
      </c>
      <c r="H6428">
        <f t="shared" ca="1" si="108"/>
        <v>-0.11281518330867717</v>
      </c>
    </row>
    <row r="6429" spans="7:8" x14ac:dyDescent="0.35">
      <c r="G6429">
        <v>6423</v>
      </c>
      <c r="H6429">
        <f t="shared" ca="1" si="108"/>
        <v>-2.3748748441545571E-2</v>
      </c>
    </row>
    <row r="6430" spans="7:8" x14ac:dyDescent="0.35">
      <c r="G6430">
        <v>6424</v>
      </c>
      <c r="H6430">
        <f t="shared" ca="1" si="108"/>
        <v>-4.0288657566931889E-2</v>
      </c>
    </row>
    <row r="6431" spans="7:8" x14ac:dyDescent="0.35">
      <c r="G6431">
        <v>6425</v>
      </c>
      <c r="H6431">
        <f t="shared" ca="1" si="108"/>
        <v>-2.1880183004180827E-2</v>
      </c>
    </row>
    <row r="6432" spans="7:8" x14ac:dyDescent="0.35">
      <c r="G6432">
        <v>6426</v>
      </c>
      <c r="H6432">
        <f t="shared" ca="1" si="108"/>
        <v>0.16791799801347163</v>
      </c>
    </row>
    <row r="6433" spans="7:8" x14ac:dyDescent="0.35">
      <c r="G6433">
        <v>6427</v>
      </c>
      <c r="H6433">
        <f t="shared" ca="1" si="108"/>
        <v>-0.18292551461983861</v>
      </c>
    </row>
    <row r="6434" spans="7:8" x14ac:dyDescent="0.35">
      <c r="G6434">
        <v>6428</v>
      </c>
      <c r="H6434">
        <f t="shared" ca="1" si="108"/>
        <v>0.14746244185280041</v>
      </c>
    </row>
    <row r="6435" spans="7:8" x14ac:dyDescent="0.35">
      <c r="G6435">
        <v>6429</v>
      </c>
      <c r="H6435">
        <f t="shared" ca="1" si="108"/>
        <v>4.3544373566670069E-2</v>
      </c>
    </row>
    <row r="6436" spans="7:8" x14ac:dyDescent="0.35">
      <c r="G6436">
        <v>6430</v>
      </c>
      <c r="H6436">
        <f t="shared" ca="1" si="108"/>
        <v>-6.1553576829559115E-2</v>
      </c>
    </row>
    <row r="6437" spans="7:8" x14ac:dyDescent="0.35">
      <c r="G6437">
        <v>6431</v>
      </c>
      <c r="H6437">
        <f t="shared" ca="1" si="108"/>
        <v>0.21248333424718444</v>
      </c>
    </row>
    <row r="6438" spans="7:8" x14ac:dyDescent="0.35">
      <c r="G6438">
        <v>6432</v>
      </c>
      <c r="H6438">
        <f t="shared" ca="1" si="108"/>
        <v>0.32139164604393816</v>
      </c>
    </row>
    <row r="6439" spans="7:8" x14ac:dyDescent="0.35">
      <c r="G6439">
        <v>6433</v>
      </c>
      <c r="H6439">
        <f t="shared" ca="1" si="108"/>
        <v>0.10405795939643533</v>
      </c>
    </row>
    <row r="6440" spans="7:8" x14ac:dyDescent="0.35">
      <c r="G6440">
        <v>6434</v>
      </c>
      <c r="H6440">
        <f t="shared" ca="1" si="108"/>
        <v>4.1164422800906838E-3</v>
      </c>
    </row>
    <row r="6441" spans="7:8" x14ac:dyDescent="0.35">
      <c r="G6441">
        <v>6435</v>
      </c>
      <c r="H6441">
        <f t="shared" ca="1" si="108"/>
        <v>0.10922187051866769</v>
      </c>
    </row>
    <row r="6442" spans="7:8" x14ac:dyDescent="0.35">
      <c r="G6442">
        <v>6436</v>
      </c>
      <c r="H6442">
        <f t="shared" ca="1" si="108"/>
        <v>0.14546722418332295</v>
      </c>
    </row>
    <row r="6443" spans="7:8" x14ac:dyDescent="0.35">
      <c r="G6443">
        <v>6437</v>
      </c>
      <c r="H6443">
        <f t="shared" ca="1" si="108"/>
        <v>-5.174249899112137E-2</v>
      </c>
    </row>
    <row r="6444" spans="7:8" x14ac:dyDescent="0.35">
      <c r="G6444">
        <v>6438</v>
      </c>
      <c r="H6444">
        <f t="shared" ca="1" si="108"/>
        <v>0.23818423668174904</v>
      </c>
    </row>
    <row r="6445" spans="7:8" x14ac:dyDescent="0.35">
      <c r="G6445">
        <v>6439</v>
      </c>
      <c r="H6445">
        <f t="shared" ca="1" si="108"/>
        <v>2.370298649669339E-2</v>
      </c>
    </row>
    <row r="6446" spans="7:8" x14ac:dyDescent="0.35">
      <c r="G6446">
        <v>6440</v>
      </c>
      <c r="H6446">
        <f t="shared" ca="1" si="108"/>
        <v>5.3768716422837703E-2</v>
      </c>
    </row>
    <row r="6447" spans="7:8" x14ac:dyDescent="0.35">
      <c r="G6447">
        <v>6441</v>
      </c>
      <c r="H6447">
        <f t="shared" ca="1" si="108"/>
        <v>0.20008571948502718</v>
      </c>
    </row>
    <row r="6448" spans="7:8" x14ac:dyDescent="0.35">
      <c r="G6448">
        <v>6442</v>
      </c>
      <c r="H6448">
        <f t="shared" ca="1" si="108"/>
        <v>-2.2015368527159289E-2</v>
      </c>
    </row>
    <row r="6449" spans="7:8" x14ac:dyDescent="0.35">
      <c r="G6449">
        <v>6443</v>
      </c>
      <c r="H6449">
        <f t="shared" ca="1" si="108"/>
        <v>7.0951394915248309E-2</v>
      </c>
    </row>
    <row r="6450" spans="7:8" x14ac:dyDescent="0.35">
      <c r="G6450">
        <v>6444</v>
      </c>
      <c r="H6450">
        <f t="shared" ca="1" si="108"/>
        <v>-0.10297213014607377</v>
      </c>
    </row>
    <row r="6451" spans="7:8" x14ac:dyDescent="0.35">
      <c r="G6451">
        <v>6445</v>
      </c>
      <c r="H6451">
        <f t="shared" ca="1" si="108"/>
        <v>-0.20222186659684391</v>
      </c>
    </row>
    <row r="6452" spans="7:8" x14ac:dyDescent="0.35">
      <c r="G6452">
        <v>6446</v>
      </c>
      <c r="H6452">
        <f t="shared" ca="1" si="108"/>
        <v>-6.8857617291505843E-2</v>
      </c>
    </row>
    <row r="6453" spans="7:8" x14ac:dyDescent="0.35">
      <c r="G6453">
        <v>6447</v>
      </c>
      <c r="H6453">
        <f t="shared" ca="1" si="108"/>
        <v>1.1916182514724143E-2</v>
      </c>
    </row>
    <row r="6454" spans="7:8" x14ac:dyDescent="0.35">
      <c r="G6454">
        <v>6448</v>
      </c>
      <c r="H6454">
        <f t="shared" ca="1" si="108"/>
        <v>-3.9762375602851174E-3</v>
      </c>
    </row>
    <row r="6455" spans="7:8" x14ac:dyDescent="0.35">
      <c r="G6455">
        <v>6449</v>
      </c>
      <c r="H6455">
        <f t="shared" ca="1" si="108"/>
        <v>-1.4893108153265482E-3</v>
      </c>
    </row>
    <row r="6456" spans="7:8" x14ac:dyDescent="0.35">
      <c r="G6456">
        <v>6450</v>
      </c>
      <c r="H6456">
        <f t="shared" ca="1" si="108"/>
        <v>-0.16763632839527651</v>
      </c>
    </row>
    <row r="6457" spans="7:8" x14ac:dyDescent="0.35">
      <c r="G6457">
        <v>6451</v>
      </c>
      <c r="H6457">
        <f t="shared" ca="1" si="108"/>
        <v>0.10439440270090763</v>
      </c>
    </row>
    <row r="6458" spans="7:8" x14ac:dyDescent="0.35">
      <c r="G6458">
        <v>6452</v>
      </c>
      <c r="H6458">
        <f t="shared" ca="1" si="108"/>
        <v>-1.4607886273907961E-2</v>
      </c>
    </row>
    <row r="6459" spans="7:8" x14ac:dyDescent="0.35">
      <c r="G6459">
        <v>6453</v>
      </c>
      <c r="H6459">
        <f t="shared" ca="1" si="108"/>
        <v>-5.3597369929245318E-2</v>
      </c>
    </row>
    <row r="6460" spans="7:8" x14ac:dyDescent="0.35">
      <c r="G6460">
        <v>6454</v>
      </c>
      <c r="H6460">
        <f t="shared" ca="1" si="108"/>
        <v>3.7820621990194023E-2</v>
      </c>
    </row>
    <row r="6461" spans="7:8" x14ac:dyDescent="0.35">
      <c r="G6461">
        <v>6455</v>
      </c>
      <c r="H6461">
        <f t="shared" ca="1" si="108"/>
        <v>-0.11500793181430809</v>
      </c>
    </row>
    <row r="6462" spans="7:8" x14ac:dyDescent="0.35">
      <c r="G6462">
        <v>6456</v>
      </c>
      <c r="H6462">
        <f t="shared" ca="1" si="108"/>
        <v>0.10560512432063765</v>
      </c>
    </row>
    <row r="6463" spans="7:8" x14ac:dyDescent="0.35">
      <c r="G6463">
        <v>6457</v>
      </c>
      <c r="H6463">
        <f t="shared" ca="1" si="108"/>
        <v>-0.1552632705462321</v>
      </c>
    </row>
    <row r="6464" spans="7:8" x14ac:dyDescent="0.35">
      <c r="G6464">
        <v>6458</v>
      </c>
      <c r="H6464">
        <f t="shared" ca="1" si="108"/>
        <v>0.1584158171155626</v>
      </c>
    </row>
    <row r="6465" spans="7:8" x14ac:dyDescent="0.35">
      <c r="G6465">
        <v>6459</v>
      </c>
      <c r="H6465">
        <f t="shared" ca="1" si="108"/>
        <v>6.8290659430291417E-2</v>
      </c>
    </row>
    <row r="6466" spans="7:8" x14ac:dyDescent="0.35">
      <c r="G6466">
        <v>6460</v>
      </c>
      <c r="H6466">
        <f t="shared" ca="1" si="108"/>
        <v>0.13361795161275797</v>
      </c>
    </row>
    <row r="6467" spans="7:8" x14ac:dyDescent="0.35">
      <c r="G6467">
        <v>6461</v>
      </c>
      <c r="H6467">
        <f t="shared" ca="1" si="108"/>
        <v>0.24362847730598247</v>
      </c>
    </row>
    <row r="6468" spans="7:8" x14ac:dyDescent="0.35">
      <c r="G6468">
        <v>6462</v>
      </c>
      <c r="H6468">
        <f t="shared" ca="1" si="108"/>
        <v>1.6818757881578623E-2</v>
      </c>
    </row>
    <row r="6469" spans="7:8" x14ac:dyDescent="0.35">
      <c r="G6469">
        <v>6463</v>
      </c>
      <c r="H6469">
        <f t="shared" ca="1" si="108"/>
        <v>0.12793799372956419</v>
      </c>
    </row>
    <row r="6470" spans="7:8" x14ac:dyDescent="0.35">
      <c r="G6470">
        <v>6464</v>
      </c>
      <c r="H6470">
        <f t="shared" ca="1" si="108"/>
        <v>-0.1831893702253139</v>
      </c>
    </row>
    <row r="6471" spans="7:8" x14ac:dyDescent="0.35">
      <c r="G6471">
        <v>6465</v>
      </c>
      <c r="H6471">
        <f t="shared" ca="1" si="108"/>
        <v>-1.0236628969192954E-2</v>
      </c>
    </row>
    <row r="6472" spans="7:8" x14ac:dyDescent="0.35">
      <c r="G6472">
        <v>6466</v>
      </c>
      <c r="H6472">
        <f t="shared" ref="H6472:H6535" ca="1" si="109">_xlfn.NORM.INV(RAND(),N$9,N$10)</f>
        <v>0.15893030704831473</v>
      </c>
    </row>
    <row r="6473" spans="7:8" x14ac:dyDescent="0.35">
      <c r="G6473">
        <v>6467</v>
      </c>
      <c r="H6473">
        <f t="shared" ca="1" si="109"/>
        <v>-6.8721836999541264E-2</v>
      </c>
    </row>
    <row r="6474" spans="7:8" x14ac:dyDescent="0.35">
      <c r="G6474">
        <v>6468</v>
      </c>
      <c r="H6474">
        <f t="shared" ca="1" si="109"/>
        <v>6.7357990939596074E-2</v>
      </c>
    </row>
    <row r="6475" spans="7:8" x14ac:dyDescent="0.35">
      <c r="G6475">
        <v>6469</v>
      </c>
      <c r="H6475">
        <f t="shared" ca="1" si="109"/>
        <v>0.22485831255608069</v>
      </c>
    </row>
    <row r="6476" spans="7:8" x14ac:dyDescent="0.35">
      <c r="G6476">
        <v>6470</v>
      </c>
      <c r="H6476">
        <f t="shared" ca="1" si="109"/>
        <v>0.13726219087701039</v>
      </c>
    </row>
    <row r="6477" spans="7:8" x14ac:dyDescent="0.35">
      <c r="G6477">
        <v>6471</v>
      </c>
      <c r="H6477">
        <f t="shared" ca="1" si="109"/>
        <v>0.17827434281102197</v>
      </c>
    </row>
    <row r="6478" spans="7:8" x14ac:dyDescent="0.35">
      <c r="G6478">
        <v>6472</v>
      </c>
      <c r="H6478">
        <f t="shared" ca="1" si="109"/>
        <v>6.6057283751680324E-2</v>
      </c>
    </row>
    <row r="6479" spans="7:8" x14ac:dyDescent="0.35">
      <c r="G6479">
        <v>6473</v>
      </c>
      <c r="H6479">
        <f t="shared" ca="1" si="109"/>
        <v>-5.2863893905118198E-2</v>
      </c>
    </row>
    <row r="6480" spans="7:8" x14ac:dyDescent="0.35">
      <c r="G6480">
        <v>6474</v>
      </c>
      <c r="H6480">
        <f t="shared" ca="1" si="109"/>
        <v>6.5661683412730751E-2</v>
      </c>
    </row>
    <row r="6481" spans="7:8" x14ac:dyDescent="0.35">
      <c r="G6481">
        <v>6475</v>
      </c>
      <c r="H6481">
        <f t="shared" ca="1" si="109"/>
        <v>-0.11771031877727112</v>
      </c>
    </row>
    <row r="6482" spans="7:8" x14ac:dyDescent="0.35">
      <c r="G6482">
        <v>6476</v>
      </c>
      <c r="H6482">
        <f t="shared" ca="1" si="109"/>
        <v>-0.11029803857440242</v>
      </c>
    </row>
    <row r="6483" spans="7:8" x14ac:dyDescent="0.35">
      <c r="G6483">
        <v>6477</v>
      </c>
      <c r="H6483">
        <f t="shared" ca="1" si="109"/>
        <v>8.2323743077461431E-2</v>
      </c>
    </row>
    <row r="6484" spans="7:8" x14ac:dyDescent="0.35">
      <c r="G6484">
        <v>6478</v>
      </c>
      <c r="H6484">
        <f t="shared" ca="1" si="109"/>
        <v>-4.7905112911166274E-2</v>
      </c>
    </row>
    <row r="6485" spans="7:8" x14ac:dyDescent="0.35">
      <c r="G6485">
        <v>6479</v>
      </c>
      <c r="H6485">
        <f t="shared" ca="1" si="109"/>
        <v>0.14032347937614076</v>
      </c>
    </row>
    <row r="6486" spans="7:8" x14ac:dyDescent="0.35">
      <c r="G6486">
        <v>6480</v>
      </c>
      <c r="H6486">
        <f t="shared" ca="1" si="109"/>
        <v>-4.6551971309357607E-2</v>
      </c>
    </row>
    <row r="6487" spans="7:8" x14ac:dyDescent="0.35">
      <c r="G6487">
        <v>6481</v>
      </c>
      <c r="H6487">
        <f t="shared" ca="1" si="109"/>
        <v>8.4270338718085685E-3</v>
      </c>
    </row>
    <row r="6488" spans="7:8" x14ac:dyDescent="0.35">
      <c r="G6488">
        <v>6482</v>
      </c>
      <c r="H6488">
        <f t="shared" ca="1" si="109"/>
        <v>-6.5064237104798167E-2</v>
      </c>
    </row>
    <row r="6489" spans="7:8" x14ac:dyDescent="0.35">
      <c r="G6489">
        <v>6483</v>
      </c>
      <c r="H6489">
        <f t="shared" ca="1" si="109"/>
        <v>0.26583871718106877</v>
      </c>
    </row>
    <row r="6490" spans="7:8" x14ac:dyDescent="0.35">
      <c r="G6490">
        <v>6484</v>
      </c>
      <c r="H6490">
        <f t="shared" ca="1" si="109"/>
        <v>0.21777808278467581</v>
      </c>
    </row>
    <row r="6491" spans="7:8" x14ac:dyDescent="0.35">
      <c r="G6491">
        <v>6485</v>
      </c>
      <c r="H6491">
        <f t="shared" ca="1" si="109"/>
        <v>-0.1047295452110964</v>
      </c>
    </row>
    <row r="6492" spans="7:8" x14ac:dyDescent="0.35">
      <c r="G6492">
        <v>6486</v>
      </c>
      <c r="H6492">
        <f t="shared" ca="1" si="109"/>
        <v>4.3355156983860443E-2</v>
      </c>
    </row>
    <row r="6493" spans="7:8" x14ac:dyDescent="0.35">
      <c r="G6493">
        <v>6487</v>
      </c>
      <c r="H6493">
        <f t="shared" ca="1" si="109"/>
        <v>-0.13061905340682819</v>
      </c>
    </row>
    <row r="6494" spans="7:8" x14ac:dyDescent="0.35">
      <c r="G6494">
        <v>6488</v>
      </c>
      <c r="H6494">
        <f t="shared" ca="1" si="109"/>
        <v>-6.9569187457822243E-2</v>
      </c>
    </row>
    <row r="6495" spans="7:8" x14ac:dyDescent="0.35">
      <c r="G6495">
        <v>6489</v>
      </c>
      <c r="H6495">
        <f t="shared" ca="1" si="109"/>
        <v>-5.8410228498041408E-2</v>
      </c>
    </row>
    <row r="6496" spans="7:8" x14ac:dyDescent="0.35">
      <c r="G6496">
        <v>6490</v>
      </c>
      <c r="H6496">
        <f t="shared" ca="1" si="109"/>
        <v>0.12158981162691797</v>
      </c>
    </row>
    <row r="6497" spans="7:8" x14ac:dyDescent="0.35">
      <c r="G6497">
        <v>6491</v>
      </c>
      <c r="H6497">
        <f t="shared" ca="1" si="109"/>
        <v>-4.7257144079787781E-3</v>
      </c>
    </row>
    <row r="6498" spans="7:8" x14ac:dyDescent="0.35">
      <c r="G6498">
        <v>6492</v>
      </c>
      <c r="H6498">
        <f t="shared" ca="1" si="109"/>
        <v>-6.7013104259280115E-2</v>
      </c>
    </row>
    <row r="6499" spans="7:8" x14ac:dyDescent="0.35">
      <c r="G6499">
        <v>6493</v>
      </c>
      <c r="H6499">
        <f t="shared" ca="1" si="109"/>
        <v>-7.7692150403310244E-3</v>
      </c>
    </row>
    <row r="6500" spans="7:8" x14ac:dyDescent="0.35">
      <c r="G6500">
        <v>6494</v>
      </c>
      <c r="H6500">
        <f t="shared" ca="1" si="109"/>
        <v>-9.4539653271223628E-2</v>
      </c>
    </row>
    <row r="6501" spans="7:8" x14ac:dyDescent="0.35">
      <c r="G6501">
        <v>6495</v>
      </c>
      <c r="H6501">
        <f t="shared" ca="1" si="109"/>
        <v>8.8907606022185087E-2</v>
      </c>
    </row>
    <row r="6502" spans="7:8" x14ac:dyDescent="0.35">
      <c r="G6502">
        <v>6496</v>
      </c>
      <c r="H6502">
        <f t="shared" ca="1" si="109"/>
        <v>5.2131597506391202E-2</v>
      </c>
    </row>
    <row r="6503" spans="7:8" x14ac:dyDescent="0.35">
      <c r="G6503">
        <v>6497</v>
      </c>
      <c r="H6503">
        <f t="shared" ca="1" si="109"/>
        <v>-7.0403469726266862E-2</v>
      </c>
    </row>
    <row r="6504" spans="7:8" x14ac:dyDescent="0.35">
      <c r="G6504">
        <v>6498</v>
      </c>
      <c r="H6504">
        <f t="shared" ca="1" si="109"/>
        <v>1.4576528486331921E-2</v>
      </c>
    </row>
    <row r="6505" spans="7:8" x14ac:dyDescent="0.35">
      <c r="G6505">
        <v>6499</v>
      </c>
      <c r="H6505">
        <f t="shared" ca="1" si="109"/>
        <v>3.8364602932247548E-2</v>
      </c>
    </row>
    <row r="6506" spans="7:8" x14ac:dyDescent="0.35">
      <c r="G6506">
        <v>6500</v>
      </c>
      <c r="H6506">
        <f t="shared" ca="1" si="109"/>
        <v>0.16463214056992859</v>
      </c>
    </row>
    <row r="6507" spans="7:8" x14ac:dyDescent="0.35">
      <c r="G6507">
        <v>6501</v>
      </c>
      <c r="H6507">
        <f t="shared" ca="1" si="109"/>
        <v>-8.4578416453275115E-2</v>
      </c>
    </row>
    <row r="6508" spans="7:8" x14ac:dyDescent="0.35">
      <c r="G6508">
        <v>6502</v>
      </c>
      <c r="H6508">
        <f t="shared" ca="1" si="109"/>
        <v>2.3662803965979001E-2</v>
      </c>
    </row>
    <row r="6509" spans="7:8" x14ac:dyDescent="0.35">
      <c r="G6509">
        <v>6503</v>
      </c>
      <c r="H6509">
        <f t="shared" ca="1" si="109"/>
        <v>-1.8101778602970572E-3</v>
      </c>
    </row>
    <row r="6510" spans="7:8" x14ac:dyDescent="0.35">
      <c r="G6510">
        <v>6504</v>
      </c>
      <c r="H6510">
        <f t="shared" ca="1" si="109"/>
        <v>0.20694229539048292</v>
      </c>
    </row>
    <row r="6511" spans="7:8" x14ac:dyDescent="0.35">
      <c r="G6511">
        <v>6505</v>
      </c>
      <c r="H6511">
        <f t="shared" ca="1" si="109"/>
        <v>-0.11405406970999953</v>
      </c>
    </row>
    <row r="6512" spans="7:8" x14ac:dyDescent="0.35">
      <c r="G6512">
        <v>6506</v>
      </c>
      <c r="H6512">
        <f t="shared" ca="1" si="109"/>
        <v>1.5036249732897813E-2</v>
      </c>
    </row>
    <row r="6513" spans="7:8" x14ac:dyDescent="0.35">
      <c r="G6513">
        <v>6507</v>
      </c>
      <c r="H6513">
        <f t="shared" ca="1" si="109"/>
        <v>-0.19366413314432332</v>
      </c>
    </row>
    <row r="6514" spans="7:8" x14ac:dyDescent="0.35">
      <c r="G6514">
        <v>6508</v>
      </c>
      <c r="H6514">
        <f t="shared" ca="1" si="109"/>
        <v>1.240908161673893E-2</v>
      </c>
    </row>
    <row r="6515" spans="7:8" x14ac:dyDescent="0.35">
      <c r="G6515">
        <v>6509</v>
      </c>
      <c r="H6515">
        <f t="shared" ca="1" si="109"/>
        <v>0.41554474304562811</v>
      </c>
    </row>
    <row r="6516" spans="7:8" x14ac:dyDescent="0.35">
      <c r="G6516">
        <v>6510</v>
      </c>
      <c r="H6516">
        <f t="shared" ca="1" si="109"/>
        <v>-6.0271213484516268E-3</v>
      </c>
    </row>
    <row r="6517" spans="7:8" x14ac:dyDescent="0.35">
      <c r="G6517">
        <v>6511</v>
      </c>
      <c r="H6517">
        <f t="shared" ca="1" si="109"/>
        <v>0.12976039395821234</v>
      </c>
    </row>
    <row r="6518" spans="7:8" x14ac:dyDescent="0.35">
      <c r="G6518">
        <v>6512</v>
      </c>
      <c r="H6518">
        <f t="shared" ca="1" si="109"/>
        <v>-0.22117436038071078</v>
      </c>
    </row>
    <row r="6519" spans="7:8" x14ac:dyDescent="0.35">
      <c r="G6519">
        <v>6513</v>
      </c>
      <c r="H6519">
        <f t="shared" ca="1" si="109"/>
        <v>4.5577348021868851E-2</v>
      </c>
    </row>
    <row r="6520" spans="7:8" x14ac:dyDescent="0.35">
      <c r="G6520">
        <v>6514</v>
      </c>
      <c r="H6520">
        <f t="shared" ca="1" si="109"/>
        <v>-0.10590968225333799</v>
      </c>
    </row>
    <row r="6521" spans="7:8" x14ac:dyDescent="0.35">
      <c r="G6521">
        <v>6515</v>
      </c>
      <c r="H6521">
        <f t="shared" ca="1" si="109"/>
        <v>4.8978306860404698E-3</v>
      </c>
    </row>
    <row r="6522" spans="7:8" x14ac:dyDescent="0.35">
      <c r="G6522">
        <v>6516</v>
      </c>
      <c r="H6522">
        <f t="shared" ca="1" si="109"/>
        <v>0.21098303022545847</v>
      </c>
    </row>
    <row r="6523" spans="7:8" x14ac:dyDescent="0.35">
      <c r="G6523">
        <v>6517</v>
      </c>
      <c r="H6523">
        <f t="shared" ca="1" si="109"/>
        <v>-0.2296405095977217</v>
      </c>
    </row>
    <row r="6524" spans="7:8" x14ac:dyDescent="0.35">
      <c r="G6524">
        <v>6518</v>
      </c>
      <c r="H6524">
        <f t="shared" ca="1" si="109"/>
        <v>0.13899646923216277</v>
      </c>
    </row>
    <row r="6525" spans="7:8" x14ac:dyDescent="0.35">
      <c r="G6525">
        <v>6519</v>
      </c>
      <c r="H6525">
        <f t="shared" ca="1" si="109"/>
        <v>0.12174070147079773</v>
      </c>
    </row>
    <row r="6526" spans="7:8" x14ac:dyDescent="0.35">
      <c r="G6526">
        <v>6520</v>
      </c>
      <c r="H6526">
        <f t="shared" ca="1" si="109"/>
        <v>-0.15404676885985435</v>
      </c>
    </row>
    <row r="6527" spans="7:8" x14ac:dyDescent="0.35">
      <c r="G6527">
        <v>6521</v>
      </c>
      <c r="H6527">
        <f t="shared" ca="1" si="109"/>
        <v>-6.7753231153553931E-2</v>
      </c>
    </row>
    <row r="6528" spans="7:8" x14ac:dyDescent="0.35">
      <c r="G6528">
        <v>6522</v>
      </c>
      <c r="H6528">
        <f t="shared" ca="1" si="109"/>
        <v>-0.14779814692462517</v>
      </c>
    </row>
    <row r="6529" spans="7:8" x14ac:dyDescent="0.35">
      <c r="G6529">
        <v>6523</v>
      </c>
      <c r="H6529">
        <f t="shared" ca="1" si="109"/>
        <v>1.5620022032275586E-2</v>
      </c>
    </row>
    <row r="6530" spans="7:8" x14ac:dyDescent="0.35">
      <c r="G6530">
        <v>6524</v>
      </c>
      <c r="H6530">
        <f t="shared" ca="1" si="109"/>
        <v>-6.5941087604174192E-2</v>
      </c>
    </row>
    <row r="6531" spans="7:8" x14ac:dyDescent="0.35">
      <c r="G6531">
        <v>6525</v>
      </c>
      <c r="H6531">
        <f t="shared" ca="1" si="109"/>
        <v>-9.6935113988257989E-3</v>
      </c>
    </row>
    <row r="6532" spans="7:8" x14ac:dyDescent="0.35">
      <c r="G6532">
        <v>6526</v>
      </c>
      <c r="H6532">
        <f t="shared" ca="1" si="109"/>
        <v>6.8901879394242568E-2</v>
      </c>
    </row>
    <row r="6533" spans="7:8" x14ac:dyDescent="0.35">
      <c r="G6533">
        <v>6527</v>
      </c>
      <c r="H6533">
        <f t="shared" ca="1" si="109"/>
        <v>-9.4648361446505055E-2</v>
      </c>
    </row>
    <row r="6534" spans="7:8" x14ac:dyDescent="0.35">
      <c r="G6534">
        <v>6528</v>
      </c>
      <c r="H6534">
        <f t="shared" ca="1" si="109"/>
        <v>-8.0837753561852799E-2</v>
      </c>
    </row>
    <row r="6535" spans="7:8" x14ac:dyDescent="0.35">
      <c r="G6535">
        <v>6529</v>
      </c>
      <c r="H6535">
        <f t="shared" ca="1" si="109"/>
        <v>-0.15482093434541158</v>
      </c>
    </row>
    <row r="6536" spans="7:8" x14ac:dyDescent="0.35">
      <c r="G6536">
        <v>6530</v>
      </c>
      <c r="H6536">
        <f t="shared" ref="H6536:H6599" ca="1" si="110">_xlfn.NORM.INV(RAND(),N$9,N$10)</f>
        <v>2.7965876963983678E-2</v>
      </c>
    </row>
    <row r="6537" spans="7:8" x14ac:dyDescent="0.35">
      <c r="G6537">
        <v>6531</v>
      </c>
      <c r="H6537">
        <f t="shared" ca="1" si="110"/>
        <v>0.24112564560137964</v>
      </c>
    </row>
    <row r="6538" spans="7:8" x14ac:dyDescent="0.35">
      <c r="G6538">
        <v>6532</v>
      </c>
      <c r="H6538">
        <f t="shared" ca="1" si="110"/>
        <v>0.38608000639031231</v>
      </c>
    </row>
    <row r="6539" spans="7:8" x14ac:dyDescent="0.35">
      <c r="G6539">
        <v>6533</v>
      </c>
      <c r="H6539">
        <f t="shared" ca="1" si="110"/>
        <v>0.14317677654150895</v>
      </c>
    </row>
    <row r="6540" spans="7:8" x14ac:dyDescent="0.35">
      <c r="G6540">
        <v>6534</v>
      </c>
      <c r="H6540">
        <f t="shared" ca="1" si="110"/>
        <v>0.31323757441746619</v>
      </c>
    </row>
    <row r="6541" spans="7:8" x14ac:dyDescent="0.35">
      <c r="G6541">
        <v>6535</v>
      </c>
      <c r="H6541">
        <f t="shared" ca="1" si="110"/>
        <v>-2.5330451510833157E-2</v>
      </c>
    </row>
    <row r="6542" spans="7:8" x14ac:dyDescent="0.35">
      <c r="G6542">
        <v>6536</v>
      </c>
      <c r="H6542">
        <f t="shared" ca="1" si="110"/>
        <v>-0.21725782511705807</v>
      </c>
    </row>
    <row r="6543" spans="7:8" x14ac:dyDescent="0.35">
      <c r="G6543">
        <v>6537</v>
      </c>
      <c r="H6543">
        <f t="shared" ca="1" si="110"/>
        <v>-0.10242469841776337</v>
      </c>
    </row>
    <row r="6544" spans="7:8" x14ac:dyDescent="0.35">
      <c r="G6544">
        <v>6538</v>
      </c>
      <c r="H6544">
        <f t="shared" ca="1" si="110"/>
        <v>0.19841355860871165</v>
      </c>
    </row>
    <row r="6545" spans="7:8" x14ac:dyDescent="0.35">
      <c r="G6545">
        <v>6539</v>
      </c>
      <c r="H6545">
        <f t="shared" ca="1" si="110"/>
        <v>-5.5587004756851521E-2</v>
      </c>
    </row>
    <row r="6546" spans="7:8" x14ac:dyDescent="0.35">
      <c r="G6546">
        <v>6540</v>
      </c>
      <c r="H6546">
        <f t="shared" ca="1" si="110"/>
        <v>4.8971208822131615E-2</v>
      </c>
    </row>
    <row r="6547" spans="7:8" x14ac:dyDescent="0.35">
      <c r="G6547">
        <v>6541</v>
      </c>
      <c r="H6547">
        <f t="shared" ca="1" si="110"/>
        <v>-0.12827592420081177</v>
      </c>
    </row>
    <row r="6548" spans="7:8" x14ac:dyDescent="0.35">
      <c r="G6548">
        <v>6542</v>
      </c>
      <c r="H6548">
        <f t="shared" ca="1" si="110"/>
        <v>-0.3142678938387411</v>
      </c>
    </row>
    <row r="6549" spans="7:8" x14ac:dyDescent="0.35">
      <c r="G6549">
        <v>6543</v>
      </c>
      <c r="H6549">
        <f t="shared" ca="1" si="110"/>
        <v>-8.8644781131095141E-2</v>
      </c>
    </row>
    <row r="6550" spans="7:8" x14ac:dyDescent="0.35">
      <c r="G6550">
        <v>6544</v>
      </c>
      <c r="H6550">
        <f t="shared" ca="1" si="110"/>
        <v>-2.0402996593552415E-2</v>
      </c>
    </row>
    <row r="6551" spans="7:8" x14ac:dyDescent="0.35">
      <c r="G6551">
        <v>6545</v>
      </c>
      <c r="H6551">
        <f t="shared" ca="1" si="110"/>
        <v>0.24673103109951086</v>
      </c>
    </row>
    <row r="6552" spans="7:8" x14ac:dyDescent="0.35">
      <c r="G6552">
        <v>6546</v>
      </c>
      <c r="H6552">
        <f t="shared" ca="1" si="110"/>
        <v>4.3824227195707006E-2</v>
      </c>
    </row>
    <row r="6553" spans="7:8" x14ac:dyDescent="0.35">
      <c r="G6553">
        <v>6547</v>
      </c>
      <c r="H6553">
        <f t="shared" ca="1" si="110"/>
        <v>0.37932346407423023</v>
      </c>
    </row>
    <row r="6554" spans="7:8" x14ac:dyDescent="0.35">
      <c r="G6554">
        <v>6548</v>
      </c>
      <c r="H6554">
        <f t="shared" ca="1" si="110"/>
        <v>5.7261843055699591E-2</v>
      </c>
    </row>
    <row r="6555" spans="7:8" x14ac:dyDescent="0.35">
      <c r="G6555">
        <v>6549</v>
      </c>
      <c r="H6555">
        <f t="shared" ca="1" si="110"/>
        <v>-0.11992152057198968</v>
      </c>
    </row>
    <row r="6556" spans="7:8" x14ac:dyDescent="0.35">
      <c r="G6556">
        <v>6550</v>
      </c>
      <c r="H6556">
        <f t="shared" ca="1" si="110"/>
        <v>2.9297087826704801E-2</v>
      </c>
    </row>
    <row r="6557" spans="7:8" x14ac:dyDescent="0.35">
      <c r="G6557">
        <v>6551</v>
      </c>
      <c r="H6557">
        <f t="shared" ca="1" si="110"/>
        <v>-4.882037776987249E-2</v>
      </c>
    </row>
    <row r="6558" spans="7:8" x14ac:dyDescent="0.35">
      <c r="G6558">
        <v>6552</v>
      </c>
      <c r="H6558">
        <f t="shared" ca="1" si="110"/>
        <v>-0.11886357097530661</v>
      </c>
    </row>
    <row r="6559" spans="7:8" x14ac:dyDescent="0.35">
      <c r="G6559">
        <v>6553</v>
      </c>
      <c r="H6559">
        <f t="shared" ca="1" si="110"/>
        <v>-0.23595089060814958</v>
      </c>
    </row>
    <row r="6560" spans="7:8" x14ac:dyDescent="0.35">
      <c r="G6560">
        <v>6554</v>
      </c>
      <c r="H6560">
        <f t="shared" ca="1" si="110"/>
        <v>0.17660543582089652</v>
      </c>
    </row>
    <row r="6561" spans="7:8" x14ac:dyDescent="0.35">
      <c r="G6561">
        <v>6555</v>
      </c>
      <c r="H6561">
        <f t="shared" ca="1" si="110"/>
        <v>0.10220020927911487</v>
      </c>
    </row>
    <row r="6562" spans="7:8" x14ac:dyDescent="0.35">
      <c r="G6562">
        <v>6556</v>
      </c>
      <c r="H6562">
        <f t="shared" ca="1" si="110"/>
        <v>-4.5762105851750681E-2</v>
      </c>
    </row>
    <row r="6563" spans="7:8" x14ac:dyDescent="0.35">
      <c r="G6563">
        <v>6557</v>
      </c>
      <c r="H6563">
        <f t="shared" ca="1" si="110"/>
        <v>-0.28802331512373186</v>
      </c>
    </row>
    <row r="6564" spans="7:8" x14ac:dyDescent="0.35">
      <c r="G6564">
        <v>6558</v>
      </c>
      <c r="H6564">
        <f t="shared" ca="1" si="110"/>
        <v>-5.2913418055726878E-2</v>
      </c>
    </row>
    <row r="6565" spans="7:8" x14ac:dyDescent="0.35">
      <c r="G6565">
        <v>6559</v>
      </c>
      <c r="H6565">
        <f t="shared" ca="1" si="110"/>
        <v>0.18130091620290903</v>
      </c>
    </row>
    <row r="6566" spans="7:8" x14ac:dyDescent="0.35">
      <c r="G6566">
        <v>6560</v>
      </c>
      <c r="H6566">
        <f t="shared" ca="1" si="110"/>
        <v>-0.26518707351552112</v>
      </c>
    </row>
    <row r="6567" spans="7:8" x14ac:dyDescent="0.35">
      <c r="G6567">
        <v>6561</v>
      </c>
      <c r="H6567">
        <f t="shared" ca="1" si="110"/>
        <v>-0.3690894467226426</v>
      </c>
    </row>
    <row r="6568" spans="7:8" x14ac:dyDescent="0.35">
      <c r="G6568">
        <v>6562</v>
      </c>
      <c r="H6568">
        <f t="shared" ca="1" si="110"/>
        <v>-2.2393300472586107E-2</v>
      </c>
    </row>
    <row r="6569" spans="7:8" x14ac:dyDescent="0.35">
      <c r="G6569">
        <v>6563</v>
      </c>
      <c r="H6569">
        <f t="shared" ca="1" si="110"/>
        <v>0.10614156694456181</v>
      </c>
    </row>
    <row r="6570" spans="7:8" x14ac:dyDescent="0.35">
      <c r="G6570">
        <v>6564</v>
      </c>
      <c r="H6570">
        <f t="shared" ca="1" si="110"/>
        <v>9.8370141079390933E-3</v>
      </c>
    </row>
    <row r="6571" spans="7:8" x14ac:dyDescent="0.35">
      <c r="G6571">
        <v>6565</v>
      </c>
      <c r="H6571">
        <f t="shared" ca="1" si="110"/>
        <v>-3.6775738515283561E-2</v>
      </c>
    </row>
    <row r="6572" spans="7:8" x14ac:dyDescent="0.35">
      <c r="G6572">
        <v>6566</v>
      </c>
      <c r="H6572">
        <f t="shared" ca="1" si="110"/>
        <v>4.4936795932113534E-2</v>
      </c>
    </row>
    <row r="6573" spans="7:8" x14ac:dyDescent="0.35">
      <c r="G6573">
        <v>6567</v>
      </c>
      <c r="H6573">
        <f t="shared" ca="1" si="110"/>
        <v>-0.14324022954652357</v>
      </c>
    </row>
    <row r="6574" spans="7:8" x14ac:dyDescent="0.35">
      <c r="G6574">
        <v>6568</v>
      </c>
      <c r="H6574">
        <f t="shared" ca="1" si="110"/>
        <v>-5.4178618586492991E-2</v>
      </c>
    </row>
    <row r="6575" spans="7:8" x14ac:dyDescent="0.35">
      <c r="G6575">
        <v>6569</v>
      </c>
      <c r="H6575">
        <f t="shared" ca="1" si="110"/>
        <v>0.24373796253447369</v>
      </c>
    </row>
    <row r="6576" spans="7:8" x14ac:dyDescent="0.35">
      <c r="G6576">
        <v>6570</v>
      </c>
      <c r="H6576">
        <f t="shared" ca="1" si="110"/>
        <v>7.3235409493213943E-2</v>
      </c>
    </row>
    <row r="6577" spans="7:8" x14ac:dyDescent="0.35">
      <c r="G6577">
        <v>6571</v>
      </c>
      <c r="H6577">
        <f t="shared" ca="1" si="110"/>
        <v>-2.755341525068114E-2</v>
      </c>
    </row>
    <row r="6578" spans="7:8" x14ac:dyDescent="0.35">
      <c r="G6578">
        <v>6572</v>
      </c>
      <c r="H6578">
        <f t="shared" ca="1" si="110"/>
        <v>0.23137562948601781</v>
      </c>
    </row>
    <row r="6579" spans="7:8" x14ac:dyDescent="0.35">
      <c r="G6579">
        <v>6573</v>
      </c>
      <c r="H6579">
        <f t="shared" ca="1" si="110"/>
        <v>4.6054661004769924E-2</v>
      </c>
    </row>
    <row r="6580" spans="7:8" x14ac:dyDescent="0.35">
      <c r="G6580">
        <v>6574</v>
      </c>
      <c r="H6580">
        <f t="shared" ca="1" si="110"/>
        <v>0.2708791704607541</v>
      </c>
    </row>
    <row r="6581" spans="7:8" x14ac:dyDescent="0.35">
      <c r="G6581">
        <v>6575</v>
      </c>
      <c r="H6581">
        <f t="shared" ca="1" si="110"/>
        <v>0.23319382135201885</v>
      </c>
    </row>
    <row r="6582" spans="7:8" x14ac:dyDescent="0.35">
      <c r="G6582">
        <v>6576</v>
      </c>
      <c r="H6582">
        <f t="shared" ca="1" si="110"/>
        <v>-0.14315605364057604</v>
      </c>
    </row>
    <row r="6583" spans="7:8" x14ac:dyDescent="0.35">
      <c r="G6583">
        <v>6577</v>
      </c>
      <c r="H6583">
        <f t="shared" ca="1" si="110"/>
        <v>-4.0821133783209541E-2</v>
      </c>
    </row>
    <row r="6584" spans="7:8" x14ac:dyDescent="0.35">
      <c r="G6584">
        <v>6578</v>
      </c>
      <c r="H6584">
        <f t="shared" ca="1" si="110"/>
        <v>-9.6013006403597986E-2</v>
      </c>
    </row>
    <row r="6585" spans="7:8" x14ac:dyDescent="0.35">
      <c r="G6585">
        <v>6579</v>
      </c>
      <c r="H6585">
        <f t="shared" ca="1" si="110"/>
        <v>2.5942828180434425E-2</v>
      </c>
    </row>
    <row r="6586" spans="7:8" x14ac:dyDescent="0.35">
      <c r="G6586">
        <v>6580</v>
      </c>
      <c r="H6586">
        <f t="shared" ca="1" si="110"/>
        <v>-1.2235361971058499E-2</v>
      </c>
    </row>
    <row r="6587" spans="7:8" x14ac:dyDescent="0.35">
      <c r="G6587">
        <v>6581</v>
      </c>
      <c r="H6587">
        <f t="shared" ca="1" si="110"/>
        <v>-0.17646033366820241</v>
      </c>
    </row>
    <row r="6588" spans="7:8" x14ac:dyDescent="0.35">
      <c r="G6588">
        <v>6582</v>
      </c>
      <c r="H6588">
        <f t="shared" ca="1" si="110"/>
        <v>-1.4508724277274751E-2</v>
      </c>
    </row>
    <row r="6589" spans="7:8" x14ac:dyDescent="0.35">
      <c r="G6589">
        <v>6583</v>
      </c>
      <c r="H6589">
        <f t="shared" ca="1" si="110"/>
        <v>-3.5549146652010442E-2</v>
      </c>
    </row>
    <row r="6590" spans="7:8" x14ac:dyDescent="0.35">
      <c r="G6590">
        <v>6584</v>
      </c>
      <c r="H6590">
        <f t="shared" ca="1" si="110"/>
        <v>0.25629188787490959</v>
      </c>
    </row>
    <row r="6591" spans="7:8" x14ac:dyDescent="0.35">
      <c r="G6591">
        <v>6585</v>
      </c>
      <c r="H6591">
        <f t="shared" ca="1" si="110"/>
        <v>0.32206567617406029</v>
      </c>
    </row>
    <row r="6592" spans="7:8" x14ac:dyDescent="0.35">
      <c r="G6592">
        <v>6586</v>
      </c>
      <c r="H6592">
        <f t="shared" ca="1" si="110"/>
        <v>-3.7520166349317444E-2</v>
      </c>
    </row>
    <row r="6593" spans="7:8" x14ac:dyDescent="0.35">
      <c r="G6593">
        <v>6587</v>
      </c>
      <c r="H6593">
        <f t="shared" ca="1" si="110"/>
        <v>-0.15317927906626694</v>
      </c>
    </row>
    <row r="6594" spans="7:8" x14ac:dyDescent="0.35">
      <c r="G6594">
        <v>6588</v>
      </c>
      <c r="H6594">
        <f t="shared" ca="1" si="110"/>
        <v>0.12516991124328666</v>
      </c>
    </row>
    <row r="6595" spans="7:8" x14ac:dyDescent="0.35">
      <c r="G6595">
        <v>6589</v>
      </c>
      <c r="H6595">
        <f t="shared" ca="1" si="110"/>
        <v>9.1731909396434528E-3</v>
      </c>
    </row>
    <row r="6596" spans="7:8" x14ac:dyDescent="0.35">
      <c r="G6596">
        <v>6590</v>
      </c>
      <c r="H6596">
        <f t="shared" ca="1" si="110"/>
        <v>0.18300661164791571</v>
      </c>
    </row>
    <row r="6597" spans="7:8" x14ac:dyDescent="0.35">
      <c r="G6597">
        <v>6591</v>
      </c>
      <c r="H6597">
        <f t="shared" ca="1" si="110"/>
        <v>0.18348351117721551</v>
      </c>
    </row>
    <row r="6598" spans="7:8" x14ac:dyDescent="0.35">
      <c r="G6598">
        <v>6592</v>
      </c>
      <c r="H6598">
        <f t="shared" ca="1" si="110"/>
        <v>2.0386827791643629E-2</v>
      </c>
    </row>
    <row r="6599" spans="7:8" x14ac:dyDescent="0.35">
      <c r="G6599">
        <v>6593</v>
      </c>
      <c r="H6599">
        <f t="shared" ca="1" si="110"/>
        <v>-6.0435733831562533E-2</v>
      </c>
    </row>
    <row r="6600" spans="7:8" x14ac:dyDescent="0.35">
      <c r="G6600">
        <v>6594</v>
      </c>
      <c r="H6600">
        <f t="shared" ref="H6600:H6663" ca="1" si="111">_xlfn.NORM.INV(RAND(),N$9,N$10)</f>
        <v>-3.9516374847697218E-2</v>
      </c>
    </row>
    <row r="6601" spans="7:8" x14ac:dyDescent="0.35">
      <c r="G6601">
        <v>6595</v>
      </c>
      <c r="H6601">
        <f t="shared" ca="1" si="111"/>
        <v>0.13069325390280886</v>
      </c>
    </row>
    <row r="6602" spans="7:8" x14ac:dyDescent="0.35">
      <c r="G6602">
        <v>6596</v>
      </c>
      <c r="H6602">
        <f t="shared" ca="1" si="111"/>
        <v>3.9187505919402919E-2</v>
      </c>
    </row>
    <row r="6603" spans="7:8" x14ac:dyDescent="0.35">
      <c r="G6603">
        <v>6597</v>
      </c>
      <c r="H6603">
        <f t="shared" ca="1" si="111"/>
        <v>-1.8101259753040312E-3</v>
      </c>
    </row>
    <row r="6604" spans="7:8" x14ac:dyDescent="0.35">
      <c r="G6604">
        <v>6598</v>
      </c>
      <c r="H6604">
        <f t="shared" ca="1" si="111"/>
        <v>5.8963364507957569E-4</v>
      </c>
    </row>
    <row r="6605" spans="7:8" x14ac:dyDescent="0.35">
      <c r="G6605">
        <v>6599</v>
      </c>
      <c r="H6605">
        <f t="shared" ca="1" si="111"/>
        <v>-0.16386499975612373</v>
      </c>
    </row>
    <row r="6606" spans="7:8" x14ac:dyDescent="0.35">
      <c r="G6606">
        <v>6600</v>
      </c>
      <c r="H6606">
        <f t="shared" ca="1" si="111"/>
        <v>0.18467658289700856</v>
      </c>
    </row>
    <row r="6607" spans="7:8" x14ac:dyDescent="0.35">
      <c r="G6607">
        <v>6601</v>
      </c>
      <c r="H6607">
        <f t="shared" ca="1" si="111"/>
        <v>-9.1193130451723517E-2</v>
      </c>
    </row>
    <row r="6608" spans="7:8" x14ac:dyDescent="0.35">
      <c r="G6608">
        <v>6602</v>
      </c>
      <c r="H6608">
        <f t="shared" ca="1" si="111"/>
        <v>3.9426975342707275E-2</v>
      </c>
    </row>
    <row r="6609" spans="7:8" x14ac:dyDescent="0.35">
      <c r="G6609">
        <v>6603</v>
      </c>
      <c r="H6609">
        <f t="shared" ca="1" si="111"/>
        <v>2.9499390634004537E-2</v>
      </c>
    </row>
    <row r="6610" spans="7:8" x14ac:dyDescent="0.35">
      <c r="G6610">
        <v>6604</v>
      </c>
      <c r="H6610">
        <f t="shared" ca="1" si="111"/>
        <v>-4.774059676783441E-2</v>
      </c>
    </row>
    <row r="6611" spans="7:8" x14ac:dyDescent="0.35">
      <c r="G6611">
        <v>6605</v>
      </c>
      <c r="H6611">
        <f t="shared" ca="1" si="111"/>
        <v>7.5572030897612746E-2</v>
      </c>
    </row>
    <row r="6612" spans="7:8" x14ac:dyDescent="0.35">
      <c r="G6612">
        <v>6606</v>
      </c>
      <c r="H6612">
        <f t="shared" ca="1" si="111"/>
        <v>3.2835356483641425E-3</v>
      </c>
    </row>
    <row r="6613" spans="7:8" x14ac:dyDescent="0.35">
      <c r="G6613">
        <v>6607</v>
      </c>
      <c r="H6613">
        <f t="shared" ca="1" si="111"/>
        <v>-0.11057610540655873</v>
      </c>
    </row>
    <row r="6614" spans="7:8" x14ac:dyDescent="0.35">
      <c r="G6614">
        <v>6608</v>
      </c>
      <c r="H6614">
        <f t="shared" ca="1" si="111"/>
        <v>0.33711773816200441</v>
      </c>
    </row>
    <row r="6615" spans="7:8" x14ac:dyDescent="0.35">
      <c r="G6615">
        <v>6609</v>
      </c>
      <c r="H6615">
        <f t="shared" ca="1" si="111"/>
        <v>-0.22315472537994091</v>
      </c>
    </row>
    <row r="6616" spans="7:8" x14ac:dyDescent="0.35">
      <c r="G6616">
        <v>6610</v>
      </c>
      <c r="H6616">
        <f t="shared" ca="1" si="111"/>
        <v>6.3110645371054555E-2</v>
      </c>
    </row>
    <row r="6617" spans="7:8" x14ac:dyDescent="0.35">
      <c r="G6617">
        <v>6611</v>
      </c>
      <c r="H6617">
        <f t="shared" ca="1" si="111"/>
        <v>0.20473878085322869</v>
      </c>
    </row>
    <row r="6618" spans="7:8" x14ac:dyDescent="0.35">
      <c r="G6618">
        <v>6612</v>
      </c>
      <c r="H6618">
        <f t="shared" ca="1" si="111"/>
        <v>2.1337079544959236E-3</v>
      </c>
    </row>
    <row r="6619" spans="7:8" x14ac:dyDescent="0.35">
      <c r="G6619">
        <v>6613</v>
      </c>
      <c r="H6619">
        <f t="shared" ca="1" si="111"/>
        <v>0.20763542257187387</v>
      </c>
    </row>
    <row r="6620" spans="7:8" x14ac:dyDescent="0.35">
      <c r="G6620">
        <v>6614</v>
      </c>
      <c r="H6620">
        <f t="shared" ca="1" si="111"/>
        <v>-0.12271543383087061</v>
      </c>
    </row>
    <row r="6621" spans="7:8" x14ac:dyDescent="0.35">
      <c r="G6621">
        <v>6615</v>
      </c>
      <c r="H6621">
        <f t="shared" ca="1" si="111"/>
        <v>-3.4242451261526675E-3</v>
      </c>
    </row>
    <row r="6622" spans="7:8" x14ac:dyDescent="0.35">
      <c r="G6622">
        <v>6616</v>
      </c>
      <c r="H6622">
        <f t="shared" ca="1" si="111"/>
        <v>-0.24253797913351838</v>
      </c>
    </row>
    <row r="6623" spans="7:8" x14ac:dyDescent="0.35">
      <c r="G6623">
        <v>6617</v>
      </c>
      <c r="H6623">
        <f t="shared" ca="1" si="111"/>
        <v>0.10824853709207327</v>
      </c>
    </row>
    <row r="6624" spans="7:8" x14ac:dyDescent="0.35">
      <c r="G6624">
        <v>6618</v>
      </c>
      <c r="H6624">
        <f t="shared" ca="1" si="111"/>
        <v>2.8047826474958931E-2</v>
      </c>
    </row>
    <row r="6625" spans="7:8" x14ac:dyDescent="0.35">
      <c r="G6625">
        <v>6619</v>
      </c>
      <c r="H6625">
        <f t="shared" ca="1" si="111"/>
        <v>0.22766854260901614</v>
      </c>
    </row>
    <row r="6626" spans="7:8" x14ac:dyDescent="0.35">
      <c r="G6626">
        <v>6620</v>
      </c>
      <c r="H6626">
        <f t="shared" ca="1" si="111"/>
        <v>0.12250857938303612</v>
      </c>
    </row>
    <row r="6627" spans="7:8" x14ac:dyDescent="0.35">
      <c r="G6627">
        <v>6621</v>
      </c>
      <c r="H6627">
        <f t="shared" ca="1" si="111"/>
        <v>-6.5104034586666457E-2</v>
      </c>
    </row>
    <row r="6628" spans="7:8" x14ac:dyDescent="0.35">
      <c r="G6628">
        <v>6622</v>
      </c>
      <c r="H6628">
        <f t="shared" ca="1" si="111"/>
        <v>0.20359706443129763</v>
      </c>
    </row>
    <row r="6629" spans="7:8" x14ac:dyDescent="0.35">
      <c r="G6629">
        <v>6623</v>
      </c>
      <c r="H6629">
        <f t="shared" ca="1" si="111"/>
        <v>-1.9161785873709855E-2</v>
      </c>
    </row>
    <row r="6630" spans="7:8" x14ac:dyDescent="0.35">
      <c r="G6630">
        <v>6624</v>
      </c>
      <c r="H6630">
        <f t="shared" ca="1" si="111"/>
        <v>6.9497504421153294E-2</v>
      </c>
    </row>
    <row r="6631" spans="7:8" x14ac:dyDescent="0.35">
      <c r="G6631">
        <v>6625</v>
      </c>
      <c r="H6631">
        <f t="shared" ca="1" si="111"/>
        <v>8.9327656427606913E-2</v>
      </c>
    </row>
    <row r="6632" spans="7:8" x14ac:dyDescent="0.35">
      <c r="G6632">
        <v>6626</v>
      </c>
      <c r="H6632">
        <f t="shared" ca="1" si="111"/>
        <v>-7.9748260016259093E-2</v>
      </c>
    </row>
    <row r="6633" spans="7:8" x14ac:dyDescent="0.35">
      <c r="G6633">
        <v>6627</v>
      </c>
      <c r="H6633">
        <f t="shared" ca="1" si="111"/>
        <v>-4.5571146113172471E-2</v>
      </c>
    </row>
    <row r="6634" spans="7:8" x14ac:dyDescent="0.35">
      <c r="G6634">
        <v>6628</v>
      </c>
      <c r="H6634">
        <f t="shared" ca="1" si="111"/>
        <v>-0.13892582282063853</v>
      </c>
    </row>
    <row r="6635" spans="7:8" x14ac:dyDescent="0.35">
      <c r="G6635">
        <v>6629</v>
      </c>
      <c r="H6635">
        <f t="shared" ca="1" si="111"/>
        <v>8.9958118028714007E-2</v>
      </c>
    </row>
    <row r="6636" spans="7:8" x14ac:dyDescent="0.35">
      <c r="G6636">
        <v>6630</v>
      </c>
      <c r="H6636">
        <f t="shared" ca="1" si="111"/>
        <v>-5.2050468231079436E-2</v>
      </c>
    </row>
    <row r="6637" spans="7:8" x14ac:dyDescent="0.35">
      <c r="G6637">
        <v>6631</v>
      </c>
      <c r="H6637">
        <f t="shared" ca="1" si="111"/>
        <v>7.8612038088007069E-2</v>
      </c>
    </row>
    <row r="6638" spans="7:8" x14ac:dyDescent="0.35">
      <c r="G6638">
        <v>6632</v>
      </c>
      <c r="H6638">
        <f t="shared" ca="1" si="111"/>
        <v>-4.46784451232244E-2</v>
      </c>
    </row>
    <row r="6639" spans="7:8" x14ac:dyDescent="0.35">
      <c r="G6639">
        <v>6633</v>
      </c>
      <c r="H6639">
        <f t="shared" ca="1" si="111"/>
        <v>7.5333531030364019E-3</v>
      </c>
    </row>
    <row r="6640" spans="7:8" x14ac:dyDescent="0.35">
      <c r="G6640">
        <v>6634</v>
      </c>
      <c r="H6640">
        <f t="shared" ca="1" si="111"/>
        <v>-0.15806542079587699</v>
      </c>
    </row>
    <row r="6641" spans="7:8" x14ac:dyDescent="0.35">
      <c r="G6641">
        <v>6635</v>
      </c>
      <c r="H6641">
        <f t="shared" ca="1" si="111"/>
        <v>-8.2100992691387306E-2</v>
      </c>
    </row>
    <row r="6642" spans="7:8" x14ac:dyDescent="0.35">
      <c r="G6642">
        <v>6636</v>
      </c>
      <c r="H6642">
        <f t="shared" ca="1" si="111"/>
        <v>-4.8303836248711839E-2</v>
      </c>
    </row>
    <row r="6643" spans="7:8" x14ac:dyDescent="0.35">
      <c r="G6643">
        <v>6637</v>
      </c>
      <c r="H6643">
        <f t="shared" ca="1" si="111"/>
        <v>-0.12914705279242908</v>
      </c>
    </row>
    <row r="6644" spans="7:8" x14ac:dyDescent="0.35">
      <c r="G6644">
        <v>6638</v>
      </c>
      <c r="H6644">
        <f t="shared" ca="1" si="111"/>
        <v>4.4843636209984356E-2</v>
      </c>
    </row>
    <row r="6645" spans="7:8" x14ac:dyDescent="0.35">
      <c r="G6645">
        <v>6639</v>
      </c>
      <c r="H6645">
        <f t="shared" ca="1" si="111"/>
        <v>-1.7319047853415724E-2</v>
      </c>
    </row>
    <row r="6646" spans="7:8" x14ac:dyDescent="0.35">
      <c r="G6646">
        <v>6640</v>
      </c>
      <c r="H6646">
        <f t="shared" ca="1" si="111"/>
        <v>0.38655568972575549</v>
      </c>
    </row>
    <row r="6647" spans="7:8" x14ac:dyDescent="0.35">
      <c r="G6647">
        <v>6641</v>
      </c>
      <c r="H6647">
        <f t="shared" ca="1" si="111"/>
        <v>0.18148555664885227</v>
      </c>
    </row>
    <row r="6648" spans="7:8" x14ac:dyDescent="0.35">
      <c r="G6648">
        <v>6642</v>
      </c>
      <c r="H6648">
        <f t="shared" ca="1" si="111"/>
        <v>0.10278398637287245</v>
      </c>
    </row>
    <row r="6649" spans="7:8" x14ac:dyDescent="0.35">
      <c r="G6649">
        <v>6643</v>
      </c>
      <c r="H6649">
        <f t="shared" ca="1" si="111"/>
        <v>0.37571575310219341</v>
      </c>
    </row>
    <row r="6650" spans="7:8" x14ac:dyDescent="0.35">
      <c r="G6650">
        <v>6644</v>
      </c>
      <c r="H6650">
        <f t="shared" ca="1" si="111"/>
        <v>0.14872424256104769</v>
      </c>
    </row>
    <row r="6651" spans="7:8" x14ac:dyDescent="0.35">
      <c r="G6651">
        <v>6645</v>
      </c>
      <c r="H6651">
        <f t="shared" ca="1" si="111"/>
        <v>-2.969824843150743E-2</v>
      </c>
    </row>
    <row r="6652" spans="7:8" x14ac:dyDescent="0.35">
      <c r="G6652">
        <v>6646</v>
      </c>
      <c r="H6652">
        <f t="shared" ca="1" si="111"/>
        <v>-2.4738056873699267E-2</v>
      </c>
    </row>
    <row r="6653" spans="7:8" x14ac:dyDescent="0.35">
      <c r="G6653">
        <v>6647</v>
      </c>
      <c r="H6653">
        <f t="shared" ca="1" si="111"/>
        <v>-8.5537580545756942E-2</v>
      </c>
    </row>
    <row r="6654" spans="7:8" x14ac:dyDescent="0.35">
      <c r="G6654">
        <v>6648</v>
      </c>
      <c r="H6654">
        <f t="shared" ca="1" si="111"/>
        <v>-0.13665579385474091</v>
      </c>
    </row>
    <row r="6655" spans="7:8" x14ac:dyDescent="0.35">
      <c r="G6655">
        <v>6649</v>
      </c>
      <c r="H6655">
        <f t="shared" ca="1" si="111"/>
        <v>2.0957098552571381E-2</v>
      </c>
    </row>
    <row r="6656" spans="7:8" x14ac:dyDescent="0.35">
      <c r="G6656">
        <v>6650</v>
      </c>
      <c r="H6656">
        <f t="shared" ca="1" si="111"/>
        <v>0.21508854478354267</v>
      </c>
    </row>
    <row r="6657" spans="7:8" x14ac:dyDescent="0.35">
      <c r="G6657">
        <v>6651</v>
      </c>
      <c r="H6657">
        <f t="shared" ca="1" si="111"/>
        <v>-7.6192646049524665E-2</v>
      </c>
    </row>
    <row r="6658" spans="7:8" x14ac:dyDescent="0.35">
      <c r="G6658">
        <v>6652</v>
      </c>
      <c r="H6658">
        <f t="shared" ca="1" si="111"/>
        <v>-1.8189731048263498E-2</v>
      </c>
    </row>
    <row r="6659" spans="7:8" x14ac:dyDescent="0.35">
      <c r="G6659">
        <v>6653</v>
      </c>
      <c r="H6659">
        <f t="shared" ca="1" si="111"/>
        <v>-5.4538112712530729E-2</v>
      </c>
    </row>
    <row r="6660" spans="7:8" x14ac:dyDescent="0.35">
      <c r="G6660">
        <v>6654</v>
      </c>
      <c r="H6660">
        <f t="shared" ca="1" si="111"/>
        <v>8.416042319138943E-2</v>
      </c>
    </row>
    <row r="6661" spans="7:8" x14ac:dyDescent="0.35">
      <c r="G6661">
        <v>6655</v>
      </c>
      <c r="H6661">
        <f t="shared" ca="1" si="111"/>
        <v>-8.0982999459553173E-2</v>
      </c>
    </row>
    <row r="6662" spans="7:8" x14ac:dyDescent="0.35">
      <c r="G6662">
        <v>6656</v>
      </c>
      <c r="H6662">
        <f t="shared" ca="1" si="111"/>
        <v>-4.6524901752002454E-2</v>
      </c>
    </row>
    <row r="6663" spans="7:8" x14ac:dyDescent="0.35">
      <c r="G6663">
        <v>6657</v>
      </c>
      <c r="H6663">
        <f t="shared" ca="1" si="111"/>
        <v>-0.23714768507895609</v>
      </c>
    </row>
    <row r="6664" spans="7:8" x14ac:dyDescent="0.35">
      <c r="G6664">
        <v>6658</v>
      </c>
      <c r="H6664">
        <f t="shared" ref="H6664:H6727" ca="1" si="112">_xlfn.NORM.INV(RAND(),N$9,N$10)</f>
        <v>6.4649762071381345E-2</v>
      </c>
    </row>
    <row r="6665" spans="7:8" x14ac:dyDescent="0.35">
      <c r="G6665">
        <v>6659</v>
      </c>
      <c r="H6665">
        <f t="shared" ca="1" si="112"/>
        <v>-5.2780839875228594E-2</v>
      </c>
    </row>
    <row r="6666" spans="7:8" x14ac:dyDescent="0.35">
      <c r="G6666">
        <v>6660</v>
      </c>
      <c r="H6666">
        <f t="shared" ca="1" si="112"/>
        <v>0.12462174215722599</v>
      </c>
    </row>
    <row r="6667" spans="7:8" x14ac:dyDescent="0.35">
      <c r="G6667">
        <v>6661</v>
      </c>
      <c r="H6667">
        <f t="shared" ca="1" si="112"/>
        <v>-7.9743274862680638E-2</v>
      </c>
    </row>
    <row r="6668" spans="7:8" x14ac:dyDescent="0.35">
      <c r="G6668">
        <v>6662</v>
      </c>
      <c r="H6668">
        <f t="shared" ca="1" si="112"/>
        <v>0.15478969091257319</v>
      </c>
    </row>
    <row r="6669" spans="7:8" x14ac:dyDescent="0.35">
      <c r="G6669">
        <v>6663</v>
      </c>
      <c r="H6669">
        <f t="shared" ca="1" si="112"/>
        <v>-0.21439306785133552</v>
      </c>
    </row>
    <row r="6670" spans="7:8" x14ac:dyDescent="0.35">
      <c r="G6670">
        <v>6664</v>
      </c>
      <c r="H6670">
        <f t="shared" ca="1" si="112"/>
        <v>0.15907002590503272</v>
      </c>
    </row>
    <row r="6671" spans="7:8" x14ac:dyDescent="0.35">
      <c r="G6671">
        <v>6665</v>
      </c>
      <c r="H6671">
        <f t="shared" ca="1" si="112"/>
        <v>-7.9170511295944462E-2</v>
      </c>
    </row>
    <row r="6672" spans="7:8" x14ac:dyDescent="0.35">
      <c r="G6672">
        <v>6666</v>
      </c>
      <c r="H6672">
        <f t="shared" ca="1" si="112"/>
        <v>-2.6788586351854854E-2</v>
      </c>
    </row>
    <row r="6673" spans="7:8" x14ac:dyDescent="0.35">
      <c r="G6673">
        <v>6667</v>
      </c>
      <c r="H6673">
        <f t="shared" ca="1" si="112"/>
        <v>-1.3178143673380665E-2</v>
      </c>
    </row>
    <row r="6674" spans="7:8" x14ac:dyDescent="0.35">
      <c r="G6674">
        <v>6668</v>
      </c>
      <c r="H6674">
        <f t="shared" ca="1" si="112"/>
        <v>0.1831341992837402</v>
      </c>
    </row>
    <row r="6675" spans="7:8" x14ac:dyDescent="0.35">
      <c r="G6675">
        <v>6669</v>
      </c>
      <c r="H6675">
        <f t="shared" ca="1" si="112"/>
        <v>0.12393794742511306</v>
      </c>
    </row>
    <row r="6676" spans="7:8" x14ac:dyDescent="0.35">
      <c r="G6676">
        <v>6670</v>
      </c>
      <c r="H6676">
        <f t="shared" ca="1" si="112"/>
        <v>5.5561987250532761E-2</v>
      </c>
    </row>
    <row r="6677" spans="7:8" x14ac:dyDescent="0.35">
      <c r="G6677">
        <v>6671</v>
      </c>
      <c r="H6677">
        <f t="shared" ca="1" si="112"/>
        <v>-2.0145973623249026E-2</v>
      </c>
    </row>
    <row r="6678" spans="7:8" x14ac:dyDescent="0.35">
      <c r="G6678">
        <v>6672</v>
      </c>
      <c r="H6678">
        <f t="shared" ca="1" si="112"/>
        <v>0.10197361725624278</v>
      </c>
    </row>
    <row r="6679" spans="7:8" x14ac:dyDescent="0.35">
      <c r="G6679">
        <v>6673</v>
      </c>
      <c r="H6679">
        <f t="shared" ca="1" si="112"/>
        <v>-8.1365390830212034E-2</v>
      </c>
    </row>
    <row r="6680" spans="7:8" x14ac:dyDescent="0.35">
      <c r="G6680">
        <v>6674</v>
      </c>
      <c r="H6680">
        <f t="shared" ca="1" si="112"/>
        <v>-0.17928919691292475</v>
      </c>
    </row>
    <row r="6681" spans="7:8" x14ac:dyDescent="0.35">
      <c r="G6681">
        <v>6675</v>
      </c>
      <c r="H6681">
        <f t="shared" ca="1" si="112"/>
        <v>7.1029534092218155E-2</v>
      </c>
    </row>
    <row r="6682" spans="7:8" x14ac:dyDescent="0.35">
      <c r="G6682">
        <v>6676</v>
      </c>
      <c r="H6682">
        <f t="shared" ca="1" si="112"/>
        <v>3.9161208727976578E-2</v>
      </c>
    </row>
    <row r="6683" spans="7:8" x14ac:dyDescent="0.35">
      <c r="G6683">
        <v>6677</v>
      </c>
      <c r="H6683">
        <f t="shared" ca="1" si="112"/>
        <v>6.3311732077223987E-2</v>
      </c>
    </row>
    <row r="6684" spans="7:8" x14ac:dyDescent="0.35">
      <c r="G6684">
        <v>6678</v>
      </c>
      <c r="H6684">
        <f t="shared" ca="1" si="112"/>
        <v>-4.4662554876624704E-2</v>
      </c>
    </row>
    <row r="6685" spans="7:8" x14ac:dyDescent="0.35">
      <c r="G6685">
        <v>6679</v>
      </c>
      <c r="H6685">
        <f t="shared" ca="1" si="112"/>
        <v>-0.12454529863733269</v>
      </c>
    </row>
    <row r="6686" spans="7:8" x14ac:dyDescent="0.35">
      <c r="G6686">
        <v>6680</v>
      </c>
      <c r="H6686">
        <f t="shared" ca="1" si="112"/>
        <v>3.5884799149593215E-2</v>
      </c>
    </row>
    <row r="6687" spans="7:8" x14ac:dyDescent="0.35">
      <c r="G6687">
        <v>6681</v>
      </c>
      <c r="H6687">
        <f t="shared" ca="1" si="112"/>
        <v>2.5815348194362965E-2</v>
      </c>
    </row>
    <row r="6688" spans="7:8" x14ac:dyDescent="0.35">
      <c r="G6688">
        <v>6682</v>
      </c>
      <c r="H6688">
        <f t="shared" ca="1" si="112"/>
        <v>0.30343647244471772</v>
      </c>
    </row>
    <row r="6689" spans="7:8" x14ac:dyDescent="0.35">
      <c r="G6689">
        <v>6683</v>
      </c>
      <c r="H6689">
        <f t="shared" ca="1" si="112"/>
        <v>-0.15852155154664396</v>
      </c>
    </row>
    <row r="6690" spans="7:8" x14ac:dyDescent="0.35">
      <c r="G6690">
        <v>6684</v>
      </c>
      <c r="H6690">
        <f t="shared" ca="1" si="112"/>
        <v>-7.5092545591131876E-2</v>
      </c>
    </row>
    <row r="6691" spans="7:8" x14ac:dyDescent="0.35">
      <c r="G6691">
        <v>6685</v>
      </c>
      <c r="H6691">
        <f t="shared" ca="1" si="112"/>
        <v>0.12088522208011414</v>
      </c>
    </row>
    <row r="6692" spans="7:8" x14ac:dyDescent="0.35">
      <c r="G6692">
        <v>6686</v>
      </c>
      <c r="H6692">
        <f t="shared" ca="1" si="112"/>
        <v>-8.1421965464739232E-2</v>
      </c>
    </row>
    <row r="6693" spans="7:8" x14ac:dyDescent="0.35">
      <c r="G6693">
        <v>6687</v>
      </c>
      <c r="H6693">
        <f t="shared" ca="1" si="112"/>
        <v>-7.5641251267969292E-2</v>
      </c>
    </row>
    <row r="6694" spans="7:8" x14ac:dyDescent="0.35">
      <c r="G6694">
        <v>6688</v>
      </c>
      <c r="H6694">
        <f t="shared" ca="1" si="112"/>
        <v>-3.3110650820591295E-2</v>
      </c>
    </row>
    <row r="6695" spans="7:8" x14ac:dyDescent="0.35">
      <c r="G6695">
        <v>6689</v>
      </c>
      <c r="H6695">
        <f t="shared" ca="1" si="112"/>
        <v>0.21635020278307943</v>
      </c>
    </row>
    <row r="6696" spans="7:8" x14ac:dyDescent="0.35">
      <c r="G6696">
        <v>6690</v>
      </c>
      <c r="H6696">
        <f t="shared" ca="1" si="112"/>
        <v>1.6733830769348236E-3</v>
      </c>
    </row>
    <row r="6697" spans="7:8" x14ac:dyDescent="0.35">
      <c r="G6697">
        <v>6691</v>
      </c>
      <c r="H6697">
        <f t="shared" ca="1" si="112"/>
        <v>-0.269117235173229</v>
      </c>
    </row>
    <row r="6698" spans="7:8" x14ac:dyDescent="0.35">
      <c r="G6698">
        <v>6692</v>
      </c>
      <c r="H6698">
        <f t="shared" ca="1" si="112"/>
        <v>0.1559724771366931</v>
      </c>
    </row>
    <row r="6699" spans="7:8" x14ac:dyDescent="0.35">
      <c r="G6699">
        <v>6693</v>
      </c>
      <c r="H6699">
        <f t="shared" ca="1" si="112"/>
        <v>3.8373551882280837E-2</v>
      </c>
    </row>
    <row r="6700" spans="7:8" x14ac:dyDescent="0.35">
      <c r="G6700">
        <v>6694</v>
      </c>
      <c r="H6700">
        <f t="shared" ca="1" si="112"/>
        <v>-0.31332904601611999</v>
      </c>
    </row>
    <row r="6701" spans="7:8" x14ac:dyDescent="0.35">
      <c r="G6701">
        <v>6695</v>
      </c>
      <c r="H6701">
        <f t="shared" ca="1" si="112"/>
        <v>6.4776397192501459E-2</v>
      </c>
    </row>
    <row r="6702" spans="7:8" x14ac:dyDescent="0.35">
      <c r="G6702">
        <v>6696</v>
      </c>
      <c r="H6702">
        <f t="shared" ca="1" si="112"/>
        <v>-0.14777235050167098</v>
      </c>
    </row>
    <row r="6703" spans="7:8" x14ac:dyDescent="0.35">
      <c r="G6703">
        <v>6697</v>
      </c>
      <c r="H6703">
        <f t="shared" ca="1" si="112"/>
        <v>0.4047900291505086</v>
      </c>
    </row>
    <row r="6704" spans="7:8" x14ac:dyDescent="0.35">
      <c r="G6704">
        <v>6698</v>
      </c>
      <c r="H6704">
        <f t="shared" ca="1" si="112"/>
        <v>-0.1313461239476795</v>
      </c>
    </row>
    <row r="6705" spans="7:8" x14ac:dyDescent="0.35">
      <c r="G6705">
        <v>6699</v>
      </c>
      <c r="H6705">
        <f t="shared" ca="1" si="112"/>
        <v>0.28745113743912326</v>
      </c>
    </row>
    <row r="6706" spans="7:8" x14ac:dyDescent="0.35">
      <c r="G6706">
        <v>6700</v>
      </c>
      <c r="H6706">
        <f t="shared" ca="1" si="112"/>
        <v>0.24115752864961751</v>
      </c>
    </row>
    <row r="6707" spans="7:8" x14ac:dyDescent="0.35">
      <c r="G6707">
        <v>6701</v>
      </c>
      <c r="H6707">
        <f t="shared" ca="1" si="112"/>
        <v>-4.7635501066537848E-2</v>
      </c>
    </row>
    <row r="6708" spans="7:8" x14ac:dyDescent="0.35">
      <c r="G6708">
        <v>6702</v>
      </c>
      <c r="H6708">
        <f t="shared" ca="1" si="112"/>
        <v>5.3036334721730291E-2</v>
      </c>
    </row>
    <row r="6709" spans="7:8" x14ac:dyDescent="0.35">
      <c r="G6709">
        <v>6703</v>
      </c>
      <c r="H6709">
        <f t="shared" ca="1" si="112"/>
        <v>6.1273821371575013E-2</v>
      </c>
    </row>
    <row r="6710" spans="7:8" x14ac:dyDescent="0.35">
      <c r="G6710">
        <v>6704</v>
      </c>
      <c r="H6710">
        <f t="shared" ca="1" si="112"/>
        <v>7.534459910958366E-2</v>
      </c>
    </row>
    <row r="6711" spans="7:8" x14ac:dyDescent="0.35">
      <c r="G6711">
        <v>6705</v>
      </c>
      <c r="H6711">
        <f t="shared" ca="1" si="112"/>
        <v>-0.21755412451980011</v>
      </c>
    </row>
    <row r="6712" spans="7:8" x14ac:dyDescent="0.35">
      <c r="G6712">
        <v>6706</v>
      </c>
      <c r="H6712">
        <f t="shared" ca="1" si="112"/>
        <v>4.5819204517348659E-2</v>
      </c>
    </row>
    <row r="6713" spans="7:8" x14ac:dyDescent="0.35">
      <c r="G6713">
        <v>6707</v>
      </c>
      <c r="H6713">
        <f t="shared" ca="1" si="112"/>
        <v>-6.6742612985256813E-2</v>
      </c>
    </row>
    <row r="6714" spans="7:8" x14ac:dyDescent="0.35">
      <c r="G6714">
        <v>6708</v>
      </c>
      <c r="H6714">
        <f t="shared" ca="1" si="112"/>
        <v>0.1227683655723716</v>
      </c>
    </row>
    <row r="6715" spans="7:8" x14ac:dyDescent="0.35">
      <c r="G6715">
        <v>6709</v>
      </c>
      <c r="H6715">
        <f t="shared" ca="1" si="112"/>
        <v>-0.14925864691429575</v>
      </c>
    </row>
    <row r="6716" spans="7:8" x14ac:dyDescent="0.35">
      <c r="G6716">
        <v>6710</v>
      </c>
      <c r="H6716">
        <f t="shared" ca="1" si="112"/>
        <v>-4.8473012508654968E-2</v>
      </c>
    </row>
    <row r="6717" spans="7:8" x14ac:dyDescent="0.35">
      <c r="G6717">
        <v>6711</v>
      </c>
      <c r="H6717">
        <f t="shared" ca="1" si="112"/>
        <v>-1.513063850908976E-2</v>
      </c>
    </row>
    <row r="6718" spans="7:8" x14ac:dyDescent="0.35">
      <c r="G6718">
        <v>6712</v>
      </c>
      <c r="H6718">
        <f t="shared" ca="1" si="112"/>
        <v>2.6702713729106643E-3</v>
      </c>
    </row>
    <row r="6719" spans="7:8" x14ac:dyDescent="0.35">
      <c r="G6719">
        <v>6713</v>
      </c>
      <c r="H6719">
        <f t="shared" ca="1" si="112"/>
        <v>5.4748718256104917E-2</v>
      </c>
    </row>
    <row r="6720" spans="7:8" x14ac:dyDescent="0.35">
      <c r="G6720">
        <v>6714</v>
      </c>
      <c r="H6720">
        <f t="shared" ca="1" si="112"/>
        <v>0.33626250428559418</v>
      </c>
    </row>
    <row r="6721" spans="7:8" x14ac:dyDescent="0.35">
      <c r="G6721">
        <v>6715</v>
      </c>
      <c r="H6721">
        <f t="shared" ca="1" si="112"/>
        <v>0.17754796840854067</v>
      </c>
    </row>
    <row r="6722" spans="7:8" x14ac:dyDescent="0.35">
      <c r="G6722">
        <v>6716</v>
      </c>
      <c r="H6722">
        <f t="shared" ca="1" si="112"/>
        <v>-0.1650028165800746</v>
      </c>
    </row>
    <row r="6723" spans="7:8" x14ac:dyDescent="0.35">
      <c r="G6723">
        <v>6717</v>
      </c>
      <c r="H6723">
        <f t="shared" ca="1" si="112"/>
        <v>0.26581193360374633</v>
      </c>
    </row>
    <row r="6724" spans="7:8" x14ac:dyDescent="0.35">
      <c r="G6724">
        <v>6718</v>
      </c>
      <c r="H6724">
        <f t="shared" ca="1" si="112"/>
        <v>-0.14334248554979759</v>
      </c>
    </row>
    <row r="6725" spans="7:8" x14ac:dyDescent="0.35">
      <c r="G6725">
        <v>6719</v>
      </c>
      <c r="H6725">
        <f t="shared" ca="1" si="112"/>
        <v>9.735973470920771E-2</v>
      </c>
    </row>
    <row r="6726" spans="7:8" x14ac:dyDescent="0.35">
      <c r="G6726">
        <v>6720</v>
      </c>
      <c r="H6726">
        <f t="shared" ca="1" si="112"/>
        <v>5.4370253959634962E-2</v>
      </c>
    </row>
    <row r="6727" spans="7:8" x14ac:dyDescent="0.35">
      <c r="G6727">
        <v>6721</v>
      </c>
      <c r="H6727">
        <f t="shared" ca="1" si="112"/>
        <v>-3.0518149158155407E-2</v>
      </c>
    </row>
    <row r="6728" spans="7:8" x14ac:dyDescent="0.35">
      <c r="G6728">
        <v>6722</v>
      </c>
      <c r="H6728">
        <f t="shared" ref="H6728:H6791" ca="1" si="113">_xlfn.NORM.INV(RAND(),N$9,N$10)</f>
        <v>-9.877307687921838E-2</v>
      </c>
    </row>
    <row r="6729" spans="7:8" x14ac:dyDescent="0.35">
      <c r="G6729">
        <v>6723</v>
      </c>
      <c r="H6729">
        <f t="shared" ca="1" si="113"/>
        <v>-2.1212344762608193E-2</v>
      </c>
    </row>
    <row r="6730" spans="7:8" x14ac:dyDescent="0.35">
      <c r="G6730">
        <v>6724</v>
      </c>
      <c r="H6730">
        <f t="shared" ca="1" si="113"/>
        <v>-0.12344294103237766</v>
      </c>
    </row>
    <row r="6731" spans="7:8" x14ac:dyDescent="0.35">
      <c r="G6731">
        <v>6725</v>
      </c>
      <c r="H6731">
        <f t="shared" ca="1" si="113"/>
        <v>0.10295544259108341</v>
      </c>
    </row>
    <row r="6732" spans="7:8" x14ac:dyDescent="0.35">
      <c r="G6732">
        <v>6726</v>
      </c>
      <c r="H6732">
        <f t="shared" ca="1" si="113"/>
        <v>-0.17900845115578898</v>
      </c>
    </row>
    <row r="6733" spans="7:8" x14ac:dyDescent="0.35">
      <c r="G6733">
        <v>6727</v>
      </c>
      <c r="H6733">
        <f t="shared" ca="1" si="113"/>
        <v>7.483583238694827E-2</v>
      </c>
    </row>
    <row r="6734" spans="7:8" x14ac:dyDescent="0.35">
      <c r="G6734">
        <v>6728</v>
      </c>
      <c r="H6734">
        <f t="shared" ca="1" si="113"/>
        <v>4.8380202726278736E-3</v>
      </c>
    </row>
    <row r="6735" spans="7:8" x14ac:dyDescent="0.35">
      <c r="G6735">
        <v>6729</v>
      </c>
      <c r="H6735">
        <f t="shared" ca="1" si="113"/>
        <v>-8.6806792464503138E-2</v>
      </c>
    </row>
    <row r="6736" spans="7:8" x14ac:dyDescent="0.35">
      <c r="G6736">
        <v>6730</v>
      </c>
      <c r="H6736">
        <f t="shared" ca="1" si="113"/>
        <v>-9.5424669679927521E-2</v>
      </c>
    </row>
    <row r="6737" spans="7:8" x14ac:dyDescent="0.35">
      <c r="G6737">
        <v>6731</v>
      </c>
      <c r="H6737">
        <f t="shared" ca="1" si="113"/>
        <v>6.0506858549303558E-2</v>
      </c>
    </row>
    <row r="6738" spans="7:8" x14ac:dyDescent="0.35">
      <c r="G6738">
        <v>6732</v>
      </c>
      <c r="H6738">
        <f t="shared" ca="1" si="113"/>
        <v>-0.20523914478534128</v>
      </c>
    </row>
    <row r="6739" spans="7:8" x14ac:dyDescent="0.35">
      <c r="G6739">
        <v>6733</v>
      </c>
      <c r="H6739">
        <f t="shared" ca="1" si="113"/>
        <v>-7.8543436946457296E-2</v>
      </c>
    </row>
    <row r="6740" spans="7:8" x14ac:dyDescent="0.35">
      <c r="G6740">
        <v>6734</v>
      </c>
      <c r="H6740">
        <f t="shared" ca="1" si="113"/>
        <v>0.26472299499788515</v>
      </c>
    </row>
    <row r="6741" spans="7:8" x14ac:dyDescent="0.35">
      <c r="G6741">
        <v>6735</v>
      </c>
      <c r="H6741">
        <f t="shared" ca="1" si="113"/>
        <v>-0.12403805351124245</v>
      </c>
    </row>
    <row r="6742" spans="7:8" x14ac:dyDescent="0.35">
      <c r="G6742">
        <v>6736</v>
      </c>
      <c r="H6742">
        <f t="shared" ca="1" si="113"/>
        <v>0.32204865242609187</v>
      </c>
    </row>
    <row r="6743" spans="7:8" x14ac:dyDescent="0.35">
      <c r="G6743">
        <v>6737</v>
      </c>
      <c r="H6743">
        <f t="shared" ca="1" si="113"/>
        <v>7.6716674496737733E-2</v>
      </c>
    </row>
    <row r="6744" spans="7:8" x14ac:dyDescent="0.35">
      <c r="G6744">
        <v>6738</v>
      </c>
      <c r="H6744">
        <f t="shared" ca="1" si="113"/>
        <v>-0.19491041472074036</v>
      </c>
    </row>
    <row r="6745" spans="7:8" x14ac:dyDescent="0.35">
      <c r="G6745">
        <v>6739</v>
      </c>
      <c r="H6745">
        <f t="shared" ca="1" si="113"/>
        <v>-4.371213318689824E-2</v>
      </c>
    </row>
    <row r="6746" spans="7:8" x14ac:dyDescent="0.35">
      <c r="G6746">
        <v>6740</v>
      </c>
      <c r="H6746">
        <f t="shared" ca="1" si="113"/>
        <v>-0.16677693299296981</v>
      </c>
    </row>
    <row r="6747" spans="7:8" x14ac:dyDescent="0.35">
      <c r="G6747">
        <v>6741</v>
      </c>
      <c r="H6747">
        <f t="shared" ca="1" si="113"/>
        <v>0.15141058995136203</v>
      </c>
    </row>
    <row r="6748" spans="7:8" x14ac:dyDescent="0.35">
      <c r="G6748">
        <v>6742</v>
      </c>
      <c r="H6748">
        <f t="shared" ca="1" si="113"/>
        <v>0.2776193392223556</v>
      </c>
    </row>
    <row r="6749" spans="7:8" x14ac:dyDescent="0.35">
      <c r="G6749">
        <v>6743</v>
      </c>
      <c r="H6749">
        <f t="shared" ca="1" si="113"/>
        <v>-0.25725043213592114</v>
      </c>
    </row>
    <row r="6750" spans="7:8" x14ac:dyDescent="0.35">
      <c r="G6750">
        <v>6744</v>
      </c>
      <c r="H6750">
        <f t="shared" ca="1" si="113"/>
        <v>-0.1412951214139922</v>
      </c>
    </row>
    <row r="6751" spans="7:8" x14ac:dyDescent="0.35">
      <c r="G6751">
        <v>6745</v>
      </c>
      <c r="H6751">
        <f t="shared" ca="1" si="113"/>
        <v>-7.145042471988225E-2</v>
      </c>
    </row>
    <row r="6752" spans="7:8" x14ac:dyDescent="0.35">
      <c r="G6752">
        <v>6746</v>
      </c>
      <c r="H6752">
        <f t="shared" ca="1" si="113"/>
        <v>6.4674543763584991E-3</v>
      </c>
    </row>
    <row r="6753" spans="7:8" x14ac:dyDescent="0.35">
      <c r="G6753">
        <v>6747</v>
      </c>
      <c r="H6753">
        <f t="shared" ca="1" si="113"/>
        <v>-0.10621983202286714</v>
      </c>
    </row>
    <row r="6754" spans="7:8" x14ac:dyDescent="0.35">
      <c r="G6754">
        <v>6748</v>
      </c>
      <c r="H6754">
        <f t="shared" ca="1" si="113"/>
        <v>0.1081804888018438</v>
      </c>
    </row>
    <row r="6755" spans="7:8" x14ac:dyDescent="0.35">
      <c r="G6755">
        <v>6749</v>
      </c>
      <c r="H6755">
        <f t="shared" ca="1" si="113"/>
        <v>-8.3431584885975449E-2</v>
      </c>
    </row>
    <row r="6756" spans="7:8" x14ac:dyDescent="0.35">
      <c r="G6756">
        <v>6750</v>
      </c>
      <c r="H6756">
        <f t="shared" ca="1" si="113"/>
        <v>2.4690328499543468E-3</v>
      </c>
    </row>
    <row r="6757" spans="7:8" x14ac:dyDescent="0.35">
      <c r="G6757">
        <v>6751</v>
      </c>
      <c r="H6757">
        <f t="shared" ca="1" si="113"/>
        <v>-0.2010343071182415</v>
      </c>
    </row>
    <row r="6758" spans="7:8" x14ac:dyDescent="0.35">
      <c r="G6758">
        <v>6752</v>
      </c>
      <c r="H6758">
        <f t="shared" ca="1" si="113"/>
        <v>-0.10425974633677332</v>
      </c>
    </row>
    <row r="6759" spans="7:8" x14ac:dyDescent="0.35">
      <c r="G6759">
        <v>6753</v>
      </c>
      <c r="H6759">
        <f t="shared" ca="1" si="113"/>
        <v>-0.15197878508487278</v>
      </c>
    </row>
    <row r="6760" spans="7:8" x14ac:dyDescent="0.35">
      <c r="G6760">
        <v>6754</v>
      </c>
      <c r="H6760">
        <f t="shared" ca="1" si="113"/>
        <v>7.8719668034417503E-2</v>
      </c>
    </row>
    <row r="6761" spans="7:8" x14ac:dyDescent="0.35">
      <c r="G6761">
        <v>6755</v>
      </c>
      <c r="H6761">
        <f t="shared" ca="1" si="113"/>
        <v>-0.10520443904564701</v>
      </c>
    </row>
    <row r="6762" spans="7:8" x14ac:dyDescent="0.35">
      <c r="G6762">
        <v>6756</v>
      </c>
      <c r="H6762">
        <f t="shared" ca="1" si="113"/>
        <v>-3.2180069525739013E-2</v>
      </c>
    </row>
    <row r="6763" spans="7:8" x14ac:dyDescent="0.35">
      <c r="G6763">
        <v>6757</v>
      </c>
      <c r="H6763">
        <f t="shared" ca="1" si="113"/>
        <v>-3.6911066250077978E-2</v>
      </c>
    </row>
    <row r="6764" spans="7:8" x14ac:dyDescent="0.35">
      <c r="G6764">
        <v>6758</v>
      </c>
      <c r="H6764">
        <f t="shared" ca="1" si="113"/>
        <v>-0.13632219990628308</v>
      </c>
    </row>
    <row r="6765" spans="7:8" x14ac:dyDescent="0.35">
      <c r="G6765">
        <v>6759</v>
      </c>
      <c r="H6765">
        <f t="shared" ca="1" si="113"/>
        <v>-0.34823569769142465</v>
      </c>
    </row>
    <row r="6766" spans="7:8" x14ac:dyDescent="0.35">
      <c r="G6766">
        <v>6760</v>
      </c>
      <c r="H6766">
        <f t="shared" ca="1" si="113"/>
        <v>0.14116919966946595</v>
      </c>
    </row>
    <row r="6767" spans="7:8" x14ac:dyDescent="0.35">
      <c r="G6767">
        <v>6761</v>
      </c>
      <c r="H6767">
        <f t="shared" ca="1" si="113"/>
        <v>4.0487272851008275E-2</v>
      </c>
    </row>
    <row r="6768" spans="7:8" x14ac:dyDescent="0.35">
      <c r="G6768">
        <v>6762</v>
      </c>
      <c r="H6768">
        <f t="shared" ca="1" si="113"/>
        <v>7.4478100282580811E-2</v>
      </c>
    </row>
    <row r="6769" spans="7:8" x14ac:dyDescent="0.35">
      <c r="G6769">
        <v>6763</v>
      </c>
      <c r="H6769">
        <f t="shared" ca="1" si="113"/>
        <v>5.2123997613718429E-2</v>
      </c>
    </row>
    <row r="6770" spans="7:8" x14ac:dyDescent="0.35">
      <c r="G6770">
        <v>6764</v>
      </c>
      <c r="H6770">
        <f t="shared" ca="1" si="113"/>
        <v>1.179855748921081E-2</v>
      </c>
    </row>
    <row r="6771" spans="7:8" x14ac:dyDescent="0.35">
      <c r="G6771">
        <v>6765</v>
      </c>
      <c r="H6771">
        <f t="shared" ca="1" si="113"/>
        <v>0.11334839529927641</v>
      </c>
    </row>
    <row r="6772" spans="7:8" x14ac:dyDescent="0.35">
      <c r="G6772">
        <v>6766</v>
      </c>
      <c r="H6772">
        <f t="shared" ca="1" si="113"/>
        <v>-1.456175698605112E-2</v>
      </c>
    </row>
    <row r="6773" spans="7:8" x14ac:dyDescent="0.35">
      <c r="G6773">
        <v>6767</v>
      </c>
      <c r="H6773">
        <f t="shared" ca="1" si="113"/>
        <v>0.11095716485784984</v>
      </c>
    </row>
    <row r="6774" spans="7:8" x14ac:dyDescent="0.35">
      <c r="G6774">
        <v>6768</v>
      </c>
      <c r="H6774">
        <f t="shared" ca="1" si="113"/>
        <v>0.13014243341948506</v>
      </c>
    </row>
    <row r="6775" spans="7:8" x14ac:dyDescent="0.35">
      <c r="G6775">
        <v>6769</v>
      </c>
      <c r="H6775">
        <f t="shared" ca="1" si="113"/>
        <v>0.1188067341068102</v>
      </c>
    </row>
    <row r="6776" spans="7:8" x14ac:dyDescent="0.35">
      <c r="G6776">
        <v>6770</v>
      </c>
      <c r="H6776">
        <f t="shared" ca="1" si="113"/>
        <v>-6.5743056364704747E-2</v>
      </c>
    </row>
    <row r="6777" spans="7:8" x14ac:dyDescent="0.35">
      <c r="G6777">
        <v>6771</v>
      </c>
      <c r="H6777">
        <f t="shared" ca="1" si="113"/>
        <v>-4.6164366273823351E-2</v>
      </c>
    </row>
    <row r="6778" spans="7:8" x14ac:dyDescent="0.35">
      <c r="G6778">
        <v>6772</v>
      </c>
      <c r="H6778">
        <f t="shared" ca="1" si="113"/>
        <v>0.10235298979228327</v>
      </c>
    </row>
    <row r="6779" spans="7:8" x14ac:dyDescent="0.35">
      <c r="G6779">
        <v>6773</v>
      </c>
      <c r="H6779">
        <f t="shared" ca="1" si="113"/>
        <v>2.5317847461180383E-2</v>
      </c>
    </row>
    <row r="6780" spans="7:8" x14ac:dyDescent="0.35">
      <c r="G6780">
        <v>6774</v>
      </c>
      <c r="H6780">
        <f t="shared" ca="1" si="113"/>
        <v>-3.5562482852423312E-2</v>
      </c>
    </row>
    <row r="6781" spans="7:8" x14ac:dyDescent="0.35">
      <c r="G6781">
        <v>6775</v>
      </c>
      <c r="H6781">
        <f t="shared" ca="1" si="113"/>
        <v>3.4819447076185634E-3</v>
      </c>
    </row>
    <row r="6782" spans="7:8" x14ac:dyDescent="0.35">
      <c r="G6782">
        <v>6776</v>
      </c>
      <c r="H6782">
        <f t="shared" ca="1" si="113"/>
        <v>9.3608400879687387E-2</v>
      </c>
    </row>
    <row r="6783" spans="7:8" x14ac:dyDescent="0.35">
      <c r="G6783">
        <v>6777</v>
      </c>
      <c r="H6783">
        <f t="shared" ca="1" si="113"/>
        <v>0.40089108993190942</v>
      </c>
    </row>
    <row r="6784" spans="7:8" x14ac:dyDescent="0.35">
      <c r="G6784">
        <v>6778</v>
      </c>
      <c r="H6784">
        <f t="shared" ca="1" si="113"/>
        <v>-7.3057315912991555E-2</v>
      </c>
    </row>
    <row r="6785" spans="7:8" x14ac:dyDescent="0.35">
      <c r="G6785">
        <v>6779</v>
      </c>
      <c r="H6785">
        <f t="shared" ca="1" si="113"/>
        <v>6.3981257723013732E-3</v>
      </c>
    </row>
    <row r="6786" spans="7:8" x14ac:dyDescent="0.35">
      <c r="G6786">
        <v>6780</v>
      </c>
      <c r="H6786">
        <f t="shared" ca="1" si="113"/>
        <v>-0.15835851983111132</v>
      </c>
    </row>
    <row r="6787" spans="7:8" x14ac:dyDescent="0.35">
      <c r="G6787">
        <v>6781</v>
      </c>
      <c r="H6787">
        <f t="shared" ca="1" si="113"/>
        <v>5.1168646417730508E-2</v>
      </c>
    </row>
    <row r="6788" spans="7:8" x14ac:dyDescent="0.35">
      <c r="G6788">
        <v>6782</v>
      </c>
      <c r="H6788">
        <f t="shared" ca="1" si="113"/>
        <v>7.920529430042364E-2</v>
      </c>
    </row>
    <row r="6789" spans="7:8" x14ac:dyDescent="0.35">
      <c r="G6789">
        <v>6783</v>
      </c>
      <c r="H6789">
        <f t="shared" ca="1" si="113"/>
        <v>-0.12168806405225405</v>
      </c>
    </row>
    <row r="6790" spans="7:8" x14ac:dyDescent="0.35">
      <c r="G6790">
        <v>6784</v>
      </c>
      <c r="H6790">
        <f t="shared" ca="1" si="113"/>
        <v>3.472099103300412E-2</v>
      </c>
    </row>
    <row r="6791" spans="7:8" x14ac:dyDescent="0.35">
      <c r="G6791">
        <v>6785</v>
      </c>
      <c r="H6791">
        <f t="shared" ca="1" si="113"/>
        <v>7.6944545078163673E-2</v>
      </c>
    </row>
    <row r="6792" spans="7:8" x14ac:dyDescent="0.35">
      <c r="G6792">
        <v>6786</v>
      </c>
      <c r="H6792">
        <f t="shared" ref="H6792:H6855" ca="1" si="114">_xlfn.NORM.INV(RAND(),N$9,N$10)</f>
        <v>2.3013785625845173E-2</v>
      </c>
    </row>
    <row r="6793" spans="7:8" x14ac:dyDescent="0.35">
      <c r="G6793">
        <v>6787</v>
      </c>
      <c r="H6793">
        <f t="shared" ca="1" si="114"/>
        <v>-0.23427160140625547</v>
      </c>
    </row>
    <row r="6794" spans="7:8" x14ac:dyDescent="0.35">
      <c r="G6794">
        <v>6788</v>
      </c>
      <c r="H6794">
        <f t="shared" ca="1" si="114"/>
        <v>-0.17952056210828962</v>
      </c>
    </row>
    <row r="6795" spans="7:8" x14ac:dyDescent="0.35">
      <c r="G6795">
        <v>6789</v>
      </c>
      <c r="H6795">
        <f t="shared" ca="1" si="114"/>
        <v>0.27831486785723358</v>
      </c>
    </row>
    <row r="6796" spans="7:8" x14ac:dyDescent="0.35">
      <c r="G6796">
        <v>6790</v>
      </c>
      <c r="H6796">
        <f t="shared" ca="1" si="114"/>
        <v>-1.0877321491722781E-2</v>
      </c>
    </row>
    <row r="6797" spans="7:8" x14ac:dyDescent="0.35">
      <c r="G6797">
        <v>6791</v>
      </c>
      <c r="H6797">
        <f t="shared" ca="1" si="114"/>
        <v>-9.4607927054254665E-2</v>
      </c>
    </row>
    <row r="6798" spans="7:8" x14ac:dyDescent="0.35">
      <c r="G6798">
        <v>6792</v>
      </c>
      <c r="H6798">
        <f t="shared" ca="1" si="114"/>
        <v>0.11073634784565782</v>
      </c>
    </row>
    <row r="6799" spans="7:8" x14ac:dyDescent="0.35">
      <c r="G6799">
        <v>6793</v>
      </c>
      <c r="H6799">
        <f t="shared" ca="1" si="114"/>
        <v>-0.1350800652197886</v>
      </c>
    </row>
    <row r="6800" spans="7:8" x14ac:dyDescent="0.35">
      <c r="G6800">
        <v>6794</v>
      </c>
      <c r="H6800">
        <f t="shared" ca="1" si="114"/>
        <v>-7.0081780013559677E-2</v>
      </c>
    </row>
    <row r="6801" spans="7:8" x14ac:dyDescent="0.35">
      <c r="G6801">
        <v>6795</v>
      </c>
      <c r="H6801">
        <f t="shared" ca="1" si="114"/>
        <v>4.8620729404963231E-2</v>
      </c>
    </row>
    <row r="6802" spans="7:8" x14ac:dyDescent="0.35">
      <c r="G6802">
        <v>6796</v>
      </c>
      <c r="H6802">
        <f t="shared" ca="1" si="114"/>
        <v>0.21785339777013515</v>
      </c>
    </row>
    <row r="6803" spans="7:8" x14ac:dyDescent="0.35">
      <c r="G6803">
        <v>6797</v>
      </c>
      <c r="H6803">
        <f t="shared" ca="1" si="114"/>
        <v>-8.5132664056097498E-2</v>
      </c>
    </row>
    <row r="6804" spans="7:8" x14ac:dyDescent="0.35">
      <c r="G6804">
        <v>6798</v>
      </c>
      <c r="H6804">
        <f t="shared" ca="1" si="114"/>
        <v>3.450773754568974E-2</v>
      </c>
    </row>
    <row r="6805" spans="7:8" x14ac:dyDescent="0.35">
      <c r="G6805">
        <v>6799</v>
      </c>
      <c r="H6805">
        <f t="shared" ca="1" si="114"/>
        <v>-0.20198975239279993</v>
      </c>
    </row>
    <row r="6806" spans="7:8" x14ac:dyDescent="0.35">
      <c r="G6806">
        <v>6800</v>
      </c>
      <c r="H6806">
        <f t="shared" ca="1" si="114"/>
        <v>4.6555548853776094E-2</v>
      </c>
    </row>
    <row r="6807" spans="7:8" x14ac:dyDescent="0.35">
      <c r="G6807">
        <v>6801</v>
      </c>
      <c r="H6807">
        <f t="shared" ca="1" si="114"/>
        <v>-1.1142904810080229E-2</v>
      </c>
    </row>
    <row r="6808" spans="7:8" x14ac:dyDescent="0.35">
      <c r="G6808">
        <v>6802</v>
      </c>
      <c r="H6808">
        <f t="shared" ca="1" si="114"/>
        <v>4.307733281864487E-2</v>
      </c>
    </row>
    <row r="6809" spans="7:8" x14ac:dyDescent="0.35">
      <c r="G6809">
        <v>6803</v>
      </c>
      <c r="H6809">
        <f t="shared" ca="1" si="114"/>
        <v>-2.2985018890135697E-2</v>
      </c>
    </row>
    <row r="6810" spans="7:8" x14ac:dyDescent="0.35">
      <c r="G6810">
        <v>6804</v>
      </c>
      <c r="H6810">
        <f t="shared" ca="1" si="114"/>
        <v>5.5442931823074471E-2</v>
      </c>
    </row>
    <row r="6811" spans="7:8" x14ac:dyDescent="0.35">
      <c r="G6811">
        <v>6805</v>
      </c>
      <c r="H6811">
        <f t="shared" ca="1" si="114"/>
        <v>7.9754589461067921E-2</v>
      </c>
    </row>
    <row r="6812" spans="7:8" x14ac:dyDescent="0.35">
      <c r="G6812">
        <v>6806</v>
      </c>
      <c r="H6812">
        <f t="shared" ca="1" si="114"/>
        <v>3.8841986779529103E-2</v>
      </c>
    </row>
    <row r="6813" spans="7:8" x14ac:dyDescent="0.35">
      <c r="G6813">
        <v>6807</v>
      </c>
      <c r="H6813">
        <f t="shared" ca="1" si="114"/>
        <v>-1.3112453447547573E-2</v>
      </c>
    </row>
    <row r="6814" spans="7:8" x14ac:dyDescent="0.35">
      <c r="G6814">
        <v>6808</v>
      </c>
      <c r="H6814">
        <f t="shared" ca="1" si="114"/>
        <v>0.10621778602043558</v>
      </c>
    </row>
    <row r="6815" spans="7:8" x14ac:dyDescent="0.35">
      <c r="G6815">
        <v>6809</v>
      </c>
      <c r="H6815">
        <f t="shared" ca="1" si="114"/>
        <v>0.12331609885276394</v>
      </c>
    </row>
    <row r="6816" spans="7:8" x14ac:dyDescent="0.35">
      <c r="G6816">
        <v>6810</v>
      </c>
      <c r="H6816">
        <f t="shared" ca="1" si="114"/>
        <v>-7.1083930336646894E-2</v>
      </c>
    </row>
    <row r="6817" spans="7:8" x14ac:dyDescent="0.35">
      <c r="G6817">
        <v>6811</v>
      </c>
      <c r="H6817">
        <f t="shared" ca="1" si="114"/>
        <v>7.0496729198632035E-2</v>
      </c>
    </row>
    <row r="6818" spans="7:8" x14ac:dyDescent="0.35">
      <c r="G6818">
        <v>6812</v>
      </c>
      <c r="H6818">
        <f t="shared" ca="1" si="114"/>
        <v>-9.9061810823768501E-3</v>
      </c>
    </row>
    <row r="6819" spans="7:8" x14ac:dyDescent="0.35">
      <c r="G6819">
        <v>6813</v>
      </c>
      <c r="H6819">
        <f t="shared" ca="1" si="114"/>
        <v>-0.17265193013515448</v>
      </c>
    </row>
    <row r="6820" spans="7:8" x14ac:dyDescent="0.35">
      <c r="G6820">
        <v>6814</v>
      </c>
      <c r="H6820">
        <f t="shared" ca="1" si="114"/>
        <v>0.23729901965434005</v>
      </c>
    </row>
    <row r="6821" spans="7:8" x14ac:dyDescent="0.35">
      <c r="G6821">
        <v>6815</v>
      </c>
      <c r="H6821">
        <f t="shared" ca="1" si="114"/>
        <v>-6.1635358258622527E-2</v>
      </c>
    </row>
    <row r="6822" spans="7:8" x14ac:dyDescent="0.35">
      <c r="G6822">
        <v>6816</v>
      </c>
      <c r="H6822">
        <f t="shared" ca="1" si="114"/>
        <v>-0.1320297003746379</v>
      </c>
    </row>
    <row r="6823" spans="7:8" x14ac:dyDescent="0.35">
      <c r="G6823">
        <v>6817</v>
      </c>
      <c r="H6823">
        <f t="shared" ca="1" si="114"/>
        <v>0.10081724517498783</v>
      </c>
    </row>
    <row r="6824" spans="7:8" x14ac:dyDescent="0.35">
      <c r="G6824">
        <v>6818</v>
      </c>
      <c r="H6824">
        <f t="shared" ca="1" si="114"/>
        <v>1.9025590065698386E-2</v>
      </c>
    </row>
    <row r="6825" spans="7:8" x14ac:dyDescent="0.35">
      <c r="G6825">
        <v>6819</v>
      </c>
      <c r="H6825">
        <f t="shared" ca="1" si="114"/>
        <v>-4.4681818483649993E-2</v>
      </c>
    </row>
    <row r="6826" spans="7:8" x14ac:dyDescent="0.35">
      <c r="G6826">
        <v>6820</v>
      </c>
      <c r="H6826">
        <f t="shared" ca="1" si="114"/>
        <v>2.4348899324507657E-2</v>
      </c>
    </row>
    <row r="6827" spans="7:8" x14ac:dyDescent="0.35">
      <c r="G6827">
        <v>6821</v>
      </c>
      <c r="H6827">
        <f t="shared" ca="1" si="114"/>
        <v>9.3074279529513915E-2</v>
      </c>
    </row>
    <row r="6828" spans="7:8" x14ac:dyDescent="0.35">
      <c r="G6828">
        <v>6822</v>
      </c>
      <c r="H6828">
        <f t="shared" ca="1" si="114"/>
        <v>-1.0069182765542039E-3</v>
      </c>
    </row>
    <row r="6829" spans="7:8" x14ac:dyDescent="0.35">
      <c r="G6829">
        <v>6823</v>
      </c>
      <c r="H6829">
        <f t="shared" ca="1" si="114"/>
        <v>-5.7055534750018067E-2</v>
      </c>
    </row>
    <row r="6830" spans="7:8" x14ac:dyDescent="0.35">
      <c r="G6830">
        <v>6824</v>
      </c>
      <c r="H6830">
        <f t="shared" ca="1" si="114"/>
        <v>8.4327923259775089E-2</v>
      </c>
    </row>
    <row r="6831" spans="7:8" x14ac:dyDescent="0.35">
      <c r="G6831">
        <v>6825</v>
      </c>
      <c r="H6831">
        <f t="shared" ca="1" si="114"/>
        <v>-0.15402698210986521</v>
      </c>
    </row>
    <row r="6832" spans="7:8" x14ac:dyDescent="0.35">
      <c r="G6832">
        <v>6826</v>
      </c>
      <c r="H6832">
        <f t="shared" ca="1" si="114"/>
        <v>-0.11569908819426375</v>
      </c>
    </row>
    <row r="6833" spans="7:8" x14ac:dyDescent="0.35">
      <c r="G6833">
        <v>6827</v>
      </c>
      <c r="H6833">
        <f t="shared" ca="1" si="114"/>
        <v>0.10716687997205335</v>
      </c>
    </row>
    <row r="6834" spans="7:8" x14ac:dyDescent="0.35">
      <c r="G6834">
        <v>6828</v>
      </c>
      <c r="H6834">
        <f t="shared" ca="1" si="114"/>
        <v>-0.22128480964021455</v>
      </c>
    </row>
    <row r="6835" spans="7:8" x14ac:dyDescent="0.35">
      <c r="G6835">
        <v>6829</v>
      </c>
      <c r="H6835">
        <f t="shared" ca="1" si="114"/>
        <v>0.25396738760408599</v>
      </c>
    </row>
    <row r="6836" spans="7:8" x14ac:dyDescent="0.35">
      <c r="G6836">
        <v>6830</v>
      </c>
      <c r="H6836">
        <f t="shared" ca="1" si="114"/>
        <v>-1.0520048831891513E-2</v>
      </c>
    </row>
    <row r="6837" spans="7:8" x14ac:dyDescent="0.35">
      <c r="G6837">
        <v>6831</v>
      </c>
      <c r="H6837">
        <f t="shared" ca="1" si="114"/>
        <v>3.1898187242190248E-2</v>
      </c>
    </row>
    <row r="6838" spans="7:8" x14ac:dyDescent="0.35">
      <c r="G6838">
        <v>6832</v>
      </c>
      <c r="H6838">
        <f t="shared" ca="1" si="114"/>
        <v>-0.16216921009971372</v>
      </c>
    </row>
    <row r="6839" spans="7:8" x14ac:dyDescent="0.35">
      <c r="G6839">
        <v>6833</v>
      </c>
      <c r="H6839">
        <f t="shared" ca="1" si="114"/>
        <v>-2.1825305010459553E-2</v>
      </c>
    </row>
    <row r="6840" spans="7:8" x14ac:dyDescent="0.35">
      <c r="G6840">
        <v>6834</v>
      </c>
      <c r="H6840">
        <f t="shared" ca="1" si="114"/>
        <v>1.9418916032228482E-2</v>
      </c>
    </row>
    <row r="6841" spans="7:8" x14ac:dyDescent="0.35">
      <c r="G6841">
        <v>6835</v>
      </c>
      <c r="H6841">
        <f t="shared" ca="1" si="114"/>
        <v>9.5808773687601517E-2</v>
      </c>
    </row>
    <row r="6842" spans="7:8" x14ac:dyDescent="0.35">
      <c r="G6842">
        <v>6836</v>
      </c>
      <c r="H6842">
        <f t="shared" ca="1" si="114"/>
        <v>2.2735001226842244E-2</v>
      </c>
    </row>
    <row r="6843" spans="7:8" x14ac:dyDescent="0.35">
      <c r="G6843">
        <v>6837</v>
      </c>
      <c r="H6843">
        <f t="shared" ca="1" si="114"/>
        <v>-0.16244390838969852</v>
      </c>
    </row>
    <row r="6844" spans="7:8" x14ac:dyDescent="0.35">
      <c r="G6844">
        <v>6838</v>
      </c>
      <c r="H6844">
        <f t="shared" ca="1" si="114"/>
        <v>0.1355782854603973</v>
      </c>
    </row>
    <row r="6845" spans="7:8" x14ac:dyDescent="0.35">
      <c r="G6845">
        <v>6839</v>
      </c>
      <c r="H6845">
        <f t="shared" ca="1" si="114"/>
        <v>0.10768397756287479</v>
      </c>
    </row>
    <row r="6846" spans="7:8" x14ac:dyDescent="0.35">
      <c r="G6846">
        <v>6840</v>
      </c>
      <c r="H6846">
        <f t="shared" ca="1" si="114"/>
        <v>-0.1002179741167961</v>
      </c>
    </row>
    <row r="6847" spans="7:8" x14ac:dyDescent="0.35">
      <c r="G6847">
        <v>6841</v>
      </c>
      <c r="H6847">
        <f t="shared" ca="1" si="114"/>
        <v>2.6635480851514251E-2</v>
      </c>
    </row>
    <row r="6848" spans="7:8" x14ac:dyDescent="0.35">
      <c r="G6848">
        <v>6842</v>
      </c>
      <c r="H6848">
        <f t="shared" ca="1" si="114"/>
        <v>-7.9038203699248397E-2</v>
      </c>
    </row>
    <row r="6849" spans="7:8" x14ac:dyDescent="0.35">
      <c r="G6849">
        <v>6843</v>
      </c>
      <c r="H6849">
        <f t="shared" ca="1" si="114"/>
        <v>-9.0171053099554171E-2</v>
      </c>
    </row>
    <row r="6850" spans="7:8" x14ac:dyDescent="0.35">
      <c r="G6850">
        <v>6844</v>
      </c>
      <c r="H6850">
        <f t="shared" ca="1" si="114"/>
        <v>-5.4089939884259988E-2</v>
      </c>
    </row>
    <row r="6851" spans="7:8" x14ac:dyDescent="0.35">
      <c r="G6851">
        <v>6845</v>
      </c>
      <c r="H6851">
        <f t="shared" ca="1" si="114"/>
        <v>-0.18374039120629851</v>
      </c>
    </row>
    <row r="6852" spans="7:8" x14ac:dyDescent="0.35">
      <c r="G6852">
        <v>6846</v>
      </c>
      <c r="H6852">
        <f t="shared" ca="1" si="114"/>
        <v>-6.664096330227598E-2</v>
      </c>
    </row>
    <row r="6853" spans="7:8" x14ac:dyDescent="0.35">
      <c r="G6853">
        <v>6847</v>
      </c>
      <c r="H6853">
        <f t="shared" ca="1" si="114"/>
        <v>-0.23465004378979978</v>
      </c>
    </row>
    <row r="6854" spans="7:8" x14ac:dyDescent="0.35">
      <c r="G6854">
        <v>6848</v>
      </c>
      <c r="H6854">
        <f t="shared" ca="1" si="114"/>
        <v>0.1014653703534146</v>
      </c>
    </row>
    <row r="6855" spans="7:8" x14ac:dyDescent="0.35">
      <c r="G6855">
        <v>6849</v>
      </c>
      <c r="H6855">
        <f t="shared" ca="1" si="114"/>
        <v>5.6954005016666448E-2</v>
      </c>
    </row>
    <row r="6856" spans="7:8" x14ac:dyDescent="0.35">
      <c r="G6856">
        <v>6850</v>
      </c>
      <c r="H6856">
        <f t="shared" ref="H6856:H6919" ca="1" si="115">_xlfn.NORM.INV(RAND(),N$9,N$10)</f>
        <v>-2.0690854515896362E-2</v>
      </c>
    </row>
    <row r="6857" spans="7:8" x14ac:dyDescent="0.35">
      <c r="G6857">
        <v>6851</v>
      </c>
      <c r="H6857">
        <f t="shared" ca="1" si="115"/>
        <v>1.4770605682422468E-2</v>
      </c>
    </row>
    <row r="6858" spans="7:8" x14ac:dyDescent="0.35">
      <c r="G6858">
        <v>6852</v>
      </c>
      <c r="H6858">
        <f t="shared" ca="1" si="115"/>
        <v>3.9846595795525975E-3</v>
      </c>
    </row>
    <row r="6859" spans="7:8" x14ac:dyDescent="0.35">
      <c r="G6859">
        <v>6853</v>
      </c>
      <c r="H6859">
        <f t="shared" ca="1" si="115"/>
        <v>-4.7248146823219456E-2</v>
      </c>
    </row>
    <row r="6860" spans="7:8" x14ac:dyDescent="0.35">
      <c r="G6860">
        <v>6854</v>
      </c>
      <c r="H6860">
        <f t="shared" ca="1" si="115"/>
        <v>-0.27093195300111678</v>
      </c>
    </row>
    <row r="6861" spans="7:8" x14ac:dyDescent="0.35">
      <c r="G6861">
        <v>6855</v>
      </c>
      <c r="H6861">
        <f t="shared" ca="1" si="115"/>
        <v>8.665990415297347E-3</v>
      </c>
    </row>
    <row r="6862" spans="7:8" x14ac:dyDescent="0.35">
      <c r="G6862">
        <v>6856</v>
      </c>
      <c r="H6862">
        <f t="shared" ca="1" si="115"/>
        <v>-0.1188787330563528</v>
      </c>
    </row>
    <row r="6863" spans="7:8" x14ac:dyDescent="0.35">
      <c r="G6863">
        <v>6857</v>
      </c>
      <c r="H6863">
        <f t="shared" ca="1" si="115"/>
        <v>4.6534981181573863E-2</v>
      </c>
    </row>
    <row r="6864" spans="7:8" x14ac:dyDescent="0.35">
      <c r="G6864">
        <v>6858</v>
      </c>
      <c r="H6864">
        <f t="shared" ca="1" si="115"/>
        <v>3.9926769101680144E-2</v>
      </c>
    </row>
    <row r="6865" spans="7:8" x14ac:dyDescent="0.35">
      <c r="G6865">
        <v>6859</v>
      </c>
      <c r="H6865">
        <f t="shared" ca="1" si="115"/>
        <v>0.16078392377894413</v>
      </c>
    </row>
    <row r="6866" spans="7:8" x14ac:dyDescent="0.35">
      <c r="G6866">
        <v>6860</v>
      </c>
      <c r="H6866">
        <f t="shared" ca="1" si="115"/>
        <v>5.0259695945793E-2</v>
      </c>
    </row>
    <row r="6867" spans="7:8" x14ac:dyDescent="0.35">
      <c r="G6867">
        <v>6861</v>
      </c>
      <c r="H6867">
        <f t="shared" ca="1" si="115"/>
        <v>-7.5918417131134688E-2</v>
      </c>
    </row>
    <row r="6868" spans="7:8" x14ac:dyDescent="0.35">
      <c r="G6868">
        <v>6862</v>
      </c>
      <c r="H6868">
        <f t="shared" ca="1" si="115"/>
        <v>-4.607492381381556E-2</v>
      </c>
    </row>
    <row r="6869" spans="7:8" x14ac:dyDescent="0.35">
      <c r="G6869">
        <v>6863</v>
      </c>
      <c r="H6869">
        <f t="shared" ca="1" si="115"/>
        <v>4.7183919061230595E-2</v>
      </c>
    </row>
    <row r="6870" spans="7:8" x14ac:dyDescent="0.35">
      <c r="G6870">
        <v>6864</v>
      </c>
      <c r="H6870">
        <f t="shared" ca="1" si="115"/>
        <v>-0.12655912422753085</v>
      </c>
    </row>
    <row r="6871" spans="7:8" x14ac:dyDescent="0.35">
      <c r="G6871">
        <v>6865</v>
      </c>
      <c r="H6871">
        <f t="shared" ca="1" si="115"/>
        <v>0.15169034277409593</v>
      </c>
    </row>
    <row r="6872" spans="7:8" x14ac:dyDescent="0.35">
      <c r="G6872">
        <v>6866</v>
      </c>
      <c r="H6872">
        <f t="shared" ca="1" si="115"/>
        <v>4.4725456844602836E-2</v>
      </c>
    </row>
    <row r="6873" spans="7:8" x14ac:dyDescent="0.35">
      <c r="G6873">
        <v>6867</v>
      </c>
      <c r="H6873">
        <f t="shared" ca="1" si="115"/>
        <v>-0.11388293633853058</v>
      </c>
    </row>
    <row r="6874" spans="7:8" x14ac:dyDescent="0.35">
      <c r="G6874">
        <v>6868</v>
      </c>
      <c r="H6874">
        <f t="shared" ca="1" si="115"/>
        <v>0.20559048314565301</v>
      </c>
    </row>
    <row r="6875" spans="7:8" x14ac:dyDescent="0.35">
      <c r="G6875">
        <v>6869</v>
      </c>
      <c r="H6875">
        <f t="shared" ca="1" si="115"/>
        <v>-2.5623223001989701E-2</v>
      </c>
    </row>
    <row r="6876" spans="7:8" x14ac:dyDescent="0.35">
      <c r="G6876">
        <v>6870</v>
      </c>
      <c r="H6876">
        <f t="shared" ca="1" si="115"/>
        <v>8.9766902699037004E-2</v>
      </c>
    </row>
    <row r="6877" spans="7:8" x14ac:dyDescent="0.35">
      <c r="G6877">
        <v>6871</v>
      </c>
      <c r="H6877">
        <f t="shared" ca="1" si="115"/>
        <v>-6.400693745631441E-3</v>
      </c>
    </row>
    <row r="6878" spans="7:8" x14ac:dyDescent="0.35">
      <c r="G6878">
        <v>6872</v>
      </c>
      <c r="H6878">
        <f t="shared" ca="1" si="115"/>
        <v>-1.163192278872067E-2</v>
      </c>
    </row>
    <row r="6879" spans="7:8" x14ac:dyDescent="0.35">
      <c r="G6879">
        <v>6873</v>
      </c>
      <c r="H6879">
        <f t="shared" ca="1" si="115"/>
        <v>-7.2368796436970445E-2</v>
      </c>
    </row>
    <row r="6880" spans="7:8" x14ac:dyDescent="0.35">
      <c r="G6880">
        <v>6874</v>
      </c>
      <c r="H6880">
        <f t="shared" ca="1" si="115"/>
        <v>0.29445603873865184</v>
      </c>
    </row>
    <row r="6881" spans="7:8" x14ac:dyDescent="0.35">
      <c r="G6881">
        <v>6875</v>
      </c>
      <c r="H6881">
        <f t="shared" ca="1" si="115"/>
        <v>0.33125562611262505</v>
      </c>
    </row>
    <row r="6882" spans="7:8" x14ac:dyDescent="0.35">
      <c r="G6882">
        <v>6876</v>
      </c>
      <c r="H6882">
        <f t="shared" ca="1" si="115"/>
        <v>0.12925780069844389</v>
      </c>
    </row>
    <row r="6883" spans="7:8" x14ac:dyDescent="0.35">
      <c r="G6883">
        <v>6877</v>
      </c>
      <c r="H6883">
        <f t="shared" ca="1" si="115"/>
        <v>0.10700657162433502</v>
      </c>
    </row>
    <row r="6884" spans="7:8" x14ac:dyDescent="0.35">
      <c r="G6884">
        <v>6878</v>
      </c>
      <c r="H6884">
        <f t="shared" ca="1" si="115"/>
        <v>1.0920975133845432E-2</v>
      </c>
    </row>
    <row r="6885" spans="7:8" x14ac:dyDescent="0.35">
      <c r="G6885">
        <v>6879</v>
      </c>
      <c r="H6885">
        <f t="shared" ca="1" si="115"/>
        <v>-0.39781324165098936</v>
      </c>
    </row>
    <row r="6886" spans="7:8" x14ac:dyDescent="0.35">
      <c r="G6886">
        <v>6880</v>
      </c>
      <c r="H6886">
        <f t="shared" ca="1" si="115"/>
        <v>0.11854134330460601</v>
      </c>
    </row>
    <row r="6887" spans="7:8" x14ac:dyDescent="0.35">
      <c r="G6887">
        <v>6881</v>
      </c>
      <c r="H6887">
        <f t="shared" ca="1" si="115"/>
        <v>7.7492141770900969E-2</v>
      </c>
    </row>
    <row r="6888" spans="7:8" x14ac:dyDescent="0.35">
      <c r="G6888">
        <v>6882</v>
      </c>
      <c r="H6888">
        <f t="shared" ca="1" si="115"/>
        <v>-0.22930239374190278</v>
      </c>
    </row>
    <row r="6889" spans="7:8" x14ac:dyDescent="0.35">
      <c r="G6889">
        <v>6883</v>
      </c>
      <c r="H6889">
        <f t="shared" ca="1" si="115"/>
        <v>-0.16282072276555801</v>
      </c>
    </row>
    <row r="6890" spans="7:8" x14ac:dyDescent="0.35">
      <c r="G6890">
        <v>6884</v>
      </c>
      <c r="H6890">
        <f t="shared" ca="1" si="115"/>
        <v>0.24580356250593699</v>
      </c>
    </row>
    <row r="6891" spans="7:8" x14ac:dyDescent="0.35">
      <c r="G6891">
        <v>6885</v>
      </c>
      <c r="H6891">
        <f t="shared" ca="1" si="115"/>
        <v>-4.0910886579665122E-2</v>
      </c>
    </row>
    <row r="6892" spans="7:8" x14ac:dyDescent="0.35">
      <c r="G6892">
        <v>6886</v>
      </c>
      <c r="H6892">
        <f t="shared" ca="1" si="115"/>
        <v>5.8673139730780456E-2</v>
      </c>
    </row>
    <row r="6893" spans="7:8" x14ac:dyDescent="0.35">
      <c r="G6893">
        <v>6887</v>
      </c>
      <c r="H6893">
        <f t="shared" ca="1" si="115"/>
        <v>-0.25761097135000166</v>
      </c>
    </row>
    <row r="6894" spans="7:8" x14ac:dyDescent="0.35">
      <c r="G6894">
        <v>6888</v>
      </c>
      <c r="H6894">
        <f t="shared" ca="1" si="115"/>
        <v>0.15526961554586868</v>
      </c>
    </row>
    <row r="6895" spans="7:8" x14ac:dyDescent="0.35">
      <c r="G6895">
        <v>6889</v>
      </c>
      <c r="H6895">
        <f t="shared" ca="1" si="115"/>
        <v>-0.14831769798507838</v>
      </c>
    </row>
    <row r="6896" spans="7:8" x14ac:dyDescent="0.35">
      <c r="G6896">
        <v>6890</v>
      </c>
      <c r="H6896">
        <f t="shared" ca="1" si="115"/>
        <v>-0.14187957342614263</v>
      </c>
    </row>
    <row r="6897" spans="7:8" x14ac:dyDescent="0.35">
      <c r="G6897">
        <v>6891</v>
      </c>
      <c r="H6897">
        <f t="shared" ca="1" si="115"/>
        <v>0.12984500102570889</v>
      </c>
    </row>
    <row r="6898" spans="7:8" x14ac:dyDescent="0.35">
      <c r="G6898">
        <v>6892</v>
      </c>
      <c r="H6898">
        <f t="shared" ca="1" si="115"/>
        <v>0.13768036448373033</v>
      </c>
    </row>
    <row r="6899" spans="7:8" x14ac:dyDescent="0.35">
      <c r="G6899">
        <v>6893</v>
      </c>
      <c r="H6899">
        <f t="shared" ca="1" si="115"/>
        <v>8.4806930922248711E-2</v>
      </c>
    </row>
    <row r="6900" spans="7:8" x14ac:dyDescent="0.35">
      <c r="G6900">
        <v>6894</v>
      </c>
      <c r="H6900">
        <f t="shared" ca="1" si="115"/>
        <v>-0.14464606490751855</v>
      </c>
    </row>
    <row r="6901" spans="7:8" x14ac:dyDescent="0.35">
      <c r="G6901">
        <v>6895</v>
      </c>
      <c r="H6901">
        <f t="shared" ca="1" si="115"/>
        <v>7.3441754940677687E-2</v>
      </c>
    </row>
    <row r="6902" spans="7:8" x14ac:dyDescent="0.35">
      <c r="G6902">
        <v>6896</v>
      </c>
      <c r="H6902">
        <f t="shared" ca="1" si="115"/>
        <v>7.144719525355657E-2</v>
      </c>
    </row>
    <row r="6903" spans="7:8" x14ac:dyDescent="0.35">
      <c r="G6903">
        <v>6897</v>
      </c>
      <c r="H6903">
        <f t="shared" ca="1" si="115"/>
        <v>8.8498245966118869E-2</v>
      </c>
    </row>
    <row r="6904" spans="7:8" x14ac:dyDescent="0.35">
      <c r="G6904">
        <v>6898</v>
      </c>
      <c r="H6904">
        <f t="shared" ca="1" si="115"/>
        <v>-0.22691709916263775</v>
      </c>
    </row>
    <row r="6905" spans="7:8" x14ac:dyDescent="0.35">
      <c r="G6905">
        <v>6899</v>
      </c>
      <c r="H6905">
        <f t="shared" ca="1" si="115"/>
        <v>0.17208106732568276</v>
      </c>
    </row>
    <row r="6906" spans="7:8" x14ac:dyDescent="0.35">
      <c r="G6906">
        <v>6900</v>
      </c>
      <c r="H6906">
        <f t="shared" ca="1" si="115"/>
        <v>0.23332409127520121</v>
      </c>
    </row>
    <row r="6907" spans="7:8" x14ac:dyDescent="0.35">
      <c r="G6907">
        <v>6901</v>
      </c>
      <c r="H6907">
        <f t="shared" ca="1" si="115"/>
        <v>1.1595502589855009E-2</v>
      </c>
    </row>
    <row r="6908" spans="7:8" x14ac:dyDescent="0.35">
      <c r="G6908">
        <v>6902</v>
      </c>
      <c r="H6908">
        <f t="shared" ca="1" si="115"/>
        <v>-0.24087753917648447</v>
      </c>
    </row>
    <row r="6909" spans="7:8" x14ac:dyDescent="0.35">
      <c r="G6909">
        <v>6903</v>
      </c>
      <c r="H6909">
        <f t="shared" ca="1" si="115"/>
        <v>0.2686526648977956</v>
      </c>
    </row>
    <row r="6910" spans="7:8" x14ac:dyDescent="0.35">
      <c r="G6910">
        <v>6904</v>
      </c>
      <c r="H6910">
        <f t="shared" ca="1" si="115"/>
        <v>5.1846191170524657E-2</v>
      </c>
    </row>
    <row r="6911" spans="7:8" x14ac:dyDescent="0.35">
      <c r="G6911">
        <v>6905</v>
      </c>
      <c r="H6911">
        <f t="shared" ca="1" si="115"/>
        <v>-2.6485805965471065E-2</v>
      </c>
    </row>
    <row r="6912" spans="7:8" x14ac:dyDescent="0.35">
      <c r="G6912">
        <v>6906</v>
      </c>
      <c r="H6912">
        <f t="shared" ca="1" si="115"/>
        <v>0.11011217533688238</v>
      </c>
    </row>
    <row r="6913" spans="7:8" x14ac:dyDescent="0.35">
      <c r="G6913">
        <v>6907</v>
      </c>
      <c r="H6913">
        <f t="shared" ca="1" si="115"/>
        <v>-7.3123325436063105E-2</v>
      </c>
    </row>
    <row r="6914" spans="7:8" x14ac:dyDescent="0.35">
      <c r="G6914">
        <v>6908</v>
      </c>
      <c r="H6914">
        <f t="shared" ca="1" si="115"/>
        <v>-0.25233215891041855</v>
      </c>
    </row>
    <row r="6915" spans="7:8" x14ac:dyDescent="0.35">
      <c r="G6915">
        <v>6909</v>
      </c>
      <c r="H6915">
        <f t="shared" ca="1" si="115"/>
        <v>0.23049810042661803</v>
      </c>
    </row>
    <row r="6916" spans="7:8" x14ac:dyDescent="0.35">
      <c r="G6916">
        <v>6910</v>
      </c>
      <c r="H6916">
        <f t="shared" ca="1" si="115"/>
        <v>-6.8465752194169519E-2</v>
      </c>
    </row>
    <row r="6917" spans="7:8" x14ac:dyDescent="0.35">
      <c r="G6917">
        <v>6911</v>
      </c>
      <c r="H6917">
        <f t="shared" ca="1" si="115"/>
        <v>-0.29987440622548295</v>
      </c>
    </row>
    <row r="6918" spans="7:8" x14ac:dyDescent="0.35">
      <c r="G6918">
        <v>6912</v>
      </c>
      <c r="H6918">
        <f t="shared" ca="1" si="115"/>
        <v>-6.1566298649971679E-3</v>
      </c>
    </row>
    <row r="6919" spans="7:8" x14ac:dyDescent="0.35">
      <c r="G6919">
        <v>6913</v>
      </c>
      <c r="H6919">
        <f t="shared" ca="1" si="115"/>
        <v>-6.3344417121487709E-2</v>
      </c>
    </row>
    <row r="6920" spans="7:8" x14ac:dyDescent="0.35">
      <c r="G6920">
        <v>6914</v>
      </c>
      <c r="H6920">
        <f t="shared" ref="H6920:H6983" ca="1" si="116">_xlfn.NORM.INV(RAND(),N$9,N$10)</f>
        <v>0.18235893336790257</v>
      </c>
    </row>
    <row r="6921" spans="7:8" x14ac:dyDescent="0.35">
      <c r="G6921">
        <v>6915</v>
      </c>
      <c r="H6921">
        <f t="shared" ca="1" si="116"/>
        <v>1.7594707288196735E-2</v>
      </c>
    </row>
    <row r="6922" spans="7:8" x14ac:dyDescent="0.35">
      <c r="G6922">
        <v>6916</v>
      </c>
      <c r="H6922">
        <f t="shared" ca="1" si="116"/>
        <v>0.11841452141203467</v>
      </c>
    </row>
    <row r="6923" spans="7:8" x14ac:dyDescent="0.35">
      <c r="G6923">
        <v>6917</v>
      </c>
      <c r="H6923">
        <f t="shared" ca="1" si="116"/>
        <v>-4.2308789139780055E-2</v>
      </c>
    </row>
    <row r="6924" spans="7:8" x14ac:dyDescent="0.35">
      <c r="G6924">
        <v>6918</v>
      </c>
      <c r="H6924">
        <f t="shared" ca="1" si="116"/>
        <v>-6.2254738669486179E-2</v>
      </c>
    </row>
    <row r="6925" spans="7:8" x14ac:dyDescent="0.35">
      <c r="G6925">
        <v>6919</v>
      </c>
      <c r="H6925">
        <f t="shared" ca="1" si="116"/>
        <v>0.10736857621048949</v>
      </c>
    </row>
    <row r="6926" spans="7:8" x14ac:dyDescent="0.35">
      <c r="G6926">
        <v>6920</v>
      </c>
      <c r="H6926">
        <f t="shared" ca="1" si="116"/>
        <v>0.1267680235825677</v>
      </c>
    </row>
    <row r="6927" spans="7:8" x14ac:dyDescent="0.35">
      <c r="G6927">
        <v>6921</v>
      </c>
      <c r="H6927">
        <f t="shared" ca="1" si="116"/>
        <v>0.10889705176417781</v>
      </c>
    </row>
    <row r="6928" spans="7:8" x14ac:dyDescent="0.35">
      <c r="G6928">
        <v>6922</v>
      </c>
      <c r="H6928">
        <f t="shared" ca="1" si="116"/>
        <v>-0.30680354832622642</v>
      </c>
    </row>
    <row r="6929" spans="7:8" x14ac:dyDescent="0.35">
      <c r="G6929">
        <v>6923</v>
      </c>
      <c r="H6929">
        <f t="shared" ca="1" si="116"/>
        <v>-0.10537775845044829</v>
      </c>
    </row>
    <row r="6930" spans="7:8" x14ac:dyDescent="0.35">
      <c r="G6930">
        <v>6924</v>
      </c>
      <c r="H6930">
        <f t="shared" ca="1" si="116"/>
        <v>-7.3504829359803028E-2</v>
      </c>
    </row>
    <row r="6931" spans="7:8" x14ac:dyDescent="0.35">
      <c r="G6931">
        <v>6925</v>
      </c>
      <c r="H6931">
        <f t="shared" ca="1" si="116"/>
        <v>-0.15911214967679974</v>
      </c>
    </row>
    <row r="6932" spans="7:8" x14ac:dyDescent="0.35">
      <c r="G6932">
        <v>6926</v>
      </c>
      <c r="H6932">
        <f t="shared" ca="1" si="116"/>
        <v>0.1488563729877696</v>
      </c>
    </row>
    <row r="6933" spans="7:8" x14ac:dyDescent="0.35">
      <c r="G6933">
        <v>6927</v>
      </c>
      <c r="H6933">
        <f t="shared" ca="1" si="116"/>
        <v>-6.634823964677794E-3</v>
      </c>
    </row>
    <row r="6934" spans="7:8" x14ac:dyDescent="0.35">
      <c r="G6934">
        <v>6928</v>
      </c>
      <c r="H6934">
        <f t="shared" ca="1" si="116"/>
        <v>-0.14473018899894732</v>
      </c>
    </row>
    <row r="6935" spans="7:8" x14ac:dyDescent="0.35">
      <c r="G6935">
        <v>6929</v>
      </c>
      <c r="H6935">
        <f t="shared" ca="1" si="116"/>
        <v>0.11193205608931829</v>
      </c>
    </row>
    <row r="6936" spans="7:8" x14ac:dyDescent="0.35">
      <c r="G6936">
        <v>6930</v>
      </c>
      <c r="H6936">
        <f t="shared" ca="1" si="116"/>
        <v>0.13754556542056864</v>
      </c>
    </row>
    <row r="6937" spans="7:8" x14ac:dyDescent="0.35">
      <c r="G6937">
        <v>6931</v>
      </c>
      <c r="H6937">
        <f t="shared" ca="1" si="116"/>
        <v>-7.8227698725036616E-3</v>
      </c>
    </row>
    <row r="6938" spans="7:8" x14ac:dyDescent="0.35">
      <c r="G6938">
        <v>6932</v>
      </c>
      <c r="H6938">
        <f t="shared" ca="1" si="116"/>
        <v>0.27199417203235338</v>
      </c>
    </row>
    <row r="6939" spans="7:8" x14ac:dyDescent="0.35">
      <c r="G6939">
        <v>6933</v>
      </c>
      <c r="H6939">
        <f t="shared" ca="1" si="116"/>
        <v>0.1616633893458298</v>
      </c>
    </row>
    <row r="6940" spans="7:8" x14ac:dyDescent="0.35">
      <c r="G6940">
        <v>6934</v>
      </c>
      <c r="H6940">
        <f t="shared" ca="1" si="116"/>
        <v>6.5773117186208555E-2</v>
      </c>
    </row>
    <row r="6941" spans="7:8" x14ac:dyDescent="0.35">
      <c r="G6941">
        <v>6935</v>
      </c>
      <c r="H6941">
        <f t="shared" ca="1" si="116"/>
        <v>7.8416242560822885E-2</v>
      </c>
    </row>
    <row r="6942" spans="7:8" x14ac:dyDescent="0.35">
      <c r="G6942">
        <v>6936</v>
      </c>
      <c r="H6942">
        <f t="shared" ca="1" si="116"/>
        <v>-0.12046214277890427</v>
      </c>
    </row>
    <row r="6943" spans="7:8" x14ac:dyDescent="0.35">
      <c r="G6943">
        <v>6937</v>
      </c>
      <c r="H6943">
        <f t="shared" ca="1" si="116"/>
        <v>-9.2758529388681205E-2</v>
      </c>
    </row>
    <row r="6944" spans="7:8" x14ac:dyDescent="0.35">
      <c r="G6944">
        <v>6938</v>
      </c>
      <c r="H6944">
        <f t="shared" ca="1" si="116"/>
        <v>-2.7478760887799644E-2</v>
      </c>
    </row>
    <row r="6945" spans="7:8" x14ac:dyDescent="0.35">
      <c r="G6945">
        <v>6939</v>
      </c>
      <c r="H6945">
        <f t="shared" ca="1" si="116"/>
        <v>0.13774439833845573</v>
      </c>
    </row>
    <row r="6946" spans="7:8" x14ac:dyDescent="0.35">
      <c r="G6946">
        <v>6940</v>
      </c>
      <c r="H6946">
        <f t="shared" ca="1" si="116"/>
        <v>4.3499241657431586E-3</v>
      </c>
    </row>
    <row r="6947" spans="7:8" x14ac:dyDescent="0.35">
      <c r="G6947">
        <v>6941</v>
      </c>
      <c r="H6947">
        <f t="shared" ca="1" si="116"/>
        <v>-6.5765500349080769E-3</v>
      </c>
    </row>
    <row r="6948" spans="7:8" x14ac:dyDescent="0.35">
      <c r="G6948">
        <v>6942</v>
      </c>
      <c r="H6948">
        <f t="shared" ca="1" si="116"/>
        <v>-5.0061936848397569E-2</v>
      </c>
    </row>
    <row r="6949" spans="7:8" x14ac:dyDescent="0.35">
      <c r="G6949">
        <v>6943</v>
      </c>
      <c r="H6949">
        <f t="shared" ca="1" si="116"/>
        <v>0.22876256560988958</v>
      </c>
    </row>
    <row r="6950" spans="7:8" x14ac:dyDescent="0.35">
      <c r="G6950">
        <v>6944</v>
      </c>
      <c r="H6950">
        <f t="shared" ca="1" si="116"/>
        <v>-0.29002581738622879</v>
      </c>
    </row>
    <row r="6951" spans="7:8" x14ac:dyDescent="0.35">
      <c r="G6951">
        <v>6945</v>
      </c>
      <c r="H6951">
        <f t="shared" ca="1" si="116"/>
        <v>6.5944659668007319E-2</v>
      </c>
    </row>
    <row r="6952" spans="7:8" x14ac:dyDescent="0.35">
      <c r="G6952">
        <v>6946</v>
      </c>
      <c r="H6952">
        <f t="shared" ca="1" si="116"/>
        <v>1.7866872550107757E-2</v>
      </c>
    </row>
    <row r="6953" spans="7:8" x14ac:dyDescent="0.35">
      <c r="G6953">
        <v>6947</v>
      </c>
      <c r="H6953">
        <f t="shared" ca="1" si="116"/>
        <v>-1.4171116838683767E-2</v>
      </c>
    </row>
    <row r="6954" spans="7:8" x14ac:dyDescent="0.35">
      <c r="G6954">
        <v>6948</v>
      </c>
      <c r="H6954">
        <f t="shared" ca="1" si="116"/>
        <v>-0.11109850146557085</v>
      </c>
    </row>
    <row r="6955" spans="7:8" x14ac:dyDescent="0.35">
      <c r="G6955">
        <v>6949</v>
      </c>
      <c r="H6955">
        <f t="shared" ca="1" si="116"/>
        <v>-0.10101994262430333</v>
      </c>
    </row>
    <row r="6956" spans="7:8" x14ac:dyDescent="0.35">
      <c r="G6956">
        <v>6950</v>
      </c>
      <c r="H6956">
        <f t="shared" ca="1" si="116"/>
        <v>-4.8700388292997318E-2</v>
      </c>
    </row>
    <row r="6957" spans="7:8" x14ac:dyDescent="0.35">
      <c r="G6957">
        <v>6951</v>
      </c>
      <c r="H6957">
        <f t="shared" ca="1" si="116"/>
        <v>-0.16159172591797849</v>
      </c>
    </row>
    <row r="6958" spans="7:8" x14ac:dyDescent="0.35">
      <c r="G6958">
        <v>6952</v>
      </c>
      <c r="H6958">
        <f t="shared" ca="1" si="116"/>
        <v>7.1017043634725802E-2</v>
      </c>
    </row>
    <row r="6959" spans="7:8" x14ac:dyDescent="0.35">
      <c r="G6959">
        <v>6953</v>
      </c>
      <c r="H6959">
        <f t="shared" ca="1" si="116"/>
        <v>-3.2873353209921373E-2</v>
      </c>
    </row>
    <row r="6960" spans="7:8" x14ac:dyDescent="0.35">
      <c r="G6960">
        <v>6954</v>
      </c>
      <c r="H6960">
        <f t="shared" ca="1" si="116"/>
        <v>1.7135388520481274E-2</v>
      </c>
    </row>
    <row r="6961" spans="7:8" x14ac:dyDescent="0.35">
      <c r="G6961">
        <v>6955</v>
      </c>
      <c r="H6961">
        <f t="shared" ca="1" si="116"/>
        <v>0.11460693885058368</v>
      </c>
    </row>
    <row r="6962" spans="7:8" x14ac:dyDescent="0.35">
      <c r="G6962">
        <v>6956</v>
      </c>
      <c r="H6962">
        <f t="shared" ca="1" si="116"/>
        <v>0.12197571036262975</v>
      </c>
    </row>
    <row r="6963" spans="7:8" x14ac:dyDescent="0.35">
      <c r="G6963">
        <v>6957</v>
      </c>
      <c r="H6963">
        <f t="shared" ca="1" si="116"/>
        <v>0.23911901529040899</v>
      </c>
    </row>
    <row r="6964" spans="7:8" x14ac:dyDescent="0.35">
      <c r="G6964">
        <v>6958</v>
      </c>
      <c r="H6964">
        <f t="shared" ca="1" si="116"/>
        <v>2.277847587720859E-2</v>
      </c>
    </row>
    <row r="6965" spans="7:8" x14ac:dyDescent="0.35">
      <c r="G6965">
        <v>6959</v>
      </c>
      <c r="H6965">
        <f t="shared" ca="1" si="116"/>
        <v>3.5724653120623645E-2</v>
      </c>
    </row>
    <row r="6966" spans="7:8" x14ac:dyDescent="0.35">
      <c r="G6966">
        <v>6960</v>
      </c>
      <c r="H6966">
        <f t="shared" ca="1" si="116"/>
        <v>0.31111959405822165</v>
      </c>
    </row>
    <row r="6967" spans="7:8" x14ac:dyDescent="0.35">
      <c r="G6967">
        <v>6961</v>
      </c>
      <c r="H6967">
        <f t="shared" ca="1" si="116"/>
        <v>-0.13880750857549382</v>
      </c>
    </row>
    <row r="6968" spans="7:8" x14ac:dyDescent="0.35">
      <c r="G6968">
        <v>6962</v>
      </c>
      <c r="H6968">
        <f t="shared" ca="1" si="116"/>
        <v>0.13629696832151567</v>
      </c>
    </row>
    <row r="6969" spans="7:8" x14ac:dyDescent="0.35">
      <c r="G6969">
        <v>6963</v>
      </c>
      <c r="H6969">
        <f t="shared" ca="1" si="116"/>
        <v>6.7056869727121549E-2</v>
      </c>
    </row>
    <row r="6970" spans="7:8" x14ac:dyDescent="0.35">
      <c r="G6970">
        <v>6964</v>
      </c>
      <c r="H6970">
        <f t="shared" ca="1" si="116"/>
        <v>-3.9659959015305238E-3</v>
      </c>
    </row>
    <row r="6971" spans="7:8" x14ac:dyDescent="0.35">
      <c r="G6971">
        <v>6965</v>
      </c>
      <c r="H6971">
        <f t="shared" ca="1" si="116"/>
        <v>9.6092507198508263E-3</v>
      </c>
    </row>
    <row r="6972" spans="7:8" x14ac:dyDescent="0.35">
      <c r="G6972">
        <v>6966</v>
      </c>
      <c r="H6972">
        <f t="shared" ca="1" si="116"/>
        <v>9.0256315249778715E-2</v>
      </c>
    </row>
    <row r="6973" spans="7:8" x14ac:dyDescent="0.35">
      <c r="G6973">
        <v>6967</v>
      </c>
      <c r="H6973">
        <f t="shared" ca="1" si="116"/>
        <v>-6.8681687321683269E-2</v>
      </c>
    </row>
    <row r="6974" spans="7:8" x14ac:dyDescent="0.35">
      <c r="G6974">
        <v>6968</v>
      </c>
      <c r="H6974">
        <f t="shared" ca="1" si="116"/>
        <v>2.4897318472926637E-2</v>
      </c>
    </row>
    <row r="6975" spans="7:8" x14ac:dyDescent="0.35">
      <c r="G6975">
        <v>6969</v>
      </c>
      <c r="H6975">
        <f t="shared" ca="1" si="116"/>
        <v>0.42158399094060511</v>
      </c>
    </row>
    <row r="6976" spans="7:8" x14ac:dyDescent="0.35">
      <c r="G6976">
        <v>6970</v>
      </c>
      <c r="H6976">
        <f t="shared" ca="1" si="116"/>
        <v>7.8409491600624104E-2</v>
      </c>
    </row>
    <row r="6977" spans="7:8" x14ac:dyDescent="0.35">
      <c r="G6977">
        <v>6971</v>
      </c>
      <c r="H6977">
        <f t="shared" ca="1" si="116"/>
        <v>-0.14119308270298975</v>
      </c>
    </row>
    <row r="6978" spans="7:8" x14ac:dyDescent="0.35">
      <c r="G6978">
        <v>6972</v>
      </c>
      <c r="H6978">
        <f t="shared" ca="1" si="116"/>
        <v>5.4583092755607208E-2</v>
      </c>
    </row>
    <row r="6979" spans="7:8" x14ac:dyDescent="0.35">
      <c r="G6979">
        <v>6973</v>
      </c>
      <c r="H6979">
        <f t="shared" ca="1" si="116"/>
        <v>6.7432628797683344E-2</v>
      </c>
    </row>
    <row r="6980" spans="7:8" x14ac:dyDescent="0.35">
      <c r="G6980">
        <v>6974</v>
      </c>
      <c r="H6980">
        <f t="shared" ca="1" si="116"/>
        <v>-3.2981046101023641E-2</v>
      </c>
    </row>
    <row r="6981" spans="7:8" x14ac:dyDescent="0.35">
      <c r="G6981">
        <v>6975</v>
      </c>
      <c r="H6981">
        <f t="shared" ca="1" si="116"/>
        <v>-0.15414634044705819</v>
      </c>
    </row>
    <row r="6982" spans="7:8" x14ac:dyDescent="0.35">
      <c r="G6982">
        <v>6976</v>
      </c>
      <c r="H6982">
        <f t="shared" ca="1" si="116"/>
        <v>0.20954301266794836</v>
      </c>
    </row>
    <row r="6983" spans="7:8" x14ac:dyDescent="0.35">
      <c r="G6983">
        <v>6977</v>
      </c>
      <c r="H6983">
        <f t="shared" ca="1" si="116"/>
        <v>2.2539996124793012E-2</v>
      </c>
    </row>
    <row r="6984" spans="7:8" x14ac:dyDescent="0.35">
      <c r="G6984">
        <v>6978</v>
      </c>
      <c r="H6984">
        <f t="shared" ref="H6984:H7047" ca="1" si="117">_xlfn.NORM.INV(RAND(),N$9,N$10)</f>
        <v>7.4196811055625742E-2</v>
      </c>
    </row>
    <row r="6985" spans="7:8" x14ac:dyDescent="0.35">
      <c r="G6985">
        <v>6979</v>
      </c>
      <c r="H6985">
        <f t="shared" ca="1" si="117"/>
        <v>0.25835791532381081</v>
      </c>
    </row>
    <row r="6986" spans="7:8" x14ac:dyDescent="0.35">
      <c r="G6986">
        <v>6980</v>
      </c>
      <c r="H6986">
        <f t="shared" ca="1" si="117"/>
        <v>0.11009826530253561</v>
      </c>
    </row>
    <row r="6987" spans="7:8" x14ac:dyDescent="0.35">
      <c r="G6987">
        <v>6981</v>
      </c>
      <c r="H6987">
        <f t="shared" ca="1" si="117"/>
        <v>0.31920525563905139</v>
      </c>
    </row>
    <row r="6988" spans="7:8" x14ac:dyDescent="0.35">
      <c r="G6988">
        <v>6982</v>
      </c>
      <c r="H6988">
        <f t="shared" ca="1" si="117"/>
        <v>-8.6260720145580283E-2</v>
      </c>
    </row>
    <row r="6989" spans="7:8" x14ac:dyDescent="0.35">
      <c r="G6989">
        <v>6983</v>
      </c>
      <c r="H6989">
        <f t="shared" ca="1" si="117"/>
        <v>1.6629188394151694E-2</v>
      </c>
    </row>
    <row r="6990" spans="7:8" x14ac:dyDescent="0.35">
      <c r="G6990">
        <v>6984</v>
      </c>
      <c r="H6990">
        <f t="shared" ca="1" si="117"/>
        <v>-8.8847543422582664E-2</v>
      </c>
    </row>
    <row r="6991" spans="7:8" x14ac:dyDescent="0.35">
      <c r="G6991">
        <v>6985</v>
      </c>
      <c r="H6991">
        <f t="shared" ca="1" si="117"/>
        <v>-8.1391191455299373E-3</v>
      </c>
    </row>
    <row r="6992" spans="7:8" x14ac:dyDescent="0.35">
      <c r="G6992">
        <v>6986</v>
      </c>
      <c r="H6992">
        <f t="shared" ca="1" si="117"/>
        <v>-7.3215491170773292E-2</v>
      </c>
    </row>
    <row r="6993" spans="7:8" x14ac:dyDescent="0.35">
      <c r="G6993">
        <v>6987</v>
      </c>
      <c r="H6993">
        <f t="shared" ca="1" si="117"/>
        <v>0.10569741329100005</v>
      </c>
    </row>
    <row r="6994" spans="7:8" x14ac:dyDescent="0.35">
      <c r="G6994">
        <v>6988</v>
      </c>
      <c r="H6994">
        <f t="shared" ca="1" si="117"/>
        <v>0.1360198381795158</v>
      </c>
    </row>
    <row r="6995" spans="7:8" x14ac:dyDescent="0.35">
      <c r="G6995">
        <v>6989</v>
      </c>
      <c r="H6995">
        <f t="shared" ca="1" si="117"/>
        <v>-0.1417428896719781</v>
      </c>
    </row>
    <row r="6996" spans="7:8" x14ac:dyDescent="0.35">
      <c r="G6996">
        <v>6990</v>
      </c>
      <c r="H6996">
        <f t="shared" ca="1" si="117"/>
        <v>0.19476058855741138</v>
      </c>
    </row>
    <row r="6997" spans="7:8" x14ac:dyDescent="0.35">
      <c r="G6997">
        <v>6991</v>
      </c>
      <c r="H6997">
        <f t="shared" ca="1" si="117"/>
        <v>-5.9166245192439945E-2</v>
      </c>
    </row>
    <row r="6998" spans="7:8" x14ac:dyDescent="0.35">
      <c r="G6998">
        <v>6992</v>
      </c>
      <c r="H6998">
        <f t="shared" ca="1" si="117"/>
        <v>5.8958115711386233E-4</v>
      </c>
    </row>
    <row r="6999" spans="7:8" x14ac:dyDescent="0.35">
      <c r="G6999">
        <v>6993</v>
      </c>
      <c r="H6999">
        <f t="shared" ca="1" si="117"/>
        <v>0.16972706335375795</v>
      </c>
    </row>
    <row r="7000" spans="7:8" x14ac:dyDescent="0.35">
      <c r="G7000">
        <v>6994</v>
      </c>
      <c r="H7000">
        <f t="shared" ca="1" si="117"/>
        <v>-0.1196325757915328</v>
      </c>
    </row>
    <row r="7001" spans="7:8" x14ac:dyDescent="0.35">
      <c r="G7001">
        <v>6995</v>
      </c>
      <c r="H7001">
        <f t="shared" ca="1" si="117"/>
        <v>1.1205674911132633E-2</v>
      </c>
    </row>
    <row r="7002" spans="7:8" x14ac:dyDescent="0.35">
      <c r="G7002">
        <v>6996</v>
      </c>
      <c r="H7002">
        <f t="shared" ca="1" si="117"/>
        <v>-4.3673982086515899E-2</v>
      </c>
    </row>
    <row r="7003" spans="7:8" x14ac:dyDescent="0.35">
      <c r="G7003">
        <v>6997</v>
      </c>
      <c r="H7003">
        <f t="shared" ca="1" si="117"/>
        <v>9.2898006072536649E-2</v>
      </c>
    </row>
    <row r="7004" spans="7:8" x14ac:dyDescent="0.35">
      <c r="G7004">
        <v>6998</v>
      </c>
      <c r="H7004">
        <f t="shared" ca="1" si="117"/>
        <v>0.15470848142404975</v>
      </c>
    </row>
    <row r="7005" spans="7:8" x14ac:dyDescent="0.35">
      <c r="G7005">
        <v>6999</v>
      </c>
      <c r="H7005">
        <f t="shared" ca="1" si="117"/>
        <v>-5.7121503784264227E-2</v>
      </c>
    </row>
    <row r="7006" spans="7:8" x14ac:dyDescent="0.35">
      <c r="G7006">
        <v>7000</v>
      </c>
      <c r="H7006">
        <f t="shared" ca="1" si="117"/>
        <v>0.16011163207154766</v>
      </c>
    </row>
    <row r="7007" spans="7:8" x14ac:dyDescent="0.35">
      <c r="G7007">
        <v>7001</v>
      </c>
      <c r="H7007">
        <f t="shared" ca="1" si="117"/>
        <v>-0.12697373612232213</v>
      </c>
    </row>
    <row r="7008" spans="7:8" x14ac:dyDescent="0.35">
      <c r="G7008">
        <v>7002</v>
      </c>
      <c r="H7008">
        <f t="shared" ca="1" si="117"/>
        <v>0.13202245602101284</v>
      </c>
    </row>
    <row r="7009" spans="7:8" x14ac:dyDescent="0.35">
      <c r="G7009">
        <v>7003</v>
      </c>
      <c r="H7009">
        <f t="shared" ca="1" si="117"/>
        <v>-5.0264755193829745E-2</v>
      </c>
    </row>
    <row r="7010" spans="7:8" x14ac:dyDescent="0.35">
      <c r="G7010">
        <v>7004</v>
      </c>
      <c r="H7010">
        <f t="shared" ca="1" si="117"/>
        <v>0.22970526499666372</v>
      </c>
    </row>
    <row r="7011" spans="7:8" x14ac:dyDescent="0.35">
      <c r="G7011">
        <v>7005</v>
      </c>
      <c r="H7011">
        <f t="shared" ca="1" si="117"/>
        <v>7.0161545345867452E-2</v>
      </c>
    </row>
    <row r="7012" spans="7:8" x14ac:dyDescent="0.35">
      <c r="G7012">
        <v>7006</v>
      </c>
      <c r="H7012">
        <f t="shared" ca="1" si="117"/>
        <v>0.20224677078959283</v>
      </c>
    </row>
    <row r="7013" spans="7:8" x14ac:dyDescent="0.35">
      <c r="G7013">
        <v>7007</v>
      </c>
      <c r="H7013">
        <f t="shared" ca="1" si="117"/>
        <v>0.11864690645244268</v>
      </c>
    </row>
    <row r="7014" spans="7:8" x14ac:dyDescent="0.35">
      <c r="G7014">
        <v>7008</v>
      </c>
      <c r="H7014">
        <f t="shared" ca="1" si="117"/>
        <v>1.1859581991300255E-2</v>
      </c>
    </row>
    <row r="7015" spans="7:8" x14ac:dyDescent="0.35">
      <c r="G7015">
        <v>7009</v>
      </c>
      <c r="H7015">
        <f t="shared" ca="1" si="117"/>
        <v>-8.6494338323107114E-2</v>
      </c>
    </row>
    <row r="7016" spans="7:8" x14ac:dyDescent="0.35">
      <c r="G7016">
        <v>7010</v>
      </c>
      <c r="H7016">
        <f t="shared" ca="1" si="117"/>
        <v>8.2076094750172052E-2</v>
      </c>
    </row>
    <row r="7017" spans="7:8" x14ac:dyDescent="0.35">
      <c r="G7017">
        <v>7011</v>
      </c>
      <c r="H7017">
        <f t="shared" ca="1" si="117"/>
        <v>-0.16837590029487431</v>
      </c>
    </row>
    <row r="7018" spans="7:8" x14ac:dyDescent="0.35">
      <c r="G7018">
        <v>7012</v>
      </c>
      <c r="H7018">
        <f t="shared" ca="1" si="117"/>
        <v>-0.18486055201834128</v>
      </c>
    </row>
    <row r="7019" spans="7:8" x14ac:dyDescent="0.35">
      <c r="G7019">
        <v>7013</v>
      </c>
      <c r="H7019">
        <f t="shared" ca="1" si="117"/>
        <v>-8.5430496433935438E-2</v>
      </c>
    </row>
    <row r="7020" spans="7:8" x14ac:dyDescent="0.35">
      <c r="G7020">
        <v>7014</v>
      </c>
      <c r="H7020">
        <f t="shared" ca="1" si="117"/>
        <v>-0.10104201474190189</v>
      </c>
    </row>
    <row r="7021" spans="7:8" x14ac:dyDescent="0.35">
      <c r="G7021">
        <v>7015</v>
      </c>
      <c r="H7021">
        <f t="shared" ca="1" si="117"/>
        <v>1.2818173918618097E-3</v>
      </c>
    </row>
    <row r="7022" spans="7:8" x14ac:dyDescent="0.35">
      <c r="G7022">
        <v>7016</v>
      </c>
      <c r="H7022">
        <f t="shared" ca="1" si="117"/>
        <v>9.4557585126224891E-2</v>
      </c>
    </row>
    <row r="7023" spans="7:8" x14ac:dyDescent="0.35">
      <c r="G7023">
        <v>7017</v>
      </c>
      <c r="H7023">
        <f t="shared" ca="1" si="117"/>
        <v>0.18699758088575974</v>
      </c>
    </row>
    <row r="7024" spans="7:8" x14ac:dyDescent="0.35">
      <c r="G7024">
        <v>7018</v>
      </c>
      <c r="H7024">
        <f t="shared" ca="1" si="117"/>
        <v>-1.745398616181975E-2</v>
      </c>
    </row>
    <row r="7025" spans="7:8" x14ac:dyDescent="0.35">
      <c r="G7025">
        <v>7019</v>
      </c>
      <c r="H7025">
        <f t="shared" ca="1" si="117"/>
        <v>0.13044592202255034</v>
      </c>
    </row>
    <row r="7026" spans="7:8" x14ac:dyDescent="0.35">
      <c r="G7026">
        <v>7020</v>
      </c>
      <c r="H7026">
        <f t="shared" ca="1" si="117"/>
        <v>0.23797700262594382</v>
      </c>
    </row>
    <row r="7027" spans="7:8" x14ac:dyDescent="0.35">
      <c r="G7027">
        <v>7021</v>
      </c>
      <c r="H7027">
        <f t="shared" ca="1" si="117"/>
        <v>-7.6170353750070835E-2</v>
      </c>
    </row>
    <row r="7028" spans="7:8" x14ac:dyDescent="0.35">
      <c r="G7028">
        <v>7022</v>
      </c>
      <c r="H7028">
        <f t="shared" ca="1" si="117"/>
        <v>-0.11926027912747045</v>
      </c>
    </row>
    <row r="7029" spans="7:8" x14ac:dyDescent="0.35">
      <c r="G7029">
        <v>7023</v>
      </c>
      <c r="H7029">
        <f t="shared" ca="1" si="117"/>
        <v>7.3197746663510685E-2</v>
      </c>
    </row>
    <row r="7030" spans="7:8" x14ac:dyDescent="0.35">
      <c r="G7030">
        <v>7024</v>
      </c>
      <c r="H7030">
        <f t="shared" ca="1" si="117"/>
        <v>0.18017165691649289</v>
      </c>
    </row>
    <row r="7031" spans="7:8" x14ac:dyDescent="0.35">
      <c r="G7031">
        <v>7025</v>
      </c>
      <c r="H7031">
        <f t="shared" ca="1" si="117"/>
        <v>9.5331668932946922E-2</v>
      </c>
    </row>
    <row r="7032" spans="7:8" x14ac:dyDescent="0.35">
      <c r="G7032">
        <v>7026</v>
      </c>
      <c r="H7032">
        <f t="shared" ca="1" si="117"/>
        <v>-0.17192937050107557</v>
      </c>
    </row>
    <row r="7033" spans="7:8" x14ac:dyDescent="0.35">
      <c r="G7033">
        <v>7027</v>
      </c>
      <c r="H7033">
        <f t="shared" ca="1" si="117"/>
        <v>-0.13196427637252087</v>
      </c>
    </row>
    <row r="7034" spans="7:8" x14ac:dyDescent="0.35">
      <c r="G7034">
        <v>7028</v>
      </c>
      <c r="H7034">
        <f t="shared" ca="1" si="117"/>
        <v>-3.8082543250074603E-2</v>
      </c>
    </row>
    <row r="7035" spans="7:8" x14ac:dyDescent="0.35">
      <c r="G7035">
        <v>7029</v>
      </c>
      <c r="H7035">
        <f t="shared" ca="1" si="117"/>
        <v>-0.15183681079425407</v>
      </c>
    </row>
    <row r="7036" spans="7:8" x14ac:dyDescent="0.35">
      <c r="G7036">
        <v>7030</v>
      </c>
      <c r="H7036">
        <f t="shared" ca="1" si="117"/>
        <v>0.28862117813399923</v>
      </c>
    </row>
    <row r="7037" spans="7:8" x14ac:dyDescent="0.35">
      <c r="G7037">
        <v>7031</v>
      </c>
      <c r="H7037">
        <f t="shared" ca="1" si="117"/>
        <v>-6.2507045573413439E-2</v>
      </c>
    </row>
    <row r="7038" spans="7:8" x14ac:dyDescent="0.35">
      <c r="G7038">
        <v>7032</v>
      </c>
      <c r="H7038">
        <f t="shared" ca="1" si="117"/>
        <v>0.12418452890429538</v>
      </c>
    </row>
    <row r="7039" spans="7:8" x14ac:dyDescent="0.35">
      <c r="G7039">
        <v>7033</v>
      </c>
      <c r="H7039">
        <f t="shared" ca="1" si="117"/>
        <v>3.7247304587373832E-2</v>
      </c>
    </row>
    <row r="7040" spans="7:8" x14ac:dyDescent="0.35">
      <c r="G7040">
        <v>7034</v>
      </c>
      <c r="H7040">
        <f t="shared" ca="1" si="117"/>
        <v>-0.11450360647840752</v>
      </c>
    </row>
    <row r="7041" spans="7:8" x14ac:dyDescent="0.35">
      <c r="G7041">
        <v>7035</v>
      </c>
      <c r="H7041">
        <f t="shared" ca="1" si="117"/>
        <v>0.15740614076576209</v>
      </c>
    </row>
    <row r="7042" spans="7:8" x14ac:dyDescent="0.35">
      <c r="G7042">
        <v>7036</v>
      </c>
      <c r="H7042">
        <f t="shared" ca="1" si="117"/>
        <v>-0.11136453882498723</v>
      </c>
    </row>
    <row r="7043" spans="7:8" x14ac:dyDescent="0.35">
      <c r="G7043">
        <v>7037</v>
      </c>
      <c r="H7043">
        <f t="shared" ca="1" si="117"/>
        <v>-0.1708245957020261</v>
      </c>
    </row>
    <row r="7044" spans="7:8" x14ac:dyDescent="0.35">
      <c r="G7044">
        <v>7038</v>
      </c>
      <c r="H7044">
        <f t="shared" ca="1" si="117"/>
        <v>4.6496550016096962E-2</v>
      </c>
    </row>
    <row r="7045" spans="7:8" x14ac:dyDescent="0.35">
      <c r="G7045">
        <v>7039</v>
      </c>
      <c r="H7045">
        <f t="shared" ca="1" si="117"/>
        <v>-4.4562583460791491E-2</v>
      </c>
    </row>
    <row r="7046" spans="7:8" x14ac:dyDescent="0.35">
      <c r="G7046">
        <v>7040</v>
      </c>
      <c r="H7046">
        <f t="shared" ca="1" si="117"/>
        <v>-0.21216684584503834</v>
      </c>
    </row>
    <row r="7047" spans="7:8" x14ac:dyDescent="0.35">
      <c r="G7047">
        <v>7041</v>
      </c>
      <c r="H7047">
        <f t="shared" ca="1" si="117"/>
        <v>-4.2658882412593847E-3</v>
      </c>
    </row>
    <row r="7048" spans="7:8" x14ac:dyDescent="0.35">
      <c r="G7048">
        <v>7042</v>
      </c>
      <c r="H7048">
        <f t="shared" ref="H7048:H7111" ca="1" si="118">_xlfn.NORM.INV(RAND(),N$9,N$10)</f>
        <v>0.4587292008598296</v>
      </c>
    </row>
    <row r="7049" spans="7:8" x14ac:dyDescent="0.35">
      <c r="G7049">
        <v>7043</v>
      </c>
      <c r="H7049">
        <f t="shared" ca="1" si="118"/>
        <v>-0.21748871941892572</v>
      </c>
    </row>
    <row r="7050" spans="7:8" x14ac:dyDescent="0.35">
      <c r="G7050">
        <v>7044</v>
      </c>
      <c r="H7050">
        <f t="shared" ca="1" si="118"/>
        <v>-0.19394942755048752</v>
      </c>
    </row>
    <row r="7051" spans="7:8" x14ac:dyDescent="0.35">
      <c r="G7051">
        <v>7045</v>
      </c>
      <c r="H7051">
        <f t="shared" ca="1" si="118"/>
        <v>-2.153242058816706E-2</v>
      </c>
    </row>
    <row r="7052" spans="7:8" x14ac:dyDescent="0.35">
      <c r="G7052">
        <v>7046</v>
      </c>
      <c r="H7052">
        <f t="shared" ca="1" si="118"/>
        <v>2.4456430791630887E-2</v>
      </c>
    </row>
    <row r="7053" spans="7:8" x14ac:dyDescent="0.35">
      <c r="G7053">
        <v>7047</v>
      </c>
      <c r="H7053">
        <f t="shared" ca="1" si="118"/>
        <v>3.7559879395323709E-2</v>
      </c>
    </row>
    <row r="7054" spans="7:8" x14ac:dyDescent="0.35">
      <c r="G7054">
        <v>7048</v>
      </c>
      <c r="H7054">
        <f t="shared" ca="1" si="118"/>
        <v>5.6882110393404538E-2</v>
      </c>
    </row>
    <row r="7055" spans="7:8" x14ac:dyDescent="0.35">
      <c r="G7055">
        <v>7049</v>
      </c>
      <c r="H7055">
        <f t="shared" ca="1" si="118"/>
        <v>0.11919556316784942</v>
      </c>
    </row>
    <row r="7056" spans="7:8" x14ac:dyDescent="0.35">
      <c r="G7056">
        <v>7050</v>
      </c>
      <c r="H7056">
        <f t="shared" ca="1" si="118"/>
        <v>0.1079544518421814</v>
      </c>
    </row>
    <row r="7057" spans="7:8" x14ac:dyDescent="0.35">
      <c r="G7057">
        <v>7051</v>
      </c>
      <c r="H7057">
        <f t="shared" ca="1" si="118"/>
        <v>1.1513187548938897E-3</v>
      </c>
    </row>
    <row r="7058" spans="7:8" x14ac:dyDescent="0.35">
      <c r="G7058">
        <v>7052</v>
      </c>
      <c r="H7058">
        <f t="shared" ca="1" si="118"/>
        <v>-6.5141018179207158E-2</v>
      </c>
    </row>
    <row r="7059" spans="7:8" x14ac:dyDescent="0.35">
      <c r="G7059">
        <v>7053</v>
      </c>
      <c r="H7059">
        <f t="shared" ca="1" si="118"/>
        <v>-4.0618472612890963E-2</v>
      </c>
    </row>
    <row r="7060" spans="7:8" x14ac:dyDescent="0.35">
      <c r="G7060">
        <v>7054</v>
      </c>
      <c r="H7060">
        <f t="shared" ca="1" si="118"/>
        <v>-1.4231023367838597E-2</v>
      </c>
    </row>
    <row r="7061" spans="7:8" x14ac:dyDescent="0.35">
      <c r="G7061">
        <v>7055</v>
      </c>
      <c r="H7061">
        <f t="shared" ca="1" si="118"/>
        <v>5.4398224723727198E-2</v>
      </c>
    </row>
    <row r="7062" spans="7:8" x14ac:dyDescent="0.35">
      <c r="G7062">
        <v>7056</v>
      </c>
      <c r="H7062">
        <f t="shared" ca="1" si="118"/>
        <v>-8.4262304962679418E-2</v>
      </c>
    </row>
    <row r="7063" spans="7:8" x14ac:dyDescent="0.35">
      <c r="G7063">
        <v>7057</v>
      </c>
      <c r="H7063">
        <f t="shared" ca="1" si="118"/>
        <v>-1.6213574325632807E-3</v>
      </c>
    </row>
    <row r="7064" spans="7:8" x14ac:dyDescent="0.35">
      <c r="G7064">
        <v>7058</v>
      </c>
      <c r="H7064">
        <f t="shared" ca="1" si="118"/>
        <v>-0.14902866146382984</v>
      </c>
    </row>
    <row r="7065" spans="7:8" x14ac:dyDescent="0.35">
      <c r="G7065">
        <v>7059</v>
      </c>
      <c r="H7065">
        <f t="shared" ca="1" si="118"/>
        <v>0.35510676479029479</v>
      </c>
    </row>
    <row r="7066" spans="7:8" x14ac:dyDescent="0.35">
      <c r="G7066">
        <v>7060</v>
      </c>
      <c r="H7066">
        <f t="shared" ca="1" si="118"/>
        <v>-4.3299218176627935E-2</v>
      </c>
    </row>
    <row r="7067" spans="7:8" x14ac:dyDescent="0.35">
      <c r="G7067">
        <v>7061</v>
      </c>
      <c r="H7067">
        <f t="shared" ca="1" si="118"/>
        <v>-7.7854962775961933E-2</v>
      </c>
    </row>
    <row r="7068" spans="7:8" x14ac:dyDescent="0.35">
      <c r="G7068">
        <v>7062</v>
      </c>
      <c r="H7068">
        <f t="shared" ca="1" si="118"/>
        <v>2.3023277802671605E-2</v>
      </c>
    </row>
    <row r="7069" spans="7:8" x14ac:dyDescent="0.35">
      <c r="G7069">
        <v>7063</v>
      </c>
      <c r="H7069">
        <f t="shared" ca="1" si="118"/>
        <v>-0.23401474925394475</v>
      </c>
    </row>
    <row r="7070" spans="7:8" x14ac:dyDescent="0.35">
      <c r="G7070">
        <v>7064</v>
      </c>
      <c r="H7070">
        <f t="shared" ca="1" si="118"/>
        <v>-0.19297306076541257</v>
      </c>
    </row>
    <row r="7071" spans="7:8" x14ac:dyDescent="0.35">
      <c r="G7071">
        <v>7065</v>
      </c>
      <c r="H7071">
        <f t="shared" ca="1" si="118"/>
        <v>0.13517443723553302</v>
      </c>
    </row>
    <row r="7072" spans="7:8" x14ac:dyDescent="0.35">
      <c r="G7072">
        <v>7066</v>
      </c>
      <c r="H7072">
        <f t="shared" ca="1" si="118"/>
        <v>-6.3069274287389399E-2</v>
      </c>
    </row>
    <row r="7073" spans="7:8" x14ac:dyDescent="0.35">
      <c r="G7073">
        <v>7067</v>
      </c>
      <c r="H7073">
        <f t="shared" ca="1" si="118"/>
        <v>-0.2011776738378839</v>
      </c>
    </row>
    <row r="7074" spans="7:8" x14ac:dyDescent="0.35">
      <c r="G7074">
        <v>7068</v>
      </c>
      <c r="H7074">
        <f t="shared" ca="1" si="118"/>
        <v>-4.5911636559530976E-2</v>
      </c>
    </row>
    <row r="7075" spans="7:8" x14ac:dyDescent="0.35">
      <c r="G7075">
        <v>7069</v>
      </c>
      <c r="H7075">
        <f t="shared" ca="1" si="118"/>
        <v>-0.14815926822061623</v>
      </c>
    </row>
    <row r="7076" spans="7:8" x14ac:dyDescent="0.35">
      <c r="G7076">
        <v>7070</v>
      </c>
      <c r="H7076">
        <f t="shared" ca="1" si="118"/>
        <v>0.20364185105146418</v>
      </c>
    </row>
    <row r="7077" spans="7:8" x14ac:dyDescent="0.35">
      <c r="G7077">
        <v>7071</v>
      </c>
      <c r="H7077">
        <f t="shared" ca="1" si="118"/>
        <v>4.9762572372361008E-2</v>
      </c>
    </row>
    <row r="7078" spans="7:8" x14ac:dyDescent="0.35">
      <c r="G7078">
        <v>7072</v>
      </c>
      <c r="H7078">
        <f t="shared" ca="1" si="118"/>
        <v>-1.7986818765952199E-2</v>
      </c>
    </row>
    <row r="7079" spans="7:8" x14ac:dyDescent="0.35">
      <c r="G7079">
        <v>7073</v>
      </c>
      <c r="H7079">
        <f t="shared" ca="1" si="118"/>
        <v>0.17902159444941607</v>
      </c>
    </row>
    <row r="7080" spans="7:8" x14ac:dyDescent="0.35">
      <c r="G7080">
        <v>7074</v>
      </c>
      <c r="H7080">
        <f t="shared" ca="1" si="118"/>
        <v>0.12097018560207326</v>
      </c>
    </row>
    <row r="7081" spans="7:8" x14ac:dyDescent="0.35">
      <c r="G7081">
        <v>7075</v>
      </c>
      <c r="H7081">
        <f t="shared" ca="1" si="118"/>
        <v>0.22431829699465838</v>
      </c>
    </row>
    <row r="7082" spans="7:8" x14ac:dyDescent="0.35">
      <c r="G7082">
        <v>7076</v>
      </c>
      <c r="H7082">
        <f t="shared" ca="1" si="118"/>
        <v>-0.1275547965348125</v>
      </c>
    </row>
    <row r="7083" spans="7:8" x14ac:dyDescent="0.35">
      <c r="G7083">
        <v>7077</v>
      </c>
      <c r="H7083">
        <f t="shared" ca="1" si="118"/>
        <v>-0.18565901785021602</v>
      </c>
    </row>
    <row r="7084" spans="7:8" x14ac:dyDescent="0.35">
      <c r="G7084">
        <v>7078</v>
      </c>
      <c r="H7084">
        <f t="shared" ca="1" si="118"/>
        <v>-5.1715414364377391E-2</v>
      </c>
    </row>
    <row r="7085" spans="7:8" x14ac:dyDescent="0.35">
      <c r="G7085">
        <v>7079</v>
      </c>
      <c r="H7085">
        <f t="shared" ca="1" si="118"/>
        <v>-0.14633726178859557</v>
      </c>
    </row>
    <row r="7086" spans="7:8" x14ac:dyDescent="0.35">
      <c r="G7086">
        <v>7080</v>
      </c>
      <c r="H7086">
        <f t="shared" ca="1" si="118"/>
        <v>-0.14963600619376954</v>
      </c>
    </row>
    <row r="7087" spans="7:8" x14ac:dyDescent="0.35">
      <c r="G7087">
        <v>7081</v>
      </c>
      <c r="H7087">
        <f t="shared" ca="1" si="118"/>
        <v>-0.19681147523264525</v>
      </c>
    </row>
    <row r="7088" spans="7:8" x14ac:dyDescent="0.35">
      <c r="G7088">
        <v>7082</v>
      </c>
      <c r="H7088">
        <f t="shared" ca="1" si="118"/>
        <v>0.11024684676104297</v>
      </c>
    </row>
    <row r="7089" spans="7:8" x14ac:dyDescent="0.35">
      <c r="G7089">
        <v>7083</v>
      </c>
      <c r="H7089">
        <f t="shared" ca="1" si="118"/>
        <v>6.9358010909287768E-2</v>
      </c>
    </row>
    <row r="7090" spans="7:8" x14ac:dyDescent="0.35">
      <c r="G7090">
        <v>7084</v>
      </c>
      <c r="H7090">
        <f t="shared" ca="1" si="118"/>
        <v>3.517044217577437E-2</v>
      </c>
    </row>
    <row r="7091" spans="7:8" x14ac:dyDescent="0.35">
      <c r="G7091">
        <v>7085</v>
      </c>
      <c r="H7091">
        <f t="shared" ca="1" si="118"/>
        <v>-0.26160706898483105</v>
      </c>
    </row>
    <row r="7092" spans="7:8" x14ac:dyDescent="0.35">
      <c r="G7092">
        <v>7086</v>
      </c>
      <c r="H7092">
        <f t="shared" ca="1" si="118"/>
        <v>0.17080630311556283</v>
      </c>
    </row>
    <row r="7093" spans="7:8" x14ac:dyDescent="0.35">
      <c r="G7093">
        <v>7087</v>
      </c>
      <c r="H7093">
        <f t="shared" ca="1" si="118"/>
        <v>2.7088996475525685E-2</v>
      </c>
    </row>
    <row r="7094" spans="7:8" x14ac:dyDescent="0.35">
      <c r="G7094">
        <v>7088</v>
      </c>
      <c r="H7094">
        <f t="shared" ca="1" si="118"/>
        <v>-6.7320037998903445E-2</v>
      </c>
    </row>
    <row r="7095" spans="7:8" x14ac:dyDescent="0.35">
      <c r="G7095">
        <v>7089</v>
      </c>
      <c r="H7095">
        <f t="shared" ca="1" si="118"/>
        <v>0.14187860004397287</v>
      </c>
    </row>
    <row r="7096" spans="7:8" x14ac:dyDescent="0.35">
      <c r="G7096">
        <v>7090</v>
      </c>
      <c r="H7096">
        <f t="shared" ca="1" si="118"/>
        <v>-0.16052691200126015</v>
      </c>
    </row>
    <row r="7097" spans="7:8" x14ac:dyDescent="0.35">
      <c r="G7097">
        <v>7091</v>
      </c>
      <c r="H7097">
        <f t="shared" ca="1" si="118"/>
        <v>2.6172780968403586E-2</v>
      </c>
    </row>
    <row r="7098" spans="7:8" x14ac:dyDescent="0.35">
      <c r="G7098">
        <v>7092</v>
      </c>
      <c r="H7098">
        <f t="shared" ca="1" si="118"/>
        <v>0.21623604042310002</v>
      </c>
    </row>
    <row r="7099" spans="7:8" x14ac:dyDescent="0.35">
      <c r="G7099">
        <v>7093</v>
      </c>
      <c r="H7099">
        <f t="shared" ca="1" si="118"/>
        <v>-3.1951219615271628E-2</v>
      </c>
    </row>
    <row r="7100" spans="7:8" x14ac:dyDescent="0.35">
      <c r="G7100">
        <v>7094</v>
      </c>
      <c r="H7100">
        <f t="shared" ca="1" si="118"/>
        <v>0.12731696345521742</v>
      </c>
    </row>
    <row r="7101" spans="7:8" x14ac:dyDescent="0.35">
      <c r="G7101">
        <v>7095</v>
      </c>
      <c r="H7101">
        <f t="shared" ca="1" si="118"/>
        <v>3.4349929439957586E-2</v>
      </c>
    </row>
    <row r="7102" spans="7:8" x14ac:dyDescent="0.35">
      <c r="G7102">
        <v>7096</v>
      </c>
      <c r="H7102">
        <f t="shared" ca="1" si="118"/>
        <v>-0.16153081784626452</v>
      </c>
    </row>
    <row r="7103" spans="7:8" x14ac:dyDescent="0.35">
      <c r="G7103">
        <v>7097</v>
      </c>
      <c r="H7103">
        <f t="shared" ca="1" si="118"/>
        <v>-0.20863204895080756</v>
      </c>
    </row>
    <row r="7104" spans="7:8" x14ac:dyDescent="0.35">
      <c r="G7104">
        <v>7098</v>
      </c>
      <c r="H7104">
        <f t="shared" ca="1" si="118"/>
        <v>0.16869099038384522</v>
      </c>
    </row>
    <row r="7105" spans="7:8" x14ac:dyDescent="0.35">
      <c r="G7105">
        <v>7099</v>
      </c>
      <c r="H7105">
        <f t="shared" ca="1" si="118"/>
        <v>8.596885925877212E-3</v>
      </c>
    </row>
    <row r="7106" spans="7:8" x14ac:dyDescent="0.35">
      <c r="G7106">
        <v>7100</v>
      </c>
      <c r="H7106">
        <f t="shared" ca="1" si="118"/>
        <v>-4.4698642613023302E-2</v>
      </c>
    </row>
    <row r="7107" spans="7:8" x14ac:dyDescent="0.35">
      <c r="G7107">
        <v>7101</v>
      </c>
      <c r="H7107">
        <f t="shared" ca="1" si="118"/>
        <v>2.0425320659663935E-3</v>
      </c>
    </row>
    <row r="7108" spans="7:8" x14ac:dyDescent="0.35">
      <c r="G7108">
        <v>7102</v>
      </c>
      <c r="H7108">
        <f t="shared" ca="1" si="118"/>
        <v>0.18790476174493681</v>
      </c>
    </row>
    <row r="7109" spans="7:8" x14ac:dyDescent="0.35">
      <c r="G7109">
        <v>7103</v>
      </c>
      <c r="H7109">
        <f t="shared" ca="1" si="118"/>
        <v>-0.32918485236616585</v>
      </c>
    </row>
    <row r="7110" spans="7:8" x14ac:dyDescent="0.35">
      <c r="G7110">
        <v>7104</v>
      </c>
      <c r="H7110">
        <f t="shared" ca="1" si="118"/>
        <v>0.16609618011205582</v>
      </c>
    </row>
    <row r="7111" spans="7:8" x14ac:dyDescent="0.35">
      <c r="G7111">
        <v>7105</v>
      </c>
      <c r="H7111">
        <f t="shared" ca="1" si="118"/>
        <v>-0.14855397268552623</v>
      </c>
    </row>
    <row r="7112" spans="7:8" x14ac:dyDescent="0.35">
      <c r="G7112">
        <v>7106</v>
      </c>
      <c r="H7112">
        <f t="shared" ref="H7112:H7175" ca="1" si="119">_xlfn.NORM.INV(RAND(),N$9,N$10)</f>
        <v>5.3378768674358534E-2</v>
      </c>
    </row>
    <row r="7113" spans="7:8" x14ac:dyDescent="0.35">
      <c r="G7113">
        <v>7107</v>
      </c>
      <c r="H7113">
        <f t="shared" ca="1" si="119"/>
        <v>0.2241787795856203</v>
      </c>
    </row>
    <row r="7114" spans="7:8" x14ac:dyDescent="0.35">
      <c r="G7114">
        <v>7108</v>
      </c>
      <c r="H7114">
        <f t="shared" ca="1" si="119"/>
        <v>0.18436428698908197</v>
      </c>
    </row>
    <row r="7115" spans="7:8" x14ac:dyDescent="0.35">
      <c r="G7115">
        <v>7109</v>
      </c>
      <c r="H7115">
        <f t="shared" ca="1" si="119"/>
        <v>-8.3527541878269815E-2</v>
      </c>
    </row>
    <row r="7116" spans="7:8" x14ac:dyDescent="0.35">
      <c r="G7116">
        <v>7110</v>
      </c>
      <c r="H7116">
        <f t="shared" ca="1" si="119"/>
        <v>-9.3747710947781365E-2</v>
      </c>
    </row>
    <row r="7117" spans="7:8" x14ac:dyDescent="0.35">
      <c r="G7117">
        <v>7111</v>
      </c>
      <c r="H7117">
        <f t="shared" ca="1" si="119"/>
        <v>0.18533767693693581</v>
      </c>
    </row>
    <row r="7118" spans="7:8" x14ac:dyDescent="0.35">
      <c r="G7118">
        <v>7112</v>
      </c>
      <c r="H7118">
        <f t="shared" ca="1" si="119"/>
        <v>-5.9015760007521567E-2</v>
      </c>
    </row>
    <row r="7119" spans="7:8" x14ac:dyDescent="0.35">
      <c r="G7119">
        <v>7113</v>
      </c>
      <c r="H7119">
        <f t="shared" ca="1" si="119"/>
        <v>6.8904306008752345E-2</v>
      </c>
    </row>
    <row r="7120" spans="7:8" x14ac:dyDescent="0.35">
      <c r="G7120">
        <v>7114</v>
      </c>
      <c r="H7120">
        <f t="shared" ca="1" si="119"/>
        <v>0.11892495026845062</v>
      </c>
    </row>
    <row r="7121" spans="7:8" x14ac:dyDescent="0.35">
      <c r="G7121">
        <v>7115</v>
      </c>
      <c r="H7121">
        <f t="shared" ca="1" si="119"/>
        <v>3.5776376530902307E-2</v>
      </c>
    </row>
    <row r="7122" spans="7:8" x14ac:dyDescent="0.35">
      <c r="G7122">
        <v>7116</v>
      </c>
      <c r="H7122">
        <f t="shared" ca="1" si="119"/>
        <v>-9.4899850373293598E-2</v>
      </c>
    </row>
    <row r="7123" spans="7:8" x14ac:dyDescent="0.35">
      <c r="G7123">
        <v>7117</v>
      </c>
      <c r="H7123">
        <f t="shared" ca="1" si="119"/>
        <v>9.260053385557683E-2</v>
      </c>
    </row>
    <row r="7124" spans="7:8" x14ac:dyDescent="0.35">
      <c r="G7124">
        <v>7118</v>
      </c>
      <c r="H7124">
        <f t="shared" ca="1" si="119"/>
        <v>-0.1367556595102066</v>
      </c>
    </row>
    <row r="7125" spans="7:8" x14ac:dyDescent="0.35">
      <c r="G7125">
        <v>7119</v>
      </c>
      <c r="H7125">
        <f t="shared" ca="1" si="119"/>
        <v>1.9623704668625206E-2</v>
      </c>
    </row>
    <row r="7126" spans="7:8" x14ac:dyDescent="0.35">
      <c r="G7126">
        <v>7120</v>
      </c>
      <c r="H7126">
        <f t="shared" ca="1" si="119"/>
        <v>-0.32825687506650636</v>
      </c>
    </row>
    <row r="7127" spans="7:8" x14ac:dyDescent="0.35">
      <c r="G7127">
        <v>7121</v>
      </c>
      <c r="H7127">
        <f t="shared" ca="1" si="119"/>
        <v>-0.12120880517573496</v>
      </c>
    </row>
    <row r="7128" spans="7:8" x14ac:dyDescent="0.35">
      <c r="G7128">
        <v>7122</v>
      </c>
      <c r="H7128">
        <f t="shared" ca="1" si="119"/>
        <v>-5.9063076137648371E-2</v>
      </c>
    </row>
    <row r="7129" spans="7:8" x14ac:dyDescent="0.35">
      <c r="G7129">
        <v>7123</v>
      </c>
      <c r="H7129">
        <f t="shared" ca="1" si="119"/>
        <v>-0.1731932902081478</v>
      </c>
    </row>
    <row r="7130" spans="7:8" x14ac:dyDescent="0.35">
      <c r="G7130">
        <v>7124</v>
      </c>
      <c r="H7130">
        <f t="shared" ca="1" si="119"/>
        <v>0.43151420504027055</v>
      </c>
    </row>
    <row r="7131" spans="7:8" x14ac:dyDescent="0.35">
      <c r="G7131">
        <v>7125</v>
      </c>
      <c r="H7131">
        <f t="shared" ca="1" si="119"/>
        <v>-0.16118903830448517</v>
      </c>
    </row>
    <row r="7132" spans="7:8" x14ac:dyDescent="0.35">
      <c r="G7132">
        <v>7126</v>
      </c>
      <c r="H7132">
        <f t="shared" ca="1" si="119"/>
        <v>-0.12186467139011947</v>
      </c>
    </row>
    <row r="7133" spans="7:8" x14ac:dyDescent="0.35">
      <c r="G7133">
        <v>7127</v>
      </c>
      <c r="H7133">
        <f t="shared" ca="1" si="119"/>
        <v>-0.15436936876843665</v>
      </c>
    </row>
    <row r="7134" spans="7:8" x14ac:dyDescent="0.35">
      <c r="G7134">
        <v>7128</v>
      </c>
      <c r="H7134">
        <f t="shared" ca="1" si="119"/>
        <v>-0.19957326630588346</v>
      </c>
    </row>
    <row r="7135" spans="7:8" x14ac:dyDescent="0.35">
      <c r="G7135">
        <v>7129</v>
      </c>
      <c r="H7135">
        <f t="shared" ca="1" si="119"/>
        <v>-0.14961313401059156</v>
      </c>
    </row>
    <row r="7136" spans="7:8" x14ac:dyDescent="0.35">
      <c r="G7136">
        <v>7130</v>
      </c>
      <c r="H7136">
        <f t="shared" ca="1" si="119"/>
        <v>3.8522462783722481E-3</v>
      </c>
    </row>
    <row r="7137" spans="7:8" x14ac:dyDescent="0.35">
      <c r="G7137">
        <v>7131</v>
      </c>
      <c r="H7137">
        <f t="shared" ca="1" si="119"/>
        <v>0.15152990556941795</v>
      </c>
    </row>
    <row r="7138" spans="7:8" x14ac:dyDescent="0.35">
      <c r="G7138">
        <v>7132</v>
      </c>
      <c r="H7138">
        <f t="shared" ca="1" si="119"/>
        <v>-6.9757265853915389E-3</v>
      </c>
    </row>
    <row r="7139" spans="7:8" x14ac:dyDescent="0.35">
      <c r="G7139">
        <v>7133</v>
      </c>
      <c r="H7139">
        <f t="shared" ca="1" si="119"/>
        <v>0.30956179045414473</v>
      </c>
    </row>
    <row r="7140" spans="7:8" x14ac:dyDescent="0.35">
      <c r="G7140">
        <v>7134</v>
      </c>
      <c r="H7140">
        <f t="shared" ca="1" si="119"/>
        <v>-3.6313598213526616E-2</v>
      </c>
    </row>
    <row r="7141" spans="7:8" x14ac:dyDescent="0.35">
      <c r="G7141">
        <v>7135</v>
      </c>
      <c r="H7141">
        <f t="shared" ca="1" si="119"/>
        <v>-9.2757680532176395E-2</v>
      </c>
    </row>
    <row r="7142" spans="7:8" x14ac:dyDescent="0.35">
      <c r="G7142">
        <v>7136</v>
      </c>
      <c r="H7142">
        <f t="shared" ca="1" si="119"/>
        <v>-5.1839094012246643E-2</v>
      </c>
    </row>
    <row r="7143" spans="7:8" x14ac:dyDescent="0.35">
      <c r="G7143">
        <v>7137</v>
      </c>
      <c r="H7143">
        <f t="shared" ca="1" si="119"/>
        <v>-0.25942503613974521</v>
      </c>
    </row>
    <row r="7144" spans="7:8" x14ac:dyDescent="0.35">
      <c r="G7144">
        <v>7138</v>
      </c>
      <c r="H7144">
        <f t="shared" ca="1" si="119"/>
        <v>1.7133316798008572E-2</v>
      </c>
    </row>
    <row r="7145" spans="7:8" x14ac:dyDescent="0.35">
      <c r="G7145">
        <v>7139</v>
      </c>
      <c r="H7145">
        <f t="shared" ca="1" si="119"/>
        <v>0.22617057730852352</v>
      </c>
    </row>
    <row r="7146" spans="7:8" x14ac:dyDescent="0.35">
      <c r="G7146">
        <v>7140</v>
      </c>
      <c r="H7146">
        <f t="shared" ca="1" si="119"/>
        <v>-7.435925815795727E-2</v>
      </c>
    </row>
    <row r="7147" spans="7:8" x14ac:dyDescent="0.35">
      <c r="G7147">
        <v>7141</v>
      </c>
      <c r="H7147">
        <f t="shared" ca="1" si="119"/>
        <v>0.11449685484842115</v>
      </c>
    </row>
    <row r="7148" spans="7:8" x14ac:dyDescent="0.35">
      <c r="G7148">
        <v>7142</v>
      </c>
      <c r="H7148">
        <f t="shared" ca="1" si="119"/>
        <v>-9.2949084608144189E-2</v>
      </c>
    </row>
    <row r="7149" spans="7:8" x14ac:dyDescent="0.35">
      <c r="G7149">
        <v>7143</v>
      </c>
      <c r="H7149">
        <f t="shared" ca="1" si="119"/>
        <v>-0.13946340879951816</v>
      </c>
    </row>
    <row r="7150" spans="7:8" x14ac:dyDescent="0.35">
      <c r="G7150">
        <v>7144</v>
      </c>
      <c r="H7150">
        <f t="shared" ca="1" si="119"/>
        <v>-8.1106103062022844E-2</v>
      </c>
    </row>
    <row r="7151" spans="7:8" x14ac:dyDescent="0.35">
      <c r="G7151">
        <v>7145</v>
      </c>
      <c r="H7151">
        <f t="shared" ca="1" si="119"/>
        <v>0.16119476610487923</v>
      </c>
    </row>
    <row r="7152" spans="7:8" x14ac:dyDescent="0.35">
      <c r="G7152">
        <v>7146</v>
      </c>
      <c r="H7152">
        <f t="shared" ca="1" si="119"/>
        <v>5.2012585256894554E-2</v>
      </c>
    </row>
    <row r="7153" spans="7:8" x14ac:dyDescent="0.35">
      <c r="G7153">
        <v>7147</v>
      </c>
      <c r="H7153">
        <f t="shared" ca="1" si="119"/>
        <v>0.2331819921967728</v>
      </c>
    </row>
    <row r="7154" spans="7:8" x14ac:dyDescent="0.35">
      <c r="G7154">
        <v>7148</v>
      </c>
      <c r="H7154">
        <f t="shared" ca="1" si="119"/>
        <v>-0.12478997808169001</v>
      </c>
    </row>
    <row r="7155" spans="7:8" x14ac:dyDescent="0.35">
      <c r="G7155">
        <v>7149</v>
      </c>
      <c r="H7155">
        <f t="shared" ca="1" si="119"/>
        <v>-4.009891494039669E-2</v>
      </c>
    </row>
    <row r="7156" spans="7:8" x14ac:dyDescent="0.35">
      <c r="G7156">
        <v>7150</v>
      </c>
      <c r="H7156">
        <f t="shared" ca="1" si="119"/>
        <v>-5.8310000048405086E-2</v>
      </c>
    </row>
    <row r="7157" spans="7:8" x14ac:dyDescent="0.35">
      <c r="G7157">
        <v>7151</v>
      </c>
      <c r="H7157">
        <f t="shared" ca="1" si="119"/>
        <v>0.18612120814813007</v>
      </c>
    </row>
    <row r="7158" spans="7:8" x14ac:dyDescent="0.35">
      <c r="G7158">
        <v>7152</v>
      </c>
      <c r="H7158">
        <f t="shared" ca="1" si="119"/>
        <v>-3.6121556615508719E-2</v>
      </c>
    </row>
    <row r="7159" spans="7:8" x14ac:dyDescent="0.35">
      <c r="G7159">
        <v>7153</v>
      </c>
      <c r="H7159">
        <f t="shared" ca="1" si="119"/>
        <v>-2.6158948464910868E-2</v>
      </c>
    </row>
    <row r="7160" spans="7:8" x14ac:dyDescent="0.35">
      <c r="G7160">
        <v>7154</v>
      </c>
      <c r="H7160">
        <f t="shared" ca="1" si="119"/>
        <v>-0.31276696554706568</v>
      </c>
    </row>
    <row r="7161" spans="7:8" x14ac:dyDescent="0.35">
      <c r="G7161">
        <v>7155</v>
      </c>
      <c r="H7161">
        <f t="shared" ca="1" si="119"/>
        <v>-8.1091982475568369E-2</v>
      </c>
    </row>
    <row r="7162" spans="7:8" x14ac:dyDescent="0.35">
      <c r="G7162">
        <v>7156</v>
      </c>
      <c r="H7162">
        <f t="shared" ca="1" si="119"/>
        <v>9.2615355400403748E-2</v>
      </c>
    </row>
    <row r="7163" spans="7:8" x14ac:dyDescent="0.35">
      <c r="G7163">
        <v>7157</v>
      </c>
      <c r="H7163">
        <f t="shared" ca="1" si="119"/>
        <v>7.2797679375770502E-2</v>
      </c>
    </row>
    <row r="7164" spans="7:8" x14ac:dyDescent="0.35">
      <c r="G7164">
        <v>7158</v>
      </c>
      <c r="H7164">
        <f t="shared" ca="1" si="119"/>
        <v>0.21703105307945905</v>
      </c>
    </row>
    <row r="7165" spans="7:8" x14ac:dyDescent="0.35">
      <c r="G7165">
        <v>7159</v>
      </c>
      <c r="H7165">
        <f t="shared" ca="1" si="119"/>
        <v>4.3444145586444827E-2</v>
      </c>
    </row>
    <row r="7166" spans="7:8" x14ac:dyDescent="0.35">
      <c r="G7166">
        <v>7160</v>
      </c>
      <c r="H7166">
        <f t="shared" ca="1" si="119"/>
        <v>-0.10567587214507394</v>
      </c>
    </row>
    <row r="7167" spans="7:8" x14ac:dyDescent="0.35">
      <c r="G7167">
        <v>7161</v>
      </c>
      <c r="H7167">
        <f t="shared" ca="1" si="119"/>
        <v>-0.1617944090770532</v>
      </c>
    </row>
    <row r="7168" spans="7:8" x14ac:dyDescent="0.35">
      <c r="G7168">
        <v>7162</v>
      </c>
      <c r="H7168">
        <f t="shared" ca="1" si="119"/>
        <v>-2.1346857918895672E-2</v>
      </c>
    </row>
    <row r="7169" spans="7:8" x14ac:dyDescent="0.35">
      <c r="G7169">
        <v>7163</v>
      </c>
      <c r="H7169">
        <f t="shared" ca="1" si="119"/>
        <v>-0.18295591331100933</v>
      </c>
    </row>
    <row r="7170" spans="7:8" x14ac:dyDescent="0.35">
      <c r="G7170">
        <v>7164</v>
      </c>
      <c r="H7170">
        <f t="shared" ca="1" si="119"/>
        <v>9.3711610269480161E-2</v>
      </c>
    </row>
    <row r="7171" spans="7:8" x14ac:dyDescent="0.35">
      <c r="G7171">
        <v>7165</v>
      </c>
      <c r="H7171">
        <f t="shared" ca="1" si="119"/>
        <v>-0.16883905046738873</v>
      </c>
    </row>
    <row r="7172" spans="7:8" x14ac:dyDescent="0.35">
      <c r="G7172">
        <v>7166</v>
      </c>
      <c r="H7172">
        <f t="shared" ca="1" si="119"/>
        <v>0.27510865542247648</v>
      </c>
    </row>
    <row r="7173" spans="7:8" x14ac:dyDescent="0.35">
      <c r="G7173">
        <v>7167</v>
      </c>
      <c r="H7173">
        <f t="shared" ca="1" si="119"/>
        <v>-2.455865042171286E-2</v>
      </c>
    </row>
    <row r="7174" spans="7:8" x14ac:dyDescent="0.35">
      <c r="G7174">
        <v>7168</v>
      </c>
      <c r="H7174">
        <f t="shared" ca="1" si="119"/>
        <v>0.27210810515273443</v>
      </c>
    </row>
    <row r="7175" spans="7:8" x14ac:dyDescent="0.35">
      <c r="G7175">
        <v>7169</v>
      </c>
      <c r="H7175">
        <f t="shared" ca="1" si="119"/>
        <v>-0.14062308162926951</v>
      </c>
    </row>
    <row r="7176" spans="7:8" x14ac:dyDescent="0.35">
      <c r="G7176">
        <v>7170</v>
      </c>
      <c r="H7176">
        <f t="shared" ref="H7176:H7239" ca="1" si="120">_xlfn.NORM.INV(RAND(),N$9,N$10)</f>
        <v>-0.12905673670125647</v>
      </c>
    </row>
    <row r="7177" spans="7:8" x14ac:dyDescent="0.35">
      <c r="G7177">
        <v>7171</v>
      </c>
      <c r="H7177">
        <f t="shared" ca="1" si="120"/>
        <v>-0.13225459827291419</v>
      </c>
    </row>
    <row r="7178" spans="7:8" x14ac:dyDescent="0.35">
      <c r="G7178">
        <v>7172</v>
      </c>
      <c r="H7178">
        <f t="shared" ca="1" si="120"/>
        <v>-9.3088414191743282E-2</v>
      </c>
    </row>
    <row r="7179" spans="7:8" x14ac:dyDescent="0.35">
      <c r="G7179">
        <v>7173</v>
      </c>
      <c r="H7179">
        <f t="shared" ca="1" si="120"/>
        <v>-7.0530463935810903E-2</v>
      </c>
    </row>
    <row r="7180" spans="7:8" x14ac:dyDescent="0.35">
      <c r="G7180">
        <v>7174</v>
      </c>
      <c r="H7180">
        <f t="shared" ca="1" si="120"/>
        <v>-0.12516524428559667</v>
      </c>
    </row>
    <row r="7181" spans="7:8" x14ac:dyDescent="0.35">
      <c r="G7181">
        <v>7175</v>
      </c>
      <c r="H7181">
        <f t="shared" ca="1" si="120"/>
        <v>-0.27992267482883643</v>
      </c>
    </row>
    <row r="7182" spans="7:8" x14ac:dyDescent="0.35">
      <c r="G7182">
        <v>7176</v>
      </c>
      <c r="H7182">
        <f t="shared" ca="1" si="120"/>
        <v>-2.2823434453758291E-2</v>
      </c>
    </row>
    <row r="7183" spans="7:8" x14ac:dyDescent="0.35">
      <c r="G7183">
        <v>7177</v>
      </c>
      <c r="H7183">
        <f t="shared" ca="1" si="120"/>
        <v>0.24229664290847169</v>
      </c>
    </row>
    <row r="7184" spans="7:8" x14ac:dyDescent="0.35">
      <c r="G7184">
        <v>7178</v>
      </c>
      <c r="H7184">
        <f t="shared" ca="1" si="120"/>
        <v>0.1468104300653047</v>
      </c>
    </row>
    <row r="7185" spans="7:8" x14ac:dyDescent="0.35">
      <c r="G7185">
        <v>7179</v>
      </c>
      <c r="H7185">
        <f t="shared" ca="1" si="120"/>
        <v>-0.28349444156225223</v>
      </c>
    </row>
    <row r="7186" spans="7:8" x14ac:dyDescent="0.35">
      <c r="G7186">
        <v>7180</v>
      </c>
      <c r="H7186">
        <f t="shared" ca="1" si="120"/>
        <v>0.1066756242450301</v>
      </c>
    </row>
    <row r="7187" spans="7:8" x14ac:dyDescent="0.35">
      <c r="G7187">
        <v>7181</v>
      </c>
      <c r="H7187">
        <f t="shared" ca="1" si="120"/>
        <v>0.27966741772409781</v>
      </c>
    </row>
    <row r="7188" spans="7:8" x14ac:dyDescent="0.35">
      <c r="G7188">
        <v>7182</v>
      </c>
      <c r="H7188">
        <f t="shared" ca="1" si="120"/>
        <v>-8.3808697555858864E-3</v>
      </c>
    </row>
    <row r="7189" spans="7:8" x14ac:dyDescent="0.35">
      <c r="G7189">
        <v>7183</v>
      </c>
      <c r="H7189">
        <f t="shared" ca="1" si="120"/>
        <v>-4.5761610431366857E-3</v>
      </c>
    </row>
    <row r="7190" spans="7:8" x14ac:dyDescent="0.35">
      <c r="G7190">
        <v>7184</v>
      </c>
      <c r="H7190">
        <f t="shared" ca="1" si="120"/>
        <v>3.8776101481141967E-2</v>
      </c>
    </row>
    <row r="7191" spans="7:8" x14ac:dyDescent="0.35">
      <c r="G7191">
        <v>7185</v>
      </c>
      <c r="H7191">
        <f t="shared" ca="1" si="120"/>
        <v>0.2186907510996807</v>
      </c>
    </row>
    <row r="7192" spans="7:8" x14ac:dyDescent="0.35">
      <c r="G7192">
        <v>7186</v>
      </c>
      <c r="H7192">
        <f t="shared" ca="1" si="120"/>
        <v>9.7240398442833817E-2</v>
      </c>
    </row>
    <row r="7193" spans="7:8" x14ac:dyDescent="0.35">
      <c r="G7193">
        <v>7187</v>
      </c>
      <c r="H7193">
        <f t="shared" ca="1" si="120"/>
        <v>0.10133479867186905</v>
      </c>
    </row>
    <row r="7194" spans="7:8" x14ac:dyDescent="0.35">
      <c r="G7194">
        <v>7188</v>
      </c>
      <c r="H7194">
        <f t="shared" ca="1" si="120"/>
        <v>5.6188310767982988E-2</v>
      </c>
    </row>
    <row r="7195" spans="7:8" x14ac:dyDescent="0.35">
      <c r="G7195">
        <v>7189</v>
      </c>
      <c r="H7195">
        <f t="shared" ca="1" si="120"/>
        <v>-4.9136869357247016E-2</v>
      </c>
    </row>
    <row r="7196" spans="7:8" x14ac:dyDescent="0.35">
      <c r="G7196">
        <v>7190</v>
      </c>
      <c r="H7196">
        <f t="shared" ca="1" si="120"/>
        <v>0.17524922261417197</v>
      </c>
    </row>
    <row r="7197" spans="7:8" x14ac:dyDescent="0.35">
      <c r="G7197">
        <v>7191</v>
      </c>
      <c r="H7197">
        <f t="shared" ca="1" si="120"/>
        <v>0.19489300543928806</v>
      </c>
    </row>
    <row r="7198" spans="7:8" x14ac:dyDescent="0.35">
      <c r="G7198">
        <v>7192</v>
      </c>
      <c r="H7198">
        <f t="shared" ca="1" si="120"/>
        <v>0.13759024701732925</v>
      </c>
    </row>
    <row r="7199" spans="7:8" x14ac:dyDescent="0.35">
      <c r="G7199">
        <v>7193</v>
      </c>
      <c r="H7199">
        <f t="shared" ca="1" si="120"/>
        <v>0.22159095783930224</v>
      </c>
    </row>
    <row r="7200" spans="7:8" x14ac:dyDescent="0.35">
      <c r="G7200">
        <v>7194</v>
      </c>
      <c r="H7200">
        <f t="shared" ca="1" si="120"/>
        <v>0.1101727930378107</v>
      </c>
    </row>
    <row r="7201" spans="7:8" x14ac:dyDescent="0.35">
      <c r="G7201">
        <v>7195</v>
      </c>
      <c r="H7201">
        <f t="shared" ca="1" si="120"/>
        <v>5.7728307723613863E-2</v>
      </c>
    </row>
    <row r="7202" spans="7:8" x14ac:dyDescent="0.35">
      <c r="G7202">
        <v>7196</v>
      </c>
      <c r="H7202">
        <f t="shared" ca="1" si="120"/>
        <v>0.20092918892101222</v>
      </c>
    </row>
    <row r="7203" spans="7:8" x14ac:dyDescent="0.35">
      <c r="G7203">
        <v>7197</v>
      </c>
      <c r="H7203">
        <f t="shared" ca="1" si="120"/>
        <v>-1.6728703729172623E-2</v>
      </c>
    </row>
    <row r="7204" spans="7:8" x14ac:dyDescent="0.35">
      <c r="G7204">
        <v>7198</v>
      </c>
      <c r="H7204">
        <f t="shared" ca="1" si="120"/>
        <v>-1.6600464149597857E-2</v>
      </c>
    </row>
    <row r="7205" spans="7:8" x14ac:dyDescent="0.35">
      <c r="G7205">
        <v>7199</v>
      </c>
      <c r="H7205">
        <f t="shared" ca="1" si="120"/>
        <v>-0.28188813021615522</v>
      </c>
    </row>
    <row r="7206" spans="7:8" x14ac:dyDescent="0.35">
      <c r="G7206">
        <v>7200</v>
      </c>
      <c r="H7206">
        <f t="shared" ca="1" si="120"/>
        <v>9.4002440465768944E-2</v>
      </c>
    </row>
    <row r="7207" spans="7:8" x14ac:dyDescent="0.35">
      <c r="G7207">
        <v>7201</v>
      </c>
      <c r="H7207">
        <f t="shared" ca="1" si="120"/>
        <v>5.458946620234903E-2</v>
      </c>
    </row>
    <row r="7208" spans="7:8" x14ac:dyDescent="0.35">
      <c r="G7208">
        <v>7202</v>
      </c>
      <c r="H7208">
        <f t="shared" ca="1" si="120"/>
        <v>1.1936631661845297E-2</v>
      </c>
    </row>
    <row r="7209" spans="7:8" x14ac:dyDescent="0.35">
      <c r="G7209">
        <v>7203</v>
      </c>
      <c r="H7209">
        <f t="shared" ca="1" si="120"/>
        <v>9.3886767190985779E-3</v>
      </c>
    </row>
    <row r="7210" spans="7:8" x14ac:dyDescent="0.35">
      <c r="G7210">
        <v>7204</v>
      </c>
      <c r="H7210">
        <f t="shared" ca="1" si="120"/>
        <v>0.26852145264084665</v>
      </c>
    </row>
    <row r="7211" spans="7:8" x14ac:dyDescent="0.35">
      <c r="G7211">
        <v>7205</v>
      </c>
      <c r="H7211">
        <f t="shared" ca="1" si="120"/>
        <v>0.10437417205059613</v>
      </c>
    </row>
    <row r="7212" spans="7:8" x14ac:dyDescent="0.35">
      <c r="G7212">
        <v>7206</v>
      </c>
      <c r="H7212">
        <f t="shared" ca="1" si="120"/>
        <v>1.4534697163248558E-2</v>
      </c>
    </row>
    <row r="7213" spans="7:8" x14ac:dyDescent="0.35">
      <c r="G7213">
        <v>7207</v>
      </c>
      <c r="H7213">
        <f t="shared" ca="1" si="120"/>
        <v>-5.8853661401489343E-2</v>
      </c>
    </row>
    <row r="7214" spans="7:8" x14ac:dyDescent="0.35">
      <c r="G7214">
        <v>7208</v>
      </c>
      <c r="H7214">
        <f t="shared" ca="1" si="120"/>
        <v>0.16179458631230859</v>
      </c>
    </row>
    <row r="7215" spans="7:8" x14ac:dyDescent="0.35">
      <c r="G7215">
        <v>7209</v>
      </c>
      <c r="H7215">
        <f t="shared" ca="1" si="120"/>
        <v>0.16137353981640207</v>
      </c>
    </row>
    <row r="7216" spans="7:8" x14ac:dyDescent="0.35">
      <c r="G7216">
        <v>7210</v>
      </c>
      <c r="H7216">
        <f t="shared" ca="1" si="120"/>
        <v>-0.22883260546796347</v>
      </c>
    </row>
    <row r="7217" spans="7:8" x14ac:dyDescent="0.35">
      <c r="G7217">
        <v>7211</v>
      </c>
      <c r="H7217">
        <f t="shared" ca="1" si="120"/>
        <v>-5.8387735413329714E-2</v>
      </c>
    </row>
    <row r="7218" spans="7:8" x14ac:dyDescent="0.35">
      <c r="G7218">
        <v>7212</v>
      </c>
      <c r="H7218">
        <f t="shared" ca="1" si="120"/>
        <v>0.33667190681419878</v>
      </c>
    </row>
    <row r="7219" spans="7:8" x14ac:dyDescent="0.35">
      <c r="G7219">
        <v>7213</v>
      </c>
      <c r="H7219">
        <f t="shared" ca="1" si="120"/>
        <v>6.6443259675582012E-2</v>
      </c>
    </row>
    <row r="7220" spans="7:8" x14ac:dyDescent="0.35">
      <c r="G7220">
        <v>7214</v>
      </c>
      <c r="H7220">
        <f t="shared" ca="1" si="120"/>
        <v>1.9000261019575099E-2</v>
      </c>
    </row>
    <row r="7221" spans="7:8" x14ac:dyDescent="0.35">
      <c r="G7221">
        <v>7215</v>
      </c>
      <c r="H7221">
        <f t="shared" ca="1" si="120"/>
        <v>-0.19616350541511779</v>
      </c>
    </row>
    <row r="7222" spans="7:8" x14ac:dyDescent="0.35">
      <c r="G7222">
        <v>7216</v>
      </c>
      <c r="H7222">
        <f t="shared" ca="1" si="120"/>
        <v>-1.7550233134593661E-2</v>
      </c>
    </row>
    <row r="7223" spans="7:8" x14ac:dyDescent="0.35">
      <c r="G7223">
        <v>7217</v>
      </c>
      <c r="H7223">
        <f t="shared" ca="1" si="120"/>
        <v>-7.5132358719189399E-2</v>
      </c>
    </row>
    <row r="7224" spans="7:8" x14ac:dyDescent="0.35">
      <c r="G7224">
        <v>7218</v>
      </c>
      <c r="H7224">
        <f t="shared" ca="1" si="120"/>
        <v>-3.2298057445245498E-2</v>
      </c>
    </row>
    <row r="7225" spans="7:8" x14ac:dyDescent="0.35">
      <c r="G7225">
        <v>7219</v>
      </c>
      <c r="H7225">
        <f t="shared" ca="1" si="120"/>
        <v>3.4746694611852848E-2</v>
      </c>
    </row>
    <row r="7226" spans="7:8" x14ac:dyDescent="0.35">
      <c r="G7226">
        <v>7220</v>
      </c>
      <c r="H7226">
        <f t="shared" ca="1" si="120"/>
        <v>5.6135890297227251E-2</v>
      </c>
    </row>
    <row r="7227" spans="7:8" x14ac:dyDescent="0.35">
      <c r="G7227">
        <v>7221</v>
      </c>
      <c r="H7227">
        <f t="shared" ca="1" si="120"/>
        <v>4.4554074355032926E-2</v>
      </c>
    </row>
    <row r="7228" spans="7:8" x14ac:dyDescent="0.35">
      <c r="G7228">
        <v>7222</v>
      </c>
      <c r="H7228">
        <f t="shared" ca="1" si="120"/>
        <v>5.5303531564043586E-2</v>
      </c>
    </row>
    <row r="7229" spans="7:8" x14ac:dyDescent="0.35">
      <c r="G7229">
        <v>7223</v>
      </c>
      <c r="H7229">
        <f t="shared" ca="1" si="120"/>
        <v>-0.21543792996283992</v>
      </c>
    </row>
    <row r="7230" spans="7:8" x14ac:dyDescent="0.35">
      <c r="G7230">
        <v>7224</v>
      </c>
      <c r="H7230">
        <f t="shared" ca="1" si="120"/>
        <v>-0.13829017848382333</v>
      </c>
    </row>
    <row r="7231" spans="7:8" x14ac:dyDescent="0.35">
      <c r="G7231">
        <v>7225</v>
      </c>
      <c r="H7231">
        <f t="shared" ca="1" si="120"/>
        <v>-6.0090175078766433E-2</v>
      </c>
    </row>
    <row r="7232" spans="7:8" x14ac:dyDescent="0.35">
      <c r="G7232">
        <v>7226</v>
      </c>
      <c r="H7232">
        <f t="shared" ca="1" si="120"/>
        <v>0.33055885573503369</v>
      </c>
    </row>
    <row r="7233" spans="7:8" x14ac:dyDescent="0.35">
      <c r="G7233">
        <v>7227</v>
      </c>
      <c r="H7233">
        <f t="shared" ca="1" si="120"/>
        <v>-4.6739438073274096E-2</v>
      </c>
    </row>
    <row r="7234" spans="7:8" x14ac:dyDescent="0.35">
      <c r="G7234">
        <v>7228</v>
      </c>
      <c r="H7234">
        <f t="shared" ca="1" si="120"/>
        <v>3.2786687783624348E-2</v>
      </c>
    </row>
    <row r="7235" spans="7:8" x14ac:dyDescent="0.35">
      <c r="G7235">
        <v>7229</v>
      </c>
      <c r="H7235">
        <f t="shared" ca="1" si="120"/>
        <v>-0.14854599203592031</v>
      </c>
    </row>
    <row r="7236" spans="7:8" x14ac:dyDescent="0.35">
      <c r="G7236">
        <v>7230</v>
      </c>
      <c r="H7236">
        <f t="shared" ca="1" si="120"/>
        <v>3.5757198845615894E-2</v>
      </c>
    </row>
    <row r="7237" spans="7:8" x14ac:dyDescent="0.35">
      <c r="G7237">
        <v>7231</v>
      </c>
      <c r="H7237">
        <f t="shared" ca="1" si="120"/>
        <v>1.5193621565019785E-2</v>
      </c>
    </row>
    <row r="7238" spans="7:8" x14ac:dyDescent="0.35">
      <c r="G7238">
        <v>7232</v>
      </c>
      <c r="H7238">
        <f t="shared" ca="1" si="120"/>
        <v>-0.21924303911849405</v>
      </c>
    </row>
    <row r="7239" spans="7:8" x14ac:dyDescent="0.35">
      <c r="G7239">
        <v>7233</v>
      </c>
      <c r="H7239">
        <f t="shared" ca="1" si="120"/>
        <v>-9.414228998964333E-2</v>
      </c>
    </row>
    <row r="7240" spans="7:8" x14ac:dyDescent="0.35">
      <c r="G7240">
        <v>7234</v>
      </c>
      <c r="H7240">
        <f t="shared" ref="H7240:H7303" ca="1" si="121">_xlfn.NORM.INV(RAND(),N$9,N$10)</f>
        <v>3.2526976436891827E-2</v>
      </c>
    </row>
    <row r="7241" spans="7:8" x14ac:dyDescent="0.35">
      <c r="G7241">
        <v>7235</v>
      </c>
      <c r="H7241">
        <f t="shared" ca="1" si="121"/>
        <v>6.0159754641202309E-2</v>
      </c>
    </row>
    <row r="7242" spans="7:8" x14ac:dyDescent="0.35">
      <c r="G7242">
        <v>7236</v>
      </c>
      <c r="H7242">
        <f t="shared" ca="1" si="121"/>
        <v>0.11911310509510742</v>
      </c>
    </row>
    <row r="7243" spans="7:8" x14ac:dyDescent="0.35">
      <c r="G7243">
        <v>7237</v>
      </c>
      <c r="H7243">
        <f t="shared" ca="1" si="121"/>
        <v>2.5860174165257363E-2</v>
      </c>
    </row>
    <row r="7244" spans="7:8" x14ac:dyDescent="0.35">
      <c r="G7244">
        <v>7238</v>
      </c>
      <c r="H7244">
        <f t="shared" ca="1" si="121"/>
        <v>-7.1458814568225049E-3</v>
      </c>
    </row>
    <row r="7245" spans="7:8" x14ac:dyDescent="0.35">
      <c r="G7245">
        <v>7239</v>
      </c>
      <c r="H7245">
        <f t="shared" ca="1" si="121"/>
        <v>0.19786501165376427</v>
      </c>
    </row>
    <row r="7246" spans="7:8" x14ac:dyDescent="0.35">
      <c r="G7246">
        <v>7240</v>
      </c>
      <c r="H7246">
        <f t="shared" ca="1" si="121"/>
        <v>0.11812274124358295</v>
      </c>
    </row>
    <row r="7247" spans="7:8" x14ac:dyDescent="0.35">
      <c r="G7247">
        <v>7241</v>
      </c>
      <c r="H7247">
        <f t="shared" ca="1" si="121"/>
        <v>-4.8402944266072299E-2</v>
      </c>
    </row>
    <row r="7248" spans="7:8" x14ac:dyDescent="0.35">
      <c r="G7248">
        <v>7242</v>
      </c>
      <c r="H7248">
        <f t="shared" ca="1" si="121"/>
        <v>-0.25922494269573393</v>
      </c>
    </row>
    <row r="7249" spans="7:8" x14ac:dyDescent="0.35">
      <c r="G7249">
        <v>7243</v>
      </c>
      <c r="H7249">
        <f t="shared" ca="1" si="121"/>
        <v>0.10430651866445524</v>
      </c>
    </row>
    <row r="7250" spans="7:8" x14ac:dyDescent="0.35">
      <c r="G7250">
        <v>7244</v>
      </c>
      <c r="H7250">
        <f t="shared" ca="1" si="121"/>
        <v>-3.1304506890173285E-2</v>
      </c>
    </row>
    <row r="7251" spans="7:8" x14ac:dyDescent="0.35">
      <c r="G7251">
        <v>7245</v>
      </c>
      <c r="H7251">
        <f t="shared" ca="1" si="121"/>
        <v>-3.0263270396823902E-2</v>
      </c>
    </row>
    <row r="7252" spans="7:8" x14ac:dyDescent="0.35">
      <c r="G7252">
        <v>7246</v>
      </c>
      <c r="H7252">
        <f t="shared" ca="1" si="121"/>
        <v>-0.26131457450707235</v>
      </c>
    </row>
    <row r="7253" spans="7:8" x14ac:dyDescent="0.35">
      <c r="G7253">
        <v>7247</v>
      </c>
      <c r="H7253">
        <f t="shared" ca="1" si="121"/>
        <v>-4.0247322343985072E-3</v>
      </c>
    </row>
    <row r="7254" spans="7:8" x14ac:dyDescent="0.35">
      <c r="G7254">
        <v>7248</v>
      </c>
      <c r="H7254">
        <f t="shared" ca="1" si="121"/>
        <v>-6.8934553236909057E-2</v>
      </c>
    </row>
    <row r="7255" spans="7:8" x14ac:dyDescent="0.35">
      <c r="G7255">
        <v>7249</v>
      </c>
      <c r="H7255">
        <f t="shared" ca="1" si="121"/>
        <v>-6.3427461707976751E-2</v>
      </c>
    </row>
    <row r="7256" spans="7:8" x14ac:dyDescent="0.35">
      <c r="G7256">
        <v>7250</v>
      </c>
      <c r="H7256">
        <f t="shared" ca="1" si="121"/>
        <v>8.9015255294735307E-2</v>
      </c>
    </row>
    <row r="7257" spans="7:8" x14ac:dyDescent="0.35">
      <c r="G7257">
        <v>7251</v>
      </c>
      <c r="H7257">
        <f t="shared" ca="1" si="121"/>
        <v>0.30068969405232404</v>
      </c>
    </row>
    <row r="7258" spans="7:8" x14ac:dyDescent="0.35">
      <c r="G7258">
        <v>7252</v>
      </c>
      <c r="H7258">
        <f t="shared" ca="1" si="121"/>
        <v>9.4720640698247233E-2</v>
      </c>
    </row>
    <row r="7259" spans="7:8" x14ac:dyDescent="0.35">
      <c r="G7259">
        <v>7253</v>
      </c>
      <c r="H7259">
        <f t="shared" ca="1" si="121"/>
        <v>-0.13091231467348236</v>
      </c>
    </row>
    <row r="7260" spans="7:8" x14ac:dyDescent="0.35">
      <c r="G7260">
        <v>7254</v>
      </c>
      <c r="H7260">
        <f t="shared" ca="1" si="121"/>
        <v>0.25723735322590435</v>
      </c>
    </row>
    <row r="7261" spans="7:8" x14ac:dyDescent="0.35">
      <c r="G7261">
        <v>7255</v>
      </c>
      <c r="H7261">
        <f t="shared" ca="1" si="121"/>
        <v>-0.26507113883838329</v>
      </c>
    </row>
    <row r="7262" spans="7:8" x14ac:dyDescent="0.35">
      <c r="G7262">
        <v>7256</v>
      </c>
      <c r="H7262">
        <f t="shared" ca="1" si="121"/>
        <v>6.5316068078115727E-2</v>
      </c>
    </row>
    <row r="7263" spans="7:8" x14ac:dyDescent="0.35">
      <c r="G7263">
        <v>7257</v>
      </c>
      <c r="H7263">
        <f t="shared" ca="1" si="121"/>
        <v>-5.078649919223413E-2</v>
      </c>
    </row>
    <row r="7264" spans="7:8" x14ac:dyDescent="0.35">
      <c r="G7264">
        <v>7258</v>
      </c>
      <c r="H7264">
        <f t="shared" ca="1" si="121"/>
        <v>0.13783014103359734</v>
      </c>
    </row>
    <row r="7265" spans="7:8" x14ac:dyDescent="0.35">
      <c r="G7265">
        <v>7259</v>
      </c>
      <c r="H7265">
        <f t="shared" ca="1" si="121"/>
        <v>-2.6880190275447753E-2</v>
      </c>
    </row>
    <row r="7266" spans="7:8" x14ac:dyDescent="0.35">
      <c r="G7266">
        <v>7260</v>
      </c>
      <c r="H7266">
        <f t="shared" ca="1" si="121"/>
        <v>0.14967992659352955</v>
      </c>
    </row>
    <row r="7267" spans="7:8" x14ac:dyDescent="0.35">
      <c r="G7267">
        <v>7261</v>
      </c>
      <c r="H7267">
        <f t="shared" ca="1" si="121"/>
        <v>3.225988163933215E-3</v>
      </c>
    </row>
    <row r="7268" spans="7:8" x14ac:dyDescent="0.35">
      <c r="G7268">
        <v>7262</v>
      </c>
      <c r="H7268">
        <f t="shared" ca="1" si="121"/>
        <v>0.19792114861810434</v>
      </c>
    </row>
    <row r="7269" spans="7:8" x14ac:dyDescent="0.35">
      <c r="G7269">
        <v>7263</v>
      </c>
      <c r="H7269">
        <f t="shared" ca="1" si="121"/>
        <v>9.135372648587009E-2</v>
      </c>
    </row>
    <row r="7270" spans="7:8" x14ac:dyDescent="0.35">
      <c r="G7270">
        <v>7264</v>
      </c>
      <c r="H7270">
        <f t="shared" ca="1" si="121"/>
        <v>0.10806892561700358</v>
      </c>
    </row>
    <row r="7271" spans="7:8" x14ac:dyDescent="0.35">
      <c r="G7271">
        <v>7265</v>
      </c>
      <c r="H7271">
        <f t="shared" ca="1" si="121"/>
        <v>7.6683062440854072E-2</v>
      </c>
    </row>
    <row r="7272" spans="7:8" x14ac:dyDescent="0.35">
      <c r="G7272">
        <v>7266</v>
      </c>
      <c r="H7272">
        <f t="shared" ca="1" si="121"/>
        <v>0.23097801718876002</v>
      </c>
    </row>
    <row r="7273" spans="7:8" x14ac:dyDescent="0.35">
      <c r="G7273">
        <v>7267</v>
      </c>
      <c r="H7273">
        <f t="shared" ca="1" si="121"/>
        <v>-0.12279828247845326</v>
      </c>
    </row>
    <row r="7274" spans="7:8" x14ac:dyDescent="0.35">
      <c r="G7274">
        <v>7268</v>
      </c>
      <c r="H7274">
        <f t="shared" ca="1" si="121"/>
        <v>0.1773451141084246</v>
      </c>
    </row>
    <row r="7275" spans="7:8" x14ac:dyDescent="0.35">
      <c r="G7275">
        <v>7269</v>
      </c>
      <c r="H7275">
        <f t="shared" ca="1" si="121"/>
        <v>-1.5598191427321261E-2</v>
      </c>
    </row>
    <row r="7276" spans="7:8" x14ac:dyDescent="0.35">
      <c r="G7276">
        <v>7270</v>
      </c>
      <c r="H7276">
        <f t="shared" ca="1" si="121"/>
        <v>-0.1824096079835979</v>
      </c>
    </row>
    <row r="7277" spans="7:8" x14ac:dyDescent="0.35">
      <c r="G7277">
        <v>7271</v>
      </c>
      <c r="H7277">
        <f t="shared" ca="1" si="121"/>
        <v>-0.19497793474322303</v>
      </c>
    </row>
    <row r="7278" spans="7:8" x14ac:dyDescent="0.35">
      <c r="G7278">
        <v>7272</v>
      </c>
      <c r="H7278">
        <f t="shared" ca="1" si="121"/>
        <v>9.9332882837398113E-3</v>
      </c>
    </row>
    <row r="7279" spans="7:8" x14ac:dyDescent="0.35">
      <c r="G7279">
        <v>7273</v>
      </c>
      <c r="H7279">
        <f t="shared" ca="1" si="121"/>
        <v>-3.8266850402464074E-2</v>
      </c>
    </row>
    <row r="7280" spans="7:8" x14ac:dyDescent="0.35">
      <c r="G7280">
        <v>7274</v>
      </c>
      <c r="H7280">
        <f t="shared" ca="1" si="121"/>
        <v>1.2520897805915275E-2</v>
      </c>
    </row>
    <row r="7281" spans="7:8" x14ac:dyDescent="0.35">
      <c r="G7281">
        <v>7275</v>
      </c>
      <c r="H7281">
        <f t="shared" ca="1" si="121"/>
        <v>-0.20630025672760691</v>
      </c>
    </row>
    <row r="7282" spans="7:8" x14ac:dyDescent="0.35">
      <c r="G7282">
        <v>7276</v>
      </c>
      <c r="H7282">
        <f t="shared" ca="1" si="121"/>
        <v>7.2554883966880132E-2</v>
      </c>
    </row>
    <row r="7283" spans="7:8" x14ac:dyDescent="0.35">
      <c r="G7283">
        <v>7277</v>
      </c>
      <c r="H7283">
        <f t="shared" ca="1" si="121"/>
        <v>6.1209232920329752E-2</v>
      </c>
    </row>
    <row r="7284" spans="7:8" x14ac:dyDescent="0.35">
      <c r="G7284">
        <v>7278</v>
      </c>
      <c r="H7284">
        <f t="shared" ca="1" si="121"/>
        <v>-6.5275775642192266E-2</v>
      </c>
    </row>
    <row r="7285" spans="7:8" x14ac:dyDescent="0.35">
      <c r="G7285">
        <v>7279</v>
      </c>
      <c r="H7285">
        <f t="shared" ca="1" si="121"/>
        <v>-0.3091812337303747</v>
      </c>
    </row>
    <row r="7286" spans="7:8" x14ac:dyDescent="0.35">
      <c r="G7286">
        <v>7280</v>
      </c>
      <c r="H7286">
        <f t="shared" ca="1" si="121"/>
        <v>-1.0864296877587986E-2</v>
      </c>
    </row>
    <row r="7287" spans="7:8" x14ac:dyDescent="0.35">
      <c r="G7287">
        <v>7281</v>
      </c>
      <c r="H7287">
        <f t="shared" ca="1" si="121"/>
        <v>-0.212084045904263</v>
      </c>
    </row>
    <row r="7288" spans="7:8" x14ac:dyDescent="0.35">
      <c r="G7288">
        <v>7282</v>
      </c>
      <c r="H7288">
        <f t="shared" ca="1" si="121"/>
        <v>-8.0717515302773088E-2</v>
      </c>
    </row>
    <row r="7289" spans="7:8" x14ac:dyDescent="0.35">
      <c r="G7289">
        <v>7283</v>
      </c>
      <c r="H7289">
        <f t="shared" ca="1" si="121"/>
        <v>0.24862239456843455</v>
      </c>
    </row>
    <row r="7290" spans="7:8" x14ac:dyDescent="0.35">
      <c r="G7290">
        <v>7284</v>
      </c>
      <c r="H7290">
        <f t="shared" ca="1" si="121"/>
        <v>-0.10267556079673823</v>
      </c>
    </row>
    <row r="7291" spans="7:8" x14ac:dyDescent="0.35">
      <c r="G7291">
        <v>7285</v>
      </c>
      <c r="H7291">
        <f t="shared" ca="1" si="121"/>
        <v>4.1002590003372363E-2</v>
      </c>
    </row>
    <row r="7292" spans="7:8" x14ac:dyDescent="0.35">
      <c r="G7292">
        <v>7286</v>
      </c>
      <c r="H7292">
        <f t="shared" ca="1" si="121"/>
        <v>0.19537720563979424</v>
      </c>
    </row>
    <row r="7293" spans="7:8" x14ac:dyDescent="0.35">
      <c r="G7293">
        <v>7287</v>
      </c>
      <c r="H7293">
        <f t="shared" ca="1" si="121"/>
        <v>-0.26789328461416773</v>
      </c>
    </row>
    <row r="7294" spans="7:8" x14ac:dyDescent="0.35">
      <c r="G7294">
        <v>7288</v>
      </c>
      <c r="H7294">
        <f t="shared" ca="1" si="121"/>
        <v>4.1040539329167756E-2</v>
      </c>
    </row>
    <row r="7295" spans="7:8" x14ac:dyDescent="0.35">
      <c r="G7295">
        <v>7289</v>
      </c>
      <c r="H7295">
        <f t="shared" ca="1" si="121"/>
        <v>7.2412943259287432E-2</v>
      </c>
    </row>
    <row r="7296" spans="7:8" x14ac:dyDescent="0.35">
      <c r="G7296">
        <v>7290</v>
      </c>
      <c r="H7296">
        <f t="shared" ca="1" si="121"/>
        <v>9.0031724044346687E-2</v>
      </c>
    </row>
    <row r="7297" spans="7:8" x14ac:dyDescent="0.35">
      <c r="G7297">
        <v>7291</v>
      </c>
      <c r="H7297">
        <f t="shared" ca="1" si="121"/>
        <v>0.13157470706406307</v>
      </c>
    </row>
    <row r="7298" spans="7:8" x14ac:dyDescent="0.35">
      <c r="G7298">
        <v>7292</v>
      </c>
      <c r="H7298">
        <f t="shared" ca="1" si="121"/>
        <v>9.1270801421864903E-2</v>
      </c>
    </row>
    <row r="7299" spans="7:8" x14ac:dyDescent="0.35">
      <c r="G7299">
        <v>7293</v>
      </c>
      <c r="H7299">
        <f t="shared" ca="1" si="121"/>
        <v>-0.10620380356277476</v>
      </c>
    </row>
    <row r="7300" spans="7:8" x14ac:dyDescent="0.35">
      <c r="G7300">
        <v>7294</v>
      </c>
      <c r="H7300">
        <f t="shared" ca="1" si="121"/>
        <v>0.14817474659029772</v>
      </c>
    </row>
    <row r="7301" spans="7:8" x14ac:dyDescent="0.35">
      <c r="G7301">
        <v>7295</v>
      </c>
      <c r="H7301">
        <f t="shared" ca="1" si="121"/>
        <v>-2.9002190904627606E-2</v>
      </c>
    </row>
    <row r="7302" spans="7:8" x14ac:dyDescent="0.35">
      <c r="G7302">
        <v>7296</v>
      </c>
      <c r="H7302">
        <f t="shared" ca="1" si="121"/>
        <v>-0.15525039004591926</v>
      </c>
    </row>
    <row r="7303" spans="7:8" x14ac:dyDescent="0.35">
      <c r="G7303">
        <v>7297</v>
      </c>
      <c r="H7303">
        <f t="shared" ca="1" si="121"/>
        <v>-1.3252586764627572E-2</v>
      </c>
    </row>
    <row r="7304" spans="7:8" x14ac:dyDescent="0.35">
      <c r="G7304">
        <v>7298</v>
      </c>
      <c r="H7304">
        <f t="shared" ref="H7304:H7367" ca="1" si="122">_xlfn.NORM.INV(RAND(),N$9,N$10)</f>
        <v>-0.10341124064596978</v>
      </c>
    </row>
    <row r="7305" spans="7:8" x14ac:dyDescent="0.35">
      <c r="G7305">
        <v>7299</v>
      </c>
      <c r="H7305">
        <f t="shared" ca="1" si="122"/>
        <v>0.13278611710452065</v>
      </c>
    </row>
    <row r="7306" spans="7:8" x14ac:dyDescent="0.35">
      <c r="G7306">
        <v>7300</v>
      </c>
      <c r="H7306">
        <f t="shared" ca="1" si="122"/>
        <v>0.15683658728984268</v>
      </c>
    </row>
    <row r="7307" spans="7:8" x14ac:dyDescent="0.35">
      <c r="G7307">
        <v>7301</v>
      </c>
      <c r="H7307">
        <f t="shared" ca="1" si="122"/>
        <v>6.5217243273424125E-2</v>
      </c>
    </row>
    <row r="7308" spans="7:8" x14ac:dyDescent="0.35">
      <c r="G7308">
        <v>7302</v>
      </c>
      <c r="H7308">
        <f t="shared" ca="1" si="122"/>
        <v>0.15781481513007881</v>
      </c>
    </row>
    <row r="7309" spans="7:8" x14ac:dyDescent="0.35">
      <c r="G7309">
        <v>7303</v>
      </c>
      <c r="H7309">
        <f t="shared" ca="1" si="122"/>
        <v>0.20879849018868096</v>
      </c>
    </row>
    <row r="7310" spans="7:8" x14ac:dyDescent="0.35">
      <c r="G7310">
        <v>7304</v>
      </c>
      <c r="H7310">
        <f t="shared" ca="1" si="122"/>
        <v>0.24772747298278225</v>
      </c>
    </row>
    <row r="7311" spans="7:8" x14ac:dyDescent="0.35">
      <c r="G7311">
        <v>7305</v>
      </c>
      <c r="H7311">
        <f t="shared" ca="1" si="122"/>
        <v>-0.12216018864964925</v>
      </c>
    </row>
    <row r="7312" spans="7:8" x14ac:dyDescent="0.35">
      <c r="G7312">
        <v>7306</v>
      </c>
      <c r="H7312">
        <f t="shared" ca="1" si="122"/>
        <v>-2.4150601649286077E-2</v>
      </c>
    </row>
    <row r="7313" spans="7:8" x14ac:dyDescent="0.35">
      <c r="G7313">
        <v>7307</v>
      </c>
      <c r="H7313">
        <f t="shared" ca="1" si="122"/>
        <v>0.2563844652155346</v>
      </c>
    </row>
    <row r="7314" spans="7:8" x14ac:dyDescent="0.35">
      <c r="G7314">
        <v>7308</v>
      </c>
      <c r="H7314">
        <f t="shared" ca="1" si="122"/>
        <v>-0.14602069179084959</v>
      </c>
    </row>
    <row r="7315" spans="7:8" x14ac:dyDescent="0.35">
      <c r="G7315">
        <v>7309</v>
      </c>
      <c r="H7315">
        <f t="shared" ca="1" si="122"/>
        <v>0.19291213724875786</v>
      </c>
    </row>
    <row r="7316" spans="7:8" x14ac:dyDescent="0.35">
      <c r="G7316">
        <v>7310</v>
      </c>
      <c r="H7316">
        <f t="shared" ca="1" si="122"/>
        <v>7.8177864247481729E-2</v>
      </c>
    </row>
    <row r="7317" spans="7:8" x14ac:dyDescent="0.35">
      <c r="G7317">
        <v>7311</v>
      </c>
      <c r="H7317">
        <f t="shared" ca="1" si="122"/>
        <v>9.7966551818326711E-2</v>
      </c>
    </row>
    <row r="7318" spans="7:8" x14ac:dyDescent="0.35">
      <c r="G7318">
        <v>7312</v>
      </c>
      <c r="H7318">
        <f t="shared" ca="1" si="122"/>
        <v>2.4043127434756013E-2</v>
      </c>
    </row>
    <row r="7319" spans="7:8" x14ac:dyDescent="0.35">
      <c r="G7319">
        <v>7313</v>
      </c>
      <c r="H7319">
        <f t="shared" ca="1" si="122"/>
        <v>0.13953766602074297</v>
      </c>
    </row>
    <row r="7320" spans="7:8" x14ac:dyDescent="0.35">
      <c r="G7320">
        <v>7314</v>
      </c>
      <c r="H7320">
        <f t="shared" ca="1" si="122"/>
        <v>2.5444640776001531E-2</v>
      </c>
    </row>
    <row r="7321" spans="7:8" x14ac:dyDescent="0.35">
      <c r="G7321">
        <v>7315</v>
      </c>
      <c r="H7321">
        <f t="shared" ca="1" si="122"/>
        <v>4.5444860156473935E-2</v>
      </c>
    </row>
    <row r="7322" spans="7:8" x14ac:dyDescent="0.35">
      <c r="G7322">
        <v>7316</v>
      </c>
      <c r="H7322">
        <f t="shared" ca="1" si="122"/>
        <v>-4.5986184481414547E-2</v>
      </c>
    </row>
    <row r="7323" spans="7:8" x14ac:dyDescent="0.35">
      <c r="G7323">
        <v>7317</v>
      </c>
      <c r="H7323">
        <f t="shared" ca="1" si="122"/>
        <v>6.7764387705741613E-2</v>
      </c>
    </row>
    <row r="7324" spans="7:8" x14ac:dyDescent="0.35">
      <c r="G7324">
        <v>7318</v>
      </c>
      <c r="H7324">
        <f t="shared" ca="1" si="122"/>
        <v>-0.33943322809525989</v>
      </c>
    </row>
    <row r="7325" spans="7:8" x14ac:dyDescent="0.35">
      <c r="G7325">
        <v>7319</v>
      </c>
      <c r="H7325">
        <f t="shared" ca="1" si="122"/>
        <v>-5.2274655455924447E-2</v>
      </c>
    </row>
    <row r="7326" spans="7:8" x14ac:dyDescent="0.35">
      <c r="G7326">
        <v>7320</v>
      </c>
      <c r="H7326">
        <f t="shared" ca="1" si="122"/>
        <v>4.0470510199710187E-2</v>
      </c>
    </row>
    <row r="7327" spans="7:8" x14ac:dyDescent="0.35">
      <c r="G7327">
        <v>7321</v>
      </c>
      <c r="H7327">
        <f t="shared" ca="1" si="122"/>
        <v>0.22894517043743517</v>
      </c>
    </row>
    <row r="7328" spans="7:8" x14ac:dyDescent="0.35">
      <c r="G7328">
        <v>7322</v>
      </c>
      <c r="H7328">
        <f t="shared" ca="1" si="122"/>
        <v>-3.3799263517576162E-3</v>
      </c>
    </row>
    <row r="7329" spans="7:8" x14ac:dyDescent="0.35">
      <c r="G7329">
        <v>7323</v>
      </c>
      <c r="H7329">
        <f t="shared" ca="1" si="122"/>
        <v>-0.13678587377690132</v>
      </c>
    </row>
    <row r="7330" spans="7:8" x14ac:dyDescent="0.35">
      <c r="G7330">
        <v>7324</v>
      </c>
      <c r="H7330">
        <f t="shared" ca="1" si="122"/>
        <v>9.6489784669900353E-2</v>
      </c>
    </row>
    <row r="7331" spans="7:8" x14ac:dyDescent="0.35">
      <c r="G7331">
        <v>7325</v>
      </c>
      <c r="H7331">
        <f t="shared" ca="1" si="122"/>
        <v>0.14169669042154778</v>
      </c>
    </row>
    <row r="7332" spans="7:8" x14ac:dyDescent="0.35">
      <c r="G7332">
        <v>7326</v>
      </c>
      <c r="H7332">
        <f t="shared" ca="1" si="122"/>
        <v>-0.13675009102208502</v>
      </c>
    </row>
    <row r="7333" spans="7:8" x14ac:dyDescent="0.35">
      <c r="G7333">
        <v>7327</v>
      </c>
      <c r="H7333">
        <f t="shared" ca="1" si="122"/>
        <v>-0.11465918527276171</v>
      </c>
    </row>
    <row r="7334" spans="7:8" x14ac:dyDescent="0.35">
      <c r="G7334">
        <v>7328</v>
      </c>
      <c r="H7334">
        <f t="shared" ca="1" si="122"/>
        <v>-0.35831555301000201</v>
      </c>
    </row>
    <row r="7335" spans="7:8" x14ac:dyDescent="0.35">
      <c r="G7335">
        <v>7329</v>
      </c>
      <c r="H7335">
        <f t="shared" ca="1" si="122"/>
        <v>1.4502614197864774E-2</v>
      </c>
    </row>
    <row r="7336" spans="7:8" x14ac:dyDescent="0.35">
      <c r="G7336">
        <v>7330</v>
      </c>
      <c r="H7336">
        <f t="shared" ca="1" si="122"/>
        <v>4.3523813821006931E-2</v>
      </c>
    </row>
    <row r="7337" spans="7:8" x14ac:dyDescent="0.35">
      <c r="G7337">
        <v>7331</v>
      </c>
      <c r="H7337">
        <f t="shared" ca="1" si="122"/>
        <v>0.14684465580501763</v>
      </c>
    </row>
    <row r="7338" spans="7:8" x14ac:dyDescent="0.35">
      <c r="G7338">
        <v>7332</v>
      </c>
      <c r="H7338">
        <f t="shared" ca="1" si="122"/>
        <v>-1.3929343389903379E-2</v>
      </c>
    </row>
    <row r="7339" spans="7:8" x14ac:dyDescent="0.35">
      <c r="G7339">
        <v>7333</v>
      </c>
      <c r="H7339">
        <f t="shared" ca="1" si="122"/>
        <v>0.19678785472169247</v>
      </c>
    </row>
    <row r="7340" spans="7:8" x14ac:dyDescent="0.35">
      <c r="G7340">
        <v>7334</v>
      </c>
      <c r="H7340">
        <f t="shared" ca="1" si="122"/>
        <v>0.10096380133938471</v>
      </c>
    </row>
    <row r="7341" spans="7:8" x14ac:dyDescent="0.35">
      <c r="G7341">
        <v>7335</v>
      </c>
      <c r="H7341">
        <f t="shared" ca="1" si="122"/>
        <v>-0.15228533125925697</v>
      </c>
    </row>
    <row r="7342" spans="7:8" x14ac:dyDescent="0.35">
      <c r="G7342">
        <v>7336</v>
      </c>
      <c r="H7342">
        <f t="shared" ca="1" si="122"/>
        <v>9.6955956425942725E-3</v>
      </c>
    </row>
    <row r="7343" spans="7:8" x14ac:dyDescent="0.35">
      <c r="G7343">
        <v>7337</v>
      </c>
      <c r="H7343">
        <f t="shared" ca="1" si="122"/>
        <v>0.16590250473685708</v>
      </c>
    </row>
    <row r="7344" spans="7:8" x14ac:dyDescent="0.35">
      <c r="G7344">
        <v>7338</v>
      </c>
      <c r="H7344">
        <f t="shared" ca="1" si="122"/>
        <v>0.15242487554702361</v>
      </c>
    </row>
    <row r="7345" spans="7:8" x14ac:dyDescent="0.35">
      <c r="G7345">
        <v>7339</v>
      </c>
      <c r="H7345">
        <f t="shared" ca="1" si="122"/>
        <v>-0.26000470364764278</v>
      </c>
    </row>
    <row r="7346" spans="7:8" x14ac:dyDescent="0.35">
      <c r="G7346">
        <v>7340</v>
      </c>
      <c r="H7346">
        <f t="shared" ca="1" si="122"/>
        <v>-0.11285001674753722</v>
      </c>
    </row>
    <row r="7347" spans="7:8" x14ac:dyDescent="0.35">
      <c r="G7347">
        <v>7341</v>
      </c>
      <c r="H7347">
        <f t="shared" ca="1" si="122"/>
        <v>0.10362539132305362</v>
      </c>
    </row>
    <row r="7348" spans="7:8" x14ac:dyDescent="0.35">
      <c r="G7348">
        <v>7342</v>
      </c>
      <c r="H7348">
        <f t="shared" ca="1" si="122"/>
        <v>0.1622601663269109</v>
      </c>
    </row>
    <row r="7349" spans="7:8" x14ac:dyDescent="0.35">
      <c r="G7349">
        <v>7343</v>
      </c>
      <c r="H7349">
        <f t="shared" ca="1" si="122"/>
        <v>-8.7115177544843922E-2</v>
      </c>
    </row>
    <row r="7350" spans="7:8" x14ac:dyDescent="0.35">
      <c r="G7350">
        <v>7344</v>
      </c>
      <c r="H7350">
        <f t="shared" ca="1" si="122"/>
        <v>7.6031188938335104E-2</v>
      </c>
    </row>
    <row r="7351" spans="7:8" x14ac:dyDescent="0.35">
      <c r="G7351">
        <v>7345</v>
      </c>
      <c r="H7351">
        <f t="shared" ca="1" si="122"/>
        <v>0.19118316334414573</v>
      </c>
    </row>
    <row r="7352" spans="7:8" x14ac:dyDescent="0.35">
      <c r="G7352">
        <v>7346</v>
      </c>
      <c r="H7352">
        <f t="shared" ca="1" si="122"/>
        <v>-5.6562977779819446E-2</v>
      </c>
    </row>
    <row r="7353" spans="7:8" x14ac:dyDescent="0.35">
      <c r="G7353">
        <v>7347</v>
      </c>
      <c r="H7353">
        <f t="shared" ca="1" si="122"/>
        <v>0.25754703629767783</v>
      </c>
    </row>
    <row r="7354" spans="7:8" x14ac:dyDescent="0.35">
      <c r="G7354">
        <v>7348</v>
      </c>
      <c r="H7354">
        <f t="shared" ca="1" si="122"/>
        <v>8.2253321753709946E-2</v>
      </c>
    </row>
    <row r="7355" spans="7:8" x14ac:dyDescent="0.35">
      <c r="G7355">
        <v>7349</v>
      </c>
      <c r="H7355">
        <f t="shared" ca="1" si="122"/>
        <v>-7.1934657019872422E-2</v>
      </c>
    </row>
    <row r="7356" spans="7:8" x14ac:dyDescent="0.35">
      <c r="G7356">
        <v>7350</v>
      </c>
      <c r="H7356">
        <f t="shared" ca="1" si="122"/>
        <v>0.23307371698211621</v>
      </c>
    </row>
    <row r="7357" spans="7:8" x14ac:dyDescent="0.35">
      <c r="G7357">
        <v>7351</v>
      </c>
      <c r="H7357">
        <f t="shared" ca="1" si="122"/>
        <v>2.4892892951979835E-2</v>
      </c>
    </row>
    <row r="7358" spans="7:8" x14ac:dyDescent="0.35">
      <c r="G7358">
        <v>7352</v>
      </c>
      <c r="H7358">
        <f t="shared" ca="1" si="122"/>
        <v>0.28743486590032258</v>
      </c>
    </row>
    <row r="7359" spans="7:8" x14ac:dyDescent="0.35">
      <c r="G7359">
        <v>7353</v>
      </c>
      <c r="H7359">
        <f t="shared" ca="1" si="122"/>
        <v>2.4964155860365989E-2</v>
      </c>
    </row>
    <row r="7360" spans="7:8" x14ac:dyDescent="0.35">
      <c r="G7360">
        <v>7354</v>
      </c>
      <c r="H7360">
        <f t="shared" ca="1" si="122"/>
        <v>0.19774564693685207</v>
      </c>
    </row>
    <row r="7361" spans="7:8" x14ac:dyDescent="0.35">
      <c r="G7361">
        <v>7355</v>
      </c>
      <c r="H7361">
        <f t="shared" ca="1" si="122"/>
        <v>-0.22567749966222009</v>
      </c>
    </row>
    <row r="7362" spans="7:8" x14ac:dyDescent="0.35">
      <c r="G7362">
        <v>7356</v>
      </c>
      <c r="H7362">
        <f t="shared" ca="1" si="122"/>
        <v>-7.3519746903793162E-2</v>
      </c>
    </row>
    <row r="7363" spans="7:8" x14ac:dyDescent="0.35">
      <c r="G7363">
        <v>7357</v>
      </c>
      <c r="H7363">
        <f t="shared" ca="1" si="122"/>
        <v>-0.14684548980716583</v>
      </c>
    </row>
    <row r="7364" spans="7:8" x14ac:dyDescent="0.35">
      <c r="G7364">
        <v>7358</v>
      </c>
      <c r="H7364">
        <f t="shared" ca="1" si="122"/>
        <v>-2.6844155177103604E-2</v>
      </c>
    </row>
    <row r="7365" spans="7:8" x14ac:dyDescent="0.35">
      <c r="G7365">
        <v>7359</v>
      </c>
      <c r="H7365">
        <f t="shared" ca="1" si="122"/>
        <v>-4.36723646879442E-2</v>
      </c>
    </row>
    <row r="7366" spans="7:8" x14ac:dyDescent="0.35">
      <c r="G7366">
        <v>7360</v>
      </c>
      <c r="H7366">
        <f t="shared" ca="1" si="122"/>
        <v>0.14332411497044903</v>
      </c>
    </row>
    <row r="7367" spans="7:8" x14ac:dyDescent="0.35">
      <c r="G7367">
        <v>7361</v>
      </c>
      <c r="H7367">
        <f t="shared" ca="1" si="122"/>
        <v>0.14534065836553384</v>
      </c>
    </row>
    <row r="7368" spans="7:8" x14ac:dyDescent="0.35">
      <c r="G7368">
        <v>7362</v>
      </c>
      <c r="H7368">
        <f t="shared" ref="H7368:H7431" ca="1" si="123">_xlfn.NORM.INV(RAND(),N$9,N$10)</f>
        <v>-6.2233977418962583E-2</v>
      </c>
    </row>
    <row r="7369" spans="7:8" x14ac:dyDescent="0.35">
      <c r="G7369">
        <v>7363</v>
      </c>
      <c r="H7369">
        <f t="shared" ca="1" si="123"/>
        <v>-8.0275791037595273E-2</v>
      </c>
    </row>
    <row r="7370" spans="7:8" x14ac:dyDescent="0.35">
      <c r="G7370">
        <v>7364</v>
      </c>
      <c r="H7370">
        <f t="shared" ca="1" si="123"/>
        <v>-2.9470422986858168E-2</v>
      </c>
    </row>
    <row r="7371" spans="7:8" x14ac:dyDescent="0.35">
      <c r="G7371">
        <v>7365</v>
      </c>
      <c r="H7371">
        <f t="shared" ca="1" si="123"/>
        <v>0.22174600694751195</v>
      </c>
    </row>
    <row r="7372" spans="7:8" x14ac:dyDescent="0.35">
      <c r="G7372">
        <v>7366</v>
      </c>
      <c r="H7372">
        <f t="shared" ca="1" si="123"/>
        <v>0.22058423454230214</v>
      </c>
    </row>
    <row r="7373" spans="7:8" x14ac:dyDescent="0.35">
      <c r="G7373">
        <v>7367</v>
      </c>
      <c r="H7373">
        <f t="shared" ca="1" si="123"/>
        <v>0.27257053871657644</v>
      </c>
    </row>
    <row r="7374" spans="7:8" x14ac:dyDescent="0.35">
      <c r="G7374">
        <v>7368</v>
      </c>
      <c r="H7374">
        <f t="shared" ca="1" si="123"/>
        <v>5.4349256442639576E-2</v>
      </c>
    </row>
    <row r="7375" spans="7:8" x14ac:dyDescent="0.35">
      <c r="G7375">
        <v>7369</v>
      </c>
      <c r="H7375">
        <f t="shared" ca="1" si="123"/>
        <v>-3.8147165234092312E-2</v>
      </c>
    </row>
    <row r="7376" spans="7:8" x14ac:dyDescent="0.35">
      <c r="G7376">
        <v>7370</v>
      </c>
      <c r="H7376">
        <f t="shared" ca="1" si="123"/>
        <v>8.5715894116270092E-2</v>
      </c>
    </row>
    <row r="7377" spans="7:8" x14ac:dyDescent="0.35">
      <c r="G7377">
        <v>7371</v>
      </c>
      <c r="H7377">
        <f t="shared" ca="1" si="123"/>
        <v>7.6998443693905044E-2</v>
      </c>
    </row>
    <row r="7378" spans="7:8" x14ac:dyDescent="0.35">
      <c r="G7378">
        <v>7372</v>
      </c>
      <c r="H7378">
        <f t="shared" ca="1" si="123"/>
        <v>-7.5046112449174002E-2</v>
      </c>
    </row>
    <row r="7379" spans="7:8" x14ac:dyDescent="0.35">
      <c r="G7379">
        <v>7373</v>
      </c>
      <c r="H7379">
        <f t="shared" ca="1" si="123"/>
        <v>-6.3686155470181083E-2</v>
      </c>
    </row>
    <row r="7380" spans="7:8" x14ac:dyDescent="0.35">
      <c r="G7380">
        <v>7374</v>
      </c>
      <c r="H7380">
        <f t="shared" ca="1" si="123"/>
        <v>9.075157932743616E-2</v>
      </c>
    </row>
    <row r="7381" spans="7:8" x14ac:dyDescent="0.35">
      <c r="G7381">
        <v>7375</v>
      </c>
      <c r="H7381">
        <f t="shared" ca="1" si="123"/>
        <v>-3.4863843129925694E-2</v>
      </c>
    </row>
    <row r="7382" spans="7:8" x14ac:dyDescent="0.35">
      <c r="G7382">
        <v>7376</v>
      </c>
      <c r="H7382">
        <f t="shared" ca="1" si="123"/>
        <v>-8.7306764326379058E-2</v>
      </c>
    </row>
    <row r="7383" spans="7:8" x14ac:dyDescent="0.35">
      <c r="G7383">
        <v>7377</v>
      </c>
      <c r="H7383">
        <f t="shared" ca="1" si="123"/>
        <v>0.13851844287693582</v>
      </c>
    </row>
    <row r="7384" spans="7:8" x14ac:dyDescent="0.35">
      <c r="G7384">
        <v>7378</v>
      </c>
      <c r="H7384">
        <f t="shared" ca="1" si="123"/>
        <v>3.7559529152220224E-2</v>
      </c>
    </row>
    <row r="7385" spans="7:8" x14ac:dyDescent="0.35">
      <c r="G7385">
        <v>7379</v>
      </c>
      <c r="H7385">
        <f t="shared" ca="1" si="123"/>
        <v>0.28464423907088882</v>
      </c>
    </row>
    <row r="7386" spans="7:8" x14ac:dyDescent="0.35">
      <c r="G7386">
        <v>7380</v>
      </c>
      <c r="H7386">
        <f t="shared" ca="1" si="123"/>
        <v>2.2071014595184929E-2</v>
      </c>
    </row>
    <row r="7387" spans="7:8" x14ac:dyDescent="0.35">
      <c r="G7387">
        <v>7381</v>
      </c>
      <c r="H7387">
        <f t="shared" ca="1" si="123"/>
        <v>-0.12381493897966622</v>
      </c>
    </row>
    <row r="7388" spans="7:8" x14ac:dyDescent="0.35">
      <c r="G7388">
        <v>7382</v>
      </c>
      <c r="H7388">
        <f t="shared" ca="1" si="123"/>
        <v>5.0077916594627521E-2</v>
      </c>
    </row>
    <row r="7389" spans="7:8" x14ac:dyDescent="0.35">
      <c r="G7389">
        <v>7383</v>
      </c>
      <c r="H7389">
        <f t="shared" ca="1" si="123"/>
        <v>1.1641184567534105E-2</v>
      </c>
    </row>
    <row r="7390" spans="7:8" x14ac:dyDescent="0.35">
      <c r="G7390">
        <v>7384</v>
      </c>
      <c r="H7390">
        <f t="shared" ca="1" si="123"/>
        <v>-4.1506024478952623E-2</v>
      </c>
    </row>
    <row r="7391" spans="7:8" x14ac:dyDescent="0.35">
      <c r="G7391">
        <v>7385</v>
      </c>
      <c r="H7391">
        <f t="shared" ca="1" si="123"/>
        <v>-2.7419356335198278E-3</v>
      </c>
    </row>
    <row r="7392" spans="7:8" x14ac:dyDescent="0.35">
      <c r="G7392">
        <v>7386</v>
      </c>
      <c r="H7392">
        <f t="shared" ca="1" si="123"/>
        <v>0.14073394191977209</v>
      </c>
    </row>
    <row r="7393" spans="7:8" x14ac:dyDescent="0.35">
      <c r="G7393">
        <v>7387</v>
      </c>
      <c r="H7393">
        <f t="shared" ca="1" si="123"/>
        <v>-4.1038417389994732E-3</v>
      </c>
    </row>
    <row r="7394" spans="7:8" x14ac:dyDescent="0.35">
      <c r="G7394">
        <v>7388</v>
      </c>
      <c r="H7394">
        <f t="shared" ca="1" si="123"/>
        <v>2.1990164391027918E-2</v>
      </c>
    </row>
    <row r="7395" spans="7:8" x14ac:dyDescent="0.35">
      <c r="G7395">
        <v>7389</v>
      </c>
      <c r="H7395">
        <f t="shared" ca="1" si="123"/>
        <v>-0.14211520131397501</v>
      </c>
    </row>
    <row r="7396" spans="7:8" x14ac:dyDescent="0.35">
      <c r="G7396">
        <v>7390</v>
      </c>
      <c r="H7396">
        <f t="shared" ca="1" si="123"/>
        <v>9.9236313713540705E-2</v>
      </c>
    </row>
    <row r="7397" spans="7:8" x14ac:dyDescent="0.35">
      <c r="G7397">
        <v>7391</v>
      </c>
      <c r="H7397">
        <f t="shared" ca="1" si="123"/>
        <v>-5.9821709773212883E-2</v>
      </c>
    </row>
    <row r="7398" spans="7:8" x14ac:dyDescent="0.35">
      <c r="G7398">
        <v>7392</v>
      </c>
      <c r="H7398">
        <f t="shared" ca="1" si="123"/>
        <v>0.12978288903381296</v>
      </c>
    </row>
    <row r="7399" spans="7:8" x14ac:dyDescent="0.35">
      <c r="G7399">
        <v>7393</v>
      </c>
      <c r="H7399">
        <f t="shared" ca="1" si="123"/>
        <v>-3.9330375204323018E-3</v>
      </c>
    </row>
    <row r="7400" spans="7:8" x14ac:dyDescent="0.35">
      <c r="G7400">
        <v>7394</v>
      </c>
      <c r="H7400">
        <f t="shared" ca="1" si="123"/>
        <v>0.20274732362622375</v>
      </c>
    </row>
    <row r="7401" spans="7:8" x14ac:dyDescent="0.35">
      <c r="G7401">
        <v>7395</v>
      </c>
      <c r="H7401">
        <f t="shared" ca="1" si="123"/>
        <v>-0.18423699883509265</v>
      </c>
    </row>
    <row r="7402" spans="7:8" x14ac:dyDescent="0.35">
      <c r="G7402">
        <v>7396</v>
      </c>
      <c r="H7402">
        <f t="shared" ca="1" si="123"/>
        <v>-0.13777994057435858</v>
      </c>
    </row>
    <row r="7403" spans="7:8" x14ac:dyDescent="0.35">
      <c r="G7403">
        <v>7397</v>
      </c>
      <c r="H7403">
        <f t="shared" ca="1" si="123"/>
        <v>0.14318758213959434</v>
      </c>
    </row>
    <row r="7404" spans="7:8" x14ac:dyDescent="0.35">
      <c r="G7404">
        <v>7398</v>
      </c>
      <c r="H7404">
        <f t="shared" ca="1" si="123"/>
        <v>7.2308501680693762E-2</v>
      </c>
    </row>
    <row r="7405" spans="7:8" x14ac:dyDescent="0.35">
      <c r="G7405">
        <v>7399</v>
      </c>
      <c r="H7405">
        <f t="shared" ca="1" si="123"/>
        <v>0.20589088007659698</v>
      </c>
    </row>
    <row r="7406" spans="7:8" x14ac:dyDescent="0.35">
      <c r="G7406">
        <v>7400</v>
      </c>
      <c r="H7406">
        <f t="shared" ca="1" si="123"/>
        <v>0.14791082672736861</v>
      </c>
    </row>
    <row r="7407" spans="7:8" x14ac:dyDescent="0.35">
      <c r="G7407">
        <v>7401</v>
      </c>
      <c r="H7407">
        <f t="shared" ca="1" si="123"/>
        <v>-0.2569055151183493</v>
      </c>
    </row>
    <row r="7408" spans="7:8" x14ac:dyDescent="0.35">
      <c r="G7408">
        <v>7402</v>
      </c>
      <c r="H7408">
        <f t="shared" ca="1" si="123"/>
        <v>4.1248457781323453E-2</v>
      </c>
    </row>
    <row r="7409" spans="7:8" x14ac:dyDescent="0.35">
      <c r="G7409">
        <v>7403</v>
      </c>
      <c r="H7409">
        <f t="shared" ca="1" si="123"/>
        <v>-9.1463788289242148E-2</v>
      </c>
    </row>
    <row r="7410" spans="7:8" x14ac:dyDescent="0.35">
      <c r="G7410">
        <v>7404</v>
      </c>
      <c r="H7410">
        <f t="shared" ca="1" si="123"/>
        <v>0.20461896511486075</v>
      </c>
    </row>
    <row r="7411" spans="7:8" x14ac:dyDescent="0.35">
      <c r="G7411">
        <v>7405</v>
      </c>
      <c r="H7411">
        <f t="shared" ca="1" si="123"/>
        <v>1.1223334209675504E-2</v>
      </c>
    </row>
    <row r="7412" spans="7:8" x14ac:dyDescent="0.35">
      <c r="G7412">
        <v>7406</v>
      </c>
      <c r="H7412">
        <f t="shared" ca="1" si="123"/>
        <v>-2.9442376896606448E-2</v>
      </c>
    </row>
    <row r="7413" spans="7:8" x14ac:dyDescent="0.35">
      <c r="G7413">
        <v>7407</v>
      </c>
      <c r="H7413">
        <f t="shared" ca="1" si="123"/>
        <v>-0.11004185473840666</v>
      </c>
    </row>
    <row r="7414" spans="7:8" x14ac:dyDescent="0.35">
      <c r="G7414">
        <v>7408</v>
      </c>
      <c r="H7414">
        <f t="shared" ca="1" si="123"/>
        <v>-0.19724685970953557</v>
      </c>
    </row>
    <row r="7415" spans="7:8" x14ac:dyDescent="0.35">
      <c r="G7415">
        <v>7409</v>
      </c>
      <c r="H7415">
        <f t="shared" ca="1" si="123"/>
        <v>-0.23065413255335548</v>
      </c>
    </row>
    <row r="7416" spans="7:8" x14ac:dyDescent="0.35">
      <c r="G7416">
        <v>7410</v>
      </c>
      <c r="H7416">
        <f t="shared" ca="1" si="123"/>
        <v>6.5315300591197653E-2</v>
      </c>
    </row>
    <row r="7417" spans="7:8" x14ac:dyDescent="0.35">
      <c r="G7417">
        <v>7411</v>
      </c>
      <c r="H7417">
        <f t="shared" ca="1" si="123"/>
        <v>0.12706925570312796</v>
      </c>
    </row>
    <row r="7418" spans="7:8" x14ac:dyDescent="0.35">
      <c r="G7418">
        <v>7412</v>
      </c>
      <c r="H7418">
        <f t="shared" ca="1" si="123"/>
        <v>2.1325131071331056E-2</v>
      </c>
    </row>
    <row r="7419" spans="7:8" x14ac:dyDescent="0.35">
      <c r="G7419">
        <v>7413</v>
      </c>
      <c r="H7419">
        <f t="shared" ca="1" si="123"/>
        <v>-3.8815957365470791E-2</v>
      </c>
    </row>
    <row r="7420" spans="7:8" x14ac:dyDescent="0.35">
      <c r="G7420">
        <v>7414</v>
      </c>
      <c r="H7420">
        <f t="shared" ca="1" si="123"/>
        <v>0.12350015975829068</v>
      </c>
    </row>
    <row r="7421" spans="7:8" x14ac:dyDescent="0.35">
      <c r="G7421">
        <v>7415</v>
      </c>
      <c r="H7421">
        <f t="shared" ca="1" si="123"/>
        <v>-5.1499566004113637E-2</v>
      </c>
    </row>
    <row r="7422" spans="7:8" x14ac:dyDescent="0.35">
      <c r="G7422">
        <v>7416</v>
      </c>
      <c r="H7422">
        <f t="shared" ca="1" si="123"/>
        <v>-8.1605973882399652E-2</v>
      </c>
    </row>
    <row r="7423" spans="7:8" x14ac:dyDescent="0.35">
      <c r="G7423">
        <v>7417</v>
      </c>
      <c r="H7423">
        <f t="shared" ca="1" si="123"/>
        <v>1.0403889453879819E-2</v>
      </c>
    </row>
    <row r="7424" spans="7:8" x14ac:dyDescent="0.35">
      <c r="G7424">
        <v>7418</v>
      </c>
      <c r="H7424">
        <f t="shared" ca="1" si="123"/>
        <v>3.0222356580315392E-2</v>
      </c>
    </row>
    <row r="7425" spans="7:8" x14ac:dyDescent="0.35">
      <c r="G7425">
        <v>7419</v>
      </c>
      <c r="H7425">
        <f t="shared" ca="1" si="123"/>
        <v>0.23036461215946255</v>
      </c>
    </row>
    <row r="7426" spans="7:8" x14ac:dyDescent="0.35">
      <c r="G7426">
        <v>7420</v>
      </c>
      <c r="H7426">
        <f t="shared" ca="1" si="123"/>
        <v>9.7088637424537688E-2</v>
      </c>
    </row>
    <row r="7427" spans="7:8" x14ac:dyDescent="0.35">
      <c r="G7427">
        <v>7421</v>
      </c>
      <c r="H7427">
        <f t="shared" ca="1" si="123"/>
        <v>-3.839957293940529E-2</v>
      </c>
    </row>
    <row r="7428" spans="7:8" x14ac:dyDescent="0.35">
      <c r="G7428">
        <v>7422</v>
      </c>
      <c r="H7428">
        <f t="shared" ca="1" si="123"/>
        <v>8.9178575841636666E-3</v>
      </c>
    </row>
    <row r="7429" spans="7:8" x14ac:dyDescent="0.35">
      <c r="G7429">
        <v>7423</v>
      </c>
      <c r="H7429">
        <f t="shared" ca="1" si="123"/>
        <v>3.4808964829328021E-2</v>
      </c>
    </row>
    <row r="7430" spans="7:8" x14ac:dyDescent="0.35">
      <c r="G7430">
        <v>7424</v>
      </c>
      <c r="H7430">
        <f t="shared" ca="1" si="123"/>
        <v>-9.579789794022386E-3</v>
      </c>
    </row>
    <row r="7431" spans="7:8" x14ac:dyDescent="0.35">
      <c r="G7431">
        <v>7425</v>
      </c>
      <c r="H7431">
        <f t="shared" ca="1" si="123"/>
        <v>-6.7303768654451937E-2</v>
      </c>
    </row>
    <row r="7432" spans="7:8" x14ac:dyDescent="0.35">
      <c r="G7432">
        <v>7426</v>
      </c>
      <c r="H7432">
        <f t="shared" ref="H7432:H7495" ca="1" si="124">_xlfn.NORM.INV(RAND(),N$9,N$10)</f>
        <v>0.189606939378651</v>
      </c>
    </row>
    <row r="7433" spans="7:8" x14ac:dyDescent="0.35">
      <c r="G7433">
        <v>7427</v>
      </c>
      <c r="H7433">
        <f t="shared" ca="1" si="124"/>
        <v>0.12532807313339278</v>
      </c>
    </row>
    <row r="7434" spans="7:8" x14ac:dyDescent="0.35">
      <c r="G7434">
        <v>7428</v>
      </c>
      <c r="H7434">
        <f t="shared" ca="1" si="124"/>
        <v>-0.2256406776385731</v>
      </c>
    </row>
    <row r="7435" spans="7:8" x14ac:dyDescent="0.35">
      <c r="G7435">
        <v>7429</v>
      </c>
      <c r="H7435">
        <f t="shared" ca="1" si="124"/>
        <v>-0.25288468772842804</v>
      </c>
    </row>
    <row r="7436" spans="7:8" x14ac:dyDescent="0.35">
      <c r="G7436">
        <v>7430</v>
      </c>
      <c r="H7436">
        <f t="shared" ca="1" si="124"/>
        <v>-0.10078292605461961</v>
      </c>
    </row>
    <row r="7437" spans="7:8" x14ac:dyDescent="0.35">
      <c r="G7437">
        <v>7431</v>
      </c>
      <c r="H7437">
        <f t="shared" ca="1" si="124"/>
        <v>0.17052403743490313</v>
      </c>
    </row>
    <row r="7438" spans="7:8" x14ac:dyDescent="0.35">
      <c r="G7438">
        <v>7432</v>
      </c>
      <c r="H7438">
        <f t="shared" ca="1" si="124"/>
        <v>9.9944338359967425E-2</v>
      </c>
    </row>
    <row r="7439" spans="7:8" x14ac:dyDescent="0.35">
      <c r="G7439">
        <v>7433</v>
      </c>
      <c r="H7439">
        <f t="shared" ca="1" si="124"/>
        <v>-1.0224056782253974E-2</v>
      </c>
    </row>
    <row r="7440" spans="7:8" x14ac:dyDescent="0.35">
      <c r="G7440">
        <v>7434</v>
      </c>
      <c r="H7440">
        <f t="shared" ca="1" si="124"/>
        <v>0.15677707932608761</v>
      </c>
    </row>
    <row r="7441" spans="7:8" x14ac:dyDescent="0.35">
      <c r="G7441">
        <v>7435</v>
      </c>
      <c r="H7441">
        <f t="shared" ca="1" si="124"/>
        <v>0.14308592397965686</v>
      </c>
    </row>
    <row r="7442" spans="7:8" x14ac:dyDescent="0.35">
      <c r="G7442">
        <v>7436</v>
      </c>
      <c r="H7442">
        <f t="shared" ca="1" si="124"/>
        <v>-4.1445713717029722E-2</v>
      </c>
    </row>
    <row r="7443" spans="7:8" x14ac:dyDescent="0.35">
      <c r="G7443">
        <v>7437</v>
      </c>
      <c r="H7443">
        <f t="shared" ca="1" si="124"/>
        <v>0.1179150454063428</v>
      </c>
    </row>
    <row r="7444" spans="7:8" x14ac:dyDescent="0.35">
      <c r="G7444">
        <v>7438</v>
      </c>
      <c r="H7444">
        <f t="shared" ca="1" si="124"/>
        <v>-0.12614055464308352</v>
      </c>
    </row>
    <row r="7445" spans="7:8" x14ac:dyDescent="0.35">
      <c r="G7445">
        <v>7439</v>
      </c>
      <c r="H7445">
        <f t="shared" ca="1" si="124"/>
        <v>-0.13281172968391236</v>
      </c>
    </row>
    <row r="7446" spans="7:8" x14ac:dyDescent="0.35">
      <c r="G7446">
        <v>7440</v>
      </c>
      <c r="H7446">
        <f t="shared" ca="1" si="124"/>
        <v>0.1266975780095117</v>
      </c>
    </row>
    <row r="7447" spans="7:8" x14ac:dyDescent="0.35">
      <c r="G7447">
        <v>7441</v>
      </c>
      <c r="H7447">
        <f t="shared" ca="1" si="124"/>
        <v>0.12675223950001024</v>
      </c>
    </row>
    <row r="7448" spans="7:8" x14ac:dyDescent="0.35">
      <c r="G7448">
        <v>7442</v>
      </c>
      <c r="H7448">
        <f t="shared" ca="1" si="124"/>
        <v>0.11534886325221651</v>
      </c>
    </row>
    <row r="7449" spans="7:8" x14ac:dyDescent="0.35">
      <c r="G7449">
        <v>7443</v>
      </c>
      <c r="H7449">
        <f t="shared" ca="1" si="124"/>
        <v>-2.6069087364058961E-3</v>
      </c>
    </row>
    <row r="7450" spans="7:8" x14ac:dyDescent="0.35">
      <c r="G7450">
        <v>7444</v>
      </c>
      <c r="H7450">
        <f t="shared" ca="1" si="124"/>
        <v>9.9739358709172873E-2</v>
      </c>
    </row>
    <row r="7451" spans="7:8" x14ac:dyDescent="0.35">
      <c r="G7451">
        <v>7445</v>
      </c>
      <c r="H7451">
        <f t="shared" ca="1" si="124"/>
        <v>0.21077204616109652</v>
      </c>
    </row>
    <row r="7452" spans="7:8" x14ac:dyDescent="0.35">
      <c r="G7452">
        <v>7446</v>
      </c>
      <c r="H7452">
        <f t="shared" ca="1" si="124"/>
        <v>0.28756202076462012</v>
      </c>
    </row>
    <row r="7453" spans="7:8" x14ac:dyDescent="0.35">
      <c r="G7453">
        <v>7447</v>
      </c>
      <c r="H7453">
        <f t="shared" ca="1" si="124"/>
        <v>-8.6955739155595967E-3</v>
      </c>
    </row>
    <row r="7454" spans="7:8" x14ac:dyDescent="0.35">
      <c r="G7454">
        <v>7448</v>
      </c>
      <c r="H7454">
        <f t="shared" ca="1" si="124"/>
        <v>0.1773364470453889</v>
      </c>
    </row>
    <row r="7455" spans="7:8" x14ac:dyDescent="0.35">
      <c r="G7455">
        <v>7449</v>
      </c>
      <c r="H7455">
        <f t="shared" ca="1" si="124"/>
        <v>-1.7752974899847215E-2</v>
      </c>
    </row>
    <row r="7456" spans="7:8" x14ac:dyDescent="0.35">
      <c r="G7456">
        <v>7450</v>
      </c>
      <c r="H7456">
        <f t="shared" ca="1" si="124"/>
        <v>1.9506840675119305E-2</v>
      </c>
    </row>
    <row r="7457" spans="7:8" x14ac:dyDescent="0.35">
      <c r="G7457">
        <v>7451</v>
      </c>
      <c r="H7457">
        <f t="shared" ca="1" si="124"/>
        <v>-5.2151966932914448E-2</v>
      </c>
    </row>
    <row r="7458" spans="7:8" x14ac:dyDescent="0.35">
      <c r="G7458">
        <v>7452</v>
      </c>
      <c r="H7458">
        <f t="shared" ca="1" si="124"/>
        <v>-0.17427338085682953</v>
      </c>
    </row>
    <row r="7459" spans="7:8" x14ac:dyDescent="0.35">
      <c r="G7459">
        <v>7453</v>
      </c>
      <c r="H7459">
        <f t="shared" ca="1" si="124"/>
        <v>-8.5867677986040322E-2</v>
      </c>
    </row>
    <row r="7460" spans="7:8" x14ac:dyDescent="0.35">
      <c r="G7460">
        <v>7454</v>
      </c>
      <c r="H7460">
        <f t="shared" ca="1" si="124"/>
        <v>0.45279834446659017</v>
      </c>
    </row>
    <row r="7461" spans="7:8" x14ac:dyDescent="0.35">
      <c r="G7461">
        <v>7455</v>
      </c>
      <c r="H7461">
        <f t="shared" ca="1" si="124"/>
        <v>1.5087946807787892E-2</v>
      </c>
    </row>
    <row r="7462" spans="7:8" x14ac:dyDescent="0.35">
      <c r="G7462">
        <v>7456</v>
      </c>
      <c r="H7462">
        <f t="shared" ca="1" si="124"/>
        <v>-0.10845841942238893</v>
      </c>
    </row>
    <row r="7463" spans="7:8" x14ac:dyDescent="0.35">
      <c r="G7463">
        <v>7457</v>
      </c>
      <c r="H7463">
        <f t="shared" ca="1" si="124"/>
        <v>-0.13536166527513754</v>
      </c>
    </row>
    <row r="7464" spans="7:8" x14ac:dyDescent="0.35">
      <c r="G7464">
        <v>7458</v>
      </c>
      <c r="H7464">
        <f t="shared" ca="1" si="124"/>
        <v>0.22616401059395763</v>
      </c>
    </row>
    <row r="7465" spans="7:8" x14ac:dyDescent="0.35">
      <c r="G7465">
        <v>7459</v>
      </c>
      <c r="H7465">
        <f t="shared" ca="1" si="124"/>
        <v>0.28858522627214411</v>
      </c>
    </row>
    <row r="7466" spans="7:8" x14ac:dyDescent="0.35">
      <c r="G7466">
        <v>7460</v>
      </c>
      <c r="H7466">
        <f t="shared" ca="1" si="124"/>
        <v>0.14472597260196254</v>
      </c>
    </row>
    <row r="7467" spans="7:8" x14ac:dyDescent="0.35">
      <c r="G7467">
        <v>7461</v>
      </c>
      <c r="H7467">
        <f t="shared" ca="1" si="124"/>
        <v>-0.25827671955347237</v>
      </c>
    </row>
    <row r="7468" spans="7:8" x14ac:dyDescent="0.35">
      <c r="G7468">
        <v>7462</v>
      </c>
      <c r="H7468">
        <f t="shared" ca="1" si="124"/>
        <v>-0.15009999886286937</v>
      </c>
    </row>
    <row r="7469" spans="7:8" x14ac:dyDescent="0.35">
      <c r="G7469">
        <v>7463</v>
      </c>
      <c r="H7469">
        <f t="shared" ca="1" si="124"/>
        <v>0.19257589016360993</v>
      </c>
    </row>
    <row r="7470" spans="7:8" x14ac:dyDescent="0.35">
      <c r="G7470">
        <v>7464</v>
      </c>
      <c r="H7470">
        <f t="shared" ca="1" si="124"/>
        <v>-0.21822679904830422</v>
      </c>
    </row>
    <row r="7471" spans="7:8" x14ac:dyDescent="0.35">
      <c r="G7471">
        <v>7465</v>
      </c>
      <c r="H7471">
        <f t="shared" ca="1" si="124"/>
        <v>-8.5943959500113694E-4</v>
      </c>
    </row>
    <row r="7472" spans="7:8" x14ac:dyDescent="0.35">
      <c r="G7472">
        <v>7466</v>
      </c>
      <c r="H7472">
        <f t="shared" ca="1" si="124"/>
        <v>-0.24467638102042649</v>
      </c>
    </row>
    <row r="7473" spans="7:8" x14ac:dyDescent="0.35">
      <c r="G7473">
        <v>7467</v>
      </c>
      <c r="H7473">
        <f t="shared" ca="1" si="124"/>
        <v>2.9911824385946348E-2</v>
      </c>
    </row>
    <row r="7474" spans="7:8" x14ac:dyDescent="0.35">
      <c r="G7474">
        <v>7468</v>
      </c>
      <c r="H7474">
        <f t="shared" ca="1" si="124"/>
        <v>-1.4661259415506981E-2</v>
      </c>
    </row>
    <row r="7475" spans="7:8" x14ac:dyDescent="0.35">
      <c r="G7475">
        <v>7469</v>
      </c>
      <c r="H7475">
        <f t="shared" ca="1" si="124"/>
        <v>8.4327706290256335E-2</v>
      </c>
    </row>
    <row r="7476" spans="7:8" x14ac:dyDescent="0.35">
      <c r="G7476">
        <v>7470</v>
      </c>
      <c r="H7476">
        <f t="shared" ca="1" si="124"/>
        <v>-5.2867367873917707E-2</v>
      </c>
    </row>
    <row r="7477" spans="7:8" x14ac:dyDescent="0.35">
      <c r="G7477">
        <v>7471</v>
      </c>
      <c r="H7477">
        <f t="shared" ca="1" si="124"/>
        <v>0.27897146145656432</v>
      </c>
    </row>
    <row r="7478" spans="7:8" x14ac:dyDescent="0.35">
      <c r="G7478">
        <v>7472</v>
      </c>
      <c r="H7478">
        <f t="shared" ca="1" si="124"/>
        <v>0.10450156018599618</v>
      </c>
    </row>
    <row r="7479" spans="7:8" x14ac:dyDescent="0.35">
      <c r="G7479">
        <v>7473</v>
      </c>
      <c r="H7479">
        <f t="shared" ca="1" si="124"/>
        <v>-0.15954394827905341</v>
      </c>
    </row>
    <row r="7480" spans="7:8" x14ac:dyDescent="0.35">
      <c r="G7480">
        <v>7474</v>
      </c>
      <c r="H7480">
        <f t="shared" ca="1" si="124"/>
        <v>-0.23209290761298246</v>
      </c>
    </row>
    <row r="7481" spans="7:8" x14ac:dyDescent="0.35">
      <c r="G7481">
        <v>7475</v>
      </c>
      <c r="H7481">
        <f t="shared" ca="1" si="124"/>
        <v>0.13456177011846496</v>
      </c>
    </row>
    <row r="7482" spans="7:8" x14ac:dyDescent="0.35">
      <c r="G7482">
        <v>7476</v>
      </c>
      <c r="H7482">
        <f t="shared" ca="1" si="124"/>
        <v>0.15491534248448355</v>
      </c>
    </row>
    <row r="7483" spans="7:8" x14ac:dyDescent="0.35">
      <c r="G7483">
        <v>7477</v>
      </c>
      <c r="H7483">
        <f t="shared" ca="1" si="124"/>
        <v>-0.22956181533075135</v>
      </c>
    </row>
    <row r="7484" spans="7:8" x14ac:dyDescent="0.35">
      <c r="G7484">
        <v>7478</v>
      </c>
      <c r="H7484">
        <f t="shared" ca="1" si="124"/>
        <v>8.2823675373284056E-2</v>
      </c>
    </row>
    <row r="7485" spans="7:8" x14ac:dyDescent="0.35">
      <c r="G7485">
        <v>7479</v>
      </c>
      <c r="H7485">
        <f t="shared" ca="1" si="124"/>
        <v>0.28186562243395324</v>
      </c>
    </row>
    <row r="7486" spans="7:8" x14ac:dyDescent="0.35">
      <c r="G7486">
        <v>7480</v>
      </c>
      <c r="H7486">
        <f t="shared" ca="1" si="124"/>
        <v>-0.14643288800907669</v>
      </c>
    </row>
    <row r="7487" spans="7:8" x14ac:dyDescent="0.35">
      <c r="G7487">
        <v>7481</v>
      </c>
      <c r="H7487">
        <f t="shared" ca="1" si="124"/>
        <v>0.12641046886551671</v>
      </c>
    </row>
    <row r="7488" spans="7:8" x14ac:dyDescent="0.35">
      <c r="G7488">
        <v>7482</v>
      </c>
      <c r="H7488">
        <f t="shared" ca="1" si="124"/>
        <v>-6.6603593795585669E-2</v>
      </c>
    </row>
    <row r="7489" spans="7:8" x14ac:dyDescent="0.35">
      <c r="G7489">
        <v>7483</v>
      </c>
      <c r="H7489">
        <f t="shared" ca="1" si="124"/>
        <v>0.20856501949916847</v>
      </c>
    </row>
    <row r="7490" spans="7:8" x14ac:dyDescent="0.35">
      <c r="G7490">
        <v>7484</v>
      </c>
      <c r="H7490">
        <f t="shared" ca="1" si="124"/>
        <v>0.10286107771717257</v>
      </c>
    </row>
    <row r="7491" spans="7:8" x14ac:dyDescent="0.35">
      <c r="G7491">
        <v>7485</v>
      </c>
      <c r="H7491">
        <f t="shared" ca="1" si="124"/>
        <v>-3.0461283640724632E-2</v>
      </c>
    </row>
    <row r="7492" spans="7:8" x14ac:dyDescent="0.35">
      <c r="G7492">
        <v>7486</v>
      </c>
      <c r="H7492">
        <f t="shared" ca="1" si="124"/>
        <v>-0.20226954215863366</v>
      </c>
    </row>
    <row r="7493" spans="7:8" x14ac:dyDescent="0.35">
      <c r="G7493">
        <v>7487</v>
      </c>
      <c r="H7493">
        <f t="shared" ca="1" si="124"/>
        <v>-0.21677599323293373</v>
      </c>
    </row>
    <row r="7494" spans="7:8" x14ac:dyDescent="0.35">
      <c r="G7494">
        <v>7488</v>
      </c>
      <c r="H7494">
        <f t="shared" ca="1" si="124"/>
        <v>0.1245772377255315</v>
      </c>
    </row>
    <row r="7495" spans="7:8" x14ac:dyDescent="0.35">
      <c r="G7495">
        <v>7489</v>
      </c>
      <c r="H7495">
        <f t="shared" ca="1" si="124"/>
        <v>-6.617508753042943E-2</v>
      </c>
    </row>
    <row r="7496" spans="7:8" x14ac:dyDescent="0.35">
      <c r="G7496">
        <v>7490</v>
      </c>
      <c r="H7496">
        <f t="shared" ref="H7496:H7559" ca="1" si="125">_xlfn.NORM.INV(RAND(),N$9,N$10)</f>
        <v>-5.3756543417937223E-2</v>
      </c>
    </row>
    <row r="7497" spans="7:8" x14ac:dyDescent="0.35">
      <c r="G7497">
        <v>7491</v>
      </c>
      <c r="H7497">
        <f t="shared" ca="1" si="125"/>
        <v>-9.39470757169584E-2</v>
      </c>
    </row>
    <row r="7498" spans="7:8" x14ac:dyDescent="0.35">
      <c r="G7498">
        <v>7492</v>
      </c>
      <c r="H7498">
        <f t="shared" ca="1" si="125"/>
        <v>-2.8762634388033032E-2</v>
      </c>
    </row>
    <row r="7499" spans="7:8" x14ac:dyDescent="0.35">
      <c r="G7499">
        <v>7493</v>
      </c>
      <c r="H7499">
        <f t="shared" ca="1" si="125"/>
        <v>3.891197971515805E-2</v>
      </c>
    </row>
    <row r="7500" spans="7:8" x14ac:dyDescent="0.35">
      <c r="G7500">
        <v>7494</v>
      </c>
      <c r="H7500">
        <f t="shared" ca="1" si="125"/>
        <v>0.20336123724104868</v>
      </c>
    </row>
    <row r="7501" spans="7:8" x14ac:dyDescent="0.35">
      <c r="G7501">
        <v>7495</v>
      </c>
      <c r="H7501">
        <f t="shared" ca="1" si="125"/>
        <v>-0.11281911217674183</v>
      </c>
    </row>
    <row r="7502" spans="7:8" x14ac:dyDescent="0.35">
      <c r="G7502">
        <v>7496</v>
      </c>
      <c r="H7502">
        <f t="shared" ca="1" si="125"/>
        <v>6.8815632846076363E-2</v>
      </c>
    </row>
    <row r="7503" spans="7:8" x14ac:dyDescent="0.35">
      <c r="G7503">
        <v>7497</v>
      </c>
      <c r="H7503">
        <f t="shared" ca="1" si="125"/>
        <v>-7.4282845786275059E-2</v>
      </c>
    </row>
    <row r="7504" spans="7:8" x14ac:dyDescent="0.35">
      <c r="G7504">
        <v>7498</v>
      </c>
      <c r="H7504">
        <f t="shared" ca="1" si="125"/>
        <v>-0.22153661936167646</v>
      </c>
    </row>
    <row r="7505" spans="7:8" x14ac:dyDescent="0.35">
      <c r="G7505">
        <v>7499</v>
      </c>
      <c r="H7505">
        <f t="shared" ca="1" si="125"/>
        <v>-4.4235198344390547E-2</v>
      </c>
    </row>
    <row r="7506" spans="7:8" x14ac:dyDescent="0.35">
      <c r="G7506">
        <v>7500</v>
      </c>
      <c r="H7506">
        <f t="shared" ca="1" si="125"/>
        <v>-0.14729130583156033</v>
      </c>
    </row>
    <row r="7507" spans="7:8" x14ac:dyDescent="0.35">
      <c r="G7507">
        <v>7501</v>
      </c>
      <c r="H7507">
        <f t="shared" ca="1" si="125"/>
        <v>3.2420698022839256E-2</v>
      </c>
    </row>
    <row r="7508" spans="7:8" x14ac:dyDescent="0.35">
      <c r="G7508">
        <v>7502</v>
      </c>
      <c r="H7508">
        <f t="shared" ca="1" si="125"/>
        <v>-5.8883419538179587E-3</v>
      </c>
    </row>
    <row r="7509" spans="7:8" x14ac:dyDescent="0.35">
      <c r="G7509">
        <v>7503</v>
      </c>
      <c r="H7509">
        <f t="shared" ca="1" si="125"/>
        <v>-7.5107957935041797E-2</v>
      </c>
    </row>
    <row r="7510" spans="7:8" x14ac:dyDescent="0.35">
      <c r="G7510">
        <v>7504</v>
      </c>
      <c r="H7510">
        <f t="shared" ca="1" si="125"/>
        <v>9.6911190666882821E-2</v>
      </c>
    </row>
    <row r="7511" spans="7:8" x14ac:dyDescent="0.35">
      <c r="G7511">
        <v>7505</v>
      </c>
      <c r="H7511">
        <f t="shared" ca="1" si="125"/>
        <v>-0.11335055287901714</v>
      </c>
    </row>
    <row r="7512" spans="7:8" x14ac:dyDescent="0.35">
      <c r="G7512">
        <v>7506</v>
      </c>
      <c r="H7512">
        <f t="shared" ca="1" si="125"/>
        <v>0.18383680255360441</v>
      </c>
    </row>
    <row r="7513" spans="7:8" x14ac:dyDescent="0.35">
      <c r="G7513">
        <v>7507</v>
      </c>
      <c r="H7513">
        <f t="shared" ca="1" si="125"/>
        <v>-0.21311546552787181</v>
      </c>
    </row>
    <row r="7514" spans="7:8" x14ac:dyDescent="0.35">
      <c r="G7514">
        <v>7508</v>
      </c>
      <c r="H7514">
        <f t="shared" ca="1" si="125"/>
        <v>4.3339393738018574E-2</v>
      </c>
    </row>
    <row r="7515" spans="7:8" x14ac:dyDescent="0.35">
      <c r="G7515">
        <v>7509</v>
      </c>
      <c r="H7515">
        <f t="shared" ca="1" si="125"/>
        <v>4.0146849123720303E-2</v>
      </c>
    </row>
    <row r="7516" spans="7:8" x14ac:dyDescent="0.35">
      <c r="G7516">
        <v>7510</v>
      </c>
      <c r="H7516">
        <f t="shared" ca="1" si="125"/>
        <v>-4.2818233534775242E-2</v>
      </c>
    </row>
    <row r="7517" spans="7:8" x14ac:dyDescent="0.35">
      <c r="G7517">
        <v>7511</v>
      </c>
      <c r="H7517">
        <f t="shared" ca="1" si="125"/>
        <v>-0.1507121271122196</v>
      </c>
    </row>
    <row r="7518" spans="7:8" x14ac:dyDescent="0.35">
      <c r="G7518">
        <v>7512</v>
      </c>
      <c r="H7518">
        <f t="shared" ca="1" si="125"/>
        <v>0.13805192449979756</v>
      </c>
    </row>
    <row r="7519" spans="7:8" x14ac:dyDescent="0.35">
      <c r="G7519">
        <v>7513</v>
      </c>
      <c r="H7519">
        <f t="shared" ca="1" si="125"/>
        <v>3.6944107476488297E-2</v>
      </c>
    </row>
    <row r="7520" spans="7:8" x14ac:dyDescent="0.35">
      <c r="G7520">
        <v>7514</v>
      </c>
      <c r="H7520">
        <f t="shared" ca="1" si="125"/>
        <v>6.6620825602031669E-2</v>
      </c>
    </row>
    <row r="7521" spans="7:8" x14ac:dyDescent="0.35">
      <c r="G7521">
        <v>7515</v>
      </c>
      <c r="H7521">
        <f t="shared" ca="1" si="125"/>
        <v>0.21644545324040051</v>
      </c>
    </row>
    <row r="7522" spans="7:8" x14ac:dyDescent="0.35">
      <c r="G7522">
        <v>7516</v>
      </c>
      <c r="H7522">
        <f t="shared" ca="1" si="125"/>
        <v>0.16944667315291506</v>
      </c>
    </row>
    <row r="7523" spans="7:8" x14ac:dyDescent="0.35">
      <c r="G7523">
        <v>7517</v>
      </c>
      <c r="H7523">
        <f t="shared" ca="1" si="125"/>
        <v>-0.29804948570088285</v>
      </c>
    </row>
    <row r="7524" spans="7:8" x14ac:dyDescent="0.35">
      <c r="G7524">
        <v>7518</v>
      </c>
      <c r="H7524">
        <f t="shared" ca="1" si="125"/>
        <v>-6.4480518923299632E-2</v>
      </c>
    </row>
    <row r="7525" spans="7:8" x14ac:dyDescent="0.35">
      <c r="G7525">
        <v>7519</v>
      </c>
      <c r="H7525">
        <f t="shared" ca="1" si="125"/>
        <v>-9.327272518473069E-2</v>
      </c>
    </row>
    <row r="7526" spans="7:8" x14ac:dyDescent="0.35">
      <c r="G7526">
        <v>7520</v>
      </c>
      <c r="H7526">
        <f t="shared" ca="1" si="125"/>
        <v>2.1317388020469549E-2</v>
      </c>
    </row>
    <row r="7527" spans="7:8" x14ac:dyDescent="0.35">
      <c r="G7527">
        <v>7521</v>
      </c>
      <c r="H7527">
        <f t="shared" ca="1" si="125"/>
        <v>-0.30430387936622583</v>
      </c>
    </row>
    <row r="7528" spans="7:8" x14ac:dyDescent="0.35">
      <c r="G7528">
        <v>7522</v>
      </c>
      <c r="H7528">
        <f t="shared" ca="1" si="125"/>
        <v>5.7096586625306221E-2</v>
      </c>
    </row>
    <row r="7529" spans="7:8" x14ac:dyDescent="0.35">
      <c r="G7529">
        <v>7523</v>
      </c>
      <c r="H7529">
        <f t="shared" ca="1" si="125"/>
        <v>0.11508194445322859</v>
      </c>
    </row>
    <row r="7530" spans="7:8" x14ac:dyDescent="0.35">
      <c r="G7530">
        <v>7524</v>
      </c>
      <c r="H7530">
        <f t="shared" ca="1" si="125"/>
        <v>0.11237919957733511</v>
      </c>
    </row>
    <row r="7531" spans="7:8" x14ac:dyDescent="0.35">
      <c r="G7531">
        <v>7525</v>
      </c>
      <c r="H7531">
        <f t="shared" ca="1" si="125"/>
        <v>7.6768206227240329E-2</v>
      </c>
    </row>
    <row r="7532" spans="7:8" x14ac:dyDescent="0.35">
      <c r="G7532">
        <v>7526</v>
      </c>
      <c r="H7532">
        <f t="shared" ca="1" si="125"/>
        <v>2.0354976549040338E-2</v>
      </c>
    </row>
    <row r="7533" spans="7:8" x14ac:dyDescent="0.35">
      <c r="G7533">
        <v>7527</v>
      </c>
      <c r="H7533">
        <f t="shared" ca="1" si="125"/>
        <v>-0.20430034702378433</v>
      </c>
    </row>
    <row r="7534" spans="7:8" x14ac:dyDescent="0.35">
      <c r="G7534">
        <v>7528</v>
      </c>
      <c r="H7534">
        <f t="shared" ca="1" si="125"/>
        <v>7.9230481577202139E-2</v>
      </c>
    </row>
    <row r="7535" spans="7:8" x14ac:dyDescent="0.35">
      <c r="G7535">
        <v>7529</v>
      </c>
      <c r="H7535">
        <f t="shared" ca="1" si="125"/>
        <v>7.43953799908674E-2</v>
      </c>
    </row>
    <row r="7536" spans="7:8" x14ac:dyDescent="0.35">
      <c r="G7536">
        <v>7530</v>
      </c>
      <c r="H7536">
        <f t="shared" ca="1" si="125"/>
        <v>-1.6306933427563078E-2</v>
      </c>
    </row>
    <row r="7537" spans="7:8" x14ac:dyDescent="0.35">
      <c r="G7537">
        <v>7531</v>
      </c>
      <c r="H7537">
        <f t="shared" ca="1" si="125"/>
        <v>0.10382658886093787</v>
      </c>
    </row>
    <row r="7538" spans="7:8" x14ac:dyDescent="0.35">
      <c r="G7538">
        <v>7532</v>
      </c>
      <c r="H7538">
        <f t="shared" ca="1" si="125"/>
        <v>0.18564582279959566</v>
      </c>
    </row>
    <row r="7539" spans="7:8" x14ac:dyDescent="0.35">
      <c r="G7539">
        <v>7533</v>
      </c>
      <c r="H7539">
        <f t="shared" ca="1" si="125"/>
        <v>-4.7039032704638196E-2</v>
      </c>
    </row>
    <row r="7540" spans="7:8" x14ac:dyDescent="0.35">
      <c r="G7540">
        <v>7534</v>
      </c>
      <c r="H7540">
        <f t="shared" ca="1" si="125"/>
        <v>0.10380489604701863</v>
      </c>
    </row>
    <row r="7541" spans="7:8" x14ac:dyDescent="0.35">
      <c r="G7541">
        <v>7535</v>
      </c>
      <c r="H7541">
        <f t="shared" ca="1" si="125"/>
        <v>-0.2497703285769356</v>
      </c>
    </row>
    <row r="7542" spans="7:8" x14ac:dyDescent="0.35">
      <c r="G7542">
        <v>7536</v>
      </c>
      <c r="H7542">
        <f t="shared" ca="1" si="125"/>
        <v>7.681765624245103E-2</v>
      </c>
    </row>
    <row r="7543" spans="7:8" x14ac:dyDescent="0.35">
      <c r="G7543">
        <v>7537</v>
      </c>
      <c r="H7543">
        <f t="shared" ca="1" si="125"/>
        <v>-0.32351423847302774</v>
      </c>
    </row>
    <row r="7544" spans="7:8" x14ac:dyDescent="0.35">
      <c r="G7544">
        <v>7538</v>
      </c>
      <c r="H7544">
        <f t="shared" ca="1" si="125"/>
        <v>4.5522207926475128E-2</v>
      </c>
    </row>
    <row r="7545" spans="7:8" x14ac:dyDescent="0.35">
      <c r="G7545">
        <v>7539</v>
      </c>
      <c r="H7545">
        <f t="shared" ca="1" si="125"/>
        <v>-9.9638015584877213E-2</v>
      </c>
    </row>
    <row r="7546" spans="7:8" x14ac:dyDescent="0.35">
      <c r="G7546">
        <v>7540</v>
      </c>
      <c r="H7546">
        <f t="shared" ca="1" si="125"/>
        <v>-0.14127845399642619</v>
      </c>
    </row>
    <row r="7547" spans="7:8" x14ac:dyDescent="0.35">
      <c r="G7547">
        <v>7541</v>
      </c>
      <c r="H7547">
        <f t="shared" ca="1" si="125"/>
        <v>8.0849809262551878E-2</v>
      </c>
    </row>
    <row r="7548" spans="7:8" x14ac:dyDescent="0.35">
      <c r="G7548">
        <v>7542</v>
      </c>
      <c r="H7548">
        <f t="shared" ca="1" si="125"/>
        <v>-8.2275192363935861E-3</v>
      </c>
    </row>
    <row r="7549" spans="7:8" x14ac:dyDescent="0.35">
      <c r="G7549">
        <v>7543</v>
      </c>
      <c r="H7549">
        <f t="shared" ca="1" si="125"/>
        <v>0.20411731761011806</v>
      </c>
    </row>
    <row r="7550" spans="7:8" x14ac:dyDescent="0.35">
      <c r="G7550">
        <v>7544</v>
      </c>
      <c r="H7550">
        <f t="shared" ca="1" si="125"/>
        <v>4.2368370085319469E-2</v>
      </c>
    </row>
    <row r="7551" spans="7:8" x14ac:dyDescent="0.35">
      <c r="G7551">
        <v>7545</v>
      </c>
      <c r="H7551">
        <f t="shared" ca="1" si="125"/>
        <v>0.22022074318000862</v>
      </c>
    </row>
    <row r="7552" spans="7:8" x14ac:dyDescent="0.35">
      <c r="G7552">
        <v>7546</v>
      </c>
      <c r="H7552">
        <f t="shared" ca="1" si="125"/>
        <v>-0.12295965431299724</v>
      </c>
    </row>
    <row r="7553" spans="7:8" x14ac:dyDescent="0.35">
      <c r="G7553">
        <v>7547</v>
      </c>
      <c r="H7553">
        <f t="shared" ca="1" si="125"/>
        <v>-0.12722158474647657</v>
      </c>
    </row>
    <row r="7554" spans="7:8" x14ac:dyDescent="0.35">
      <c r="G7554">
        <v>7548</v>
      </c>
      <c r="H7554">
        <f t="shared" ca="1" si="125"/>
        <v>8.1673787543262419E-2</v>
      </c>
    </row>
    <row r="7555" spans="7:8" x14ac:dyDescent="0.35">
      <c r="G7555">
        <v>7549</v>
      </c>
      <c r="H7555">
        <f t="shared" ca="1" si="125"/>
        <v>-2.09884384205343E-2</v>
      </c>
    </row>
    <row r="7556" spans="7:8" x14ac:dyDescent="0.35">
      <c r="G7556">
        <v>7550</v>
      </c>
      <c r="H7556">
        <f t="shared" ca="1" si="125"/>
        <v>6.4877534613629648E-2</v>
      </c>
    </row>
    <row r="7557" spans="7:8" x14ac:dyDescent="0.35">
      <c r="G7557">
        <v>7551</v>
      </c>
      <c r="H7557">
        <f t="shared" ca="1" si="125"/>
        <v>-4.6167493086388105E-3</v>
      </c>
    </row>
    <row r="7558" spans="7:8" x14ac:dyDescent="0.35">
      <c r="G7558">
        <v>7552</v>
      </c>
      <c r="H7558">
        <f t="shared" ca="1" si="125"/>
        <v>0.11559991957526888</v>
      </c>
    </row>
    <row r="7559" spans="7:8" x14ac:dyDescent="0.35">
      <c r="G7559">
        <v>7553</v>
      </c>
      <c r="H7559">
        <f t="shared" ca="1" si="125"/>
        <v>0.31904619840197707</v>
      </c>
    </row>
    <row r="7560" spans="7:8" x14ac:dyDescent="0.35">
      <c r="G7560">
        <v>7554</v>
      </c>
      <c r="H7560">
        <f t="shared" ref="H7560:H7623" ca="1" si="126">_xlfn.NORM.INV(RAND(),N$9,N$10)</f>
        <v>0.16493223352829348</v>
      </c>
    </row>
    <row r="7561" spans="7:8" x14ac:dyDescent="0.35">
      <c r="G7561">
        <v>7555</v>
      </c>
      <c r="H7561">
        <f t="shared" ca="1" si="126"/>
        <v>3.4224752388875332E-2</v>
      </c>
    </row>
    <row r="7562" spans="7:8" x14ac:dyDescent="0.35">
      <c r="G7562">
        <v>7556</v>
      </c>
      <c r="H7562">
        <f t="shared" ca="1" si="126"/>
        <v>0.19788870922489271</v>
      </c>
    </row>
    <row r="7563" spans="7:8" x14ac:dyDescent="0.35">
      <c r="G7563">
        <v>7557</v>
      </c>
      <c r="H7563">
        <f t="shared" ca="1" si="126"/>
        <v>-8.9912270026471272E-2</v>
      </c>
    </row>
    <row r="7564" spans="7:8" x14ac:dyDescent="0.35">
      <c r="G7564">
        <v>7558</v>
      </c>
      <c r="H7564">
        <f t="shared" ca="1" si="126"/>
        <v>-0.14531689161580186</v>
      </c>
    </row>
    <row r="7565" spans="7:8" x14ac:dyDescent="0.35">
      <c r="G7565">
        <v>7559</v>
      </c>
      <c r="H7565">
        <f t="shared" ca="1" si="126"/>
        <v>-9.2705986543418439E-2</v>
      </c>
    </row>
    <row r="7566" spans="7:8" x14ac:dyDescent="0.35">
      <c r="G7566">
        <v>7560</v>
      </c>
      <c r="H7566">
        <f t="shared" ca="1" si="126"/>
        <v>9.6398687188271145E-2</v>
      </c>
    </row>
    <row r="7567" spans="7:8" x14ac:dyDescent="0.35">
      <c r="G7567">
        <v>7561</v>
      </c>
      <c r="H7567">
        <f t="shared" ca="1" si="126"/>
        <v>0.11009716882240685</v>
      </c>
    </row>
    <row r="7568" spans="7:8" x14ac:dyDescent="0.35">
      <c r="G7568">
        <v>7562</v>
      </c>
      <c r="H7568">
        <f t="shared" ca="1" si="126"/>
        <v>-0.16932049275610611</v>
      </c>
    </row>
    <row r="7569" spans="7:8" x14ac:dyDescent="0.35">
      <c r="G7569">
        <v>7563</v>
      </c>
      <c r="H7569">
        <f t="shared" ca="1" si="126"/>
        <v>-0.23637468732907987</v>
      </c>
    </row>
    <row r="7570" spans="7:8" x14ac:dyDescent="0.35">
      <c r="G7570">
        <v>7564</v>
      </c>
      <c r="H7570">
        <f t="shared" ca="1" si="126"/>
        <v>1.1189365972244908E-2</v>
      </c>
    </row>
    <row r="7571" spans="7:8" x14ac:dyDescent="0.35">
      <c r="G7571">
        <v>7565</v>
      </c>
      <c r="H7571">
        <f t="shared" ca="1" si="126"/>
        <v>-1.7603687077437109E-3</v>
      </c>
    </row>
    <row r="7572" spans="7:8" x14ac:dyDescent="0.35">
      <c r="G7572">
        <v>7566</v>
      </c>
      <c r="H7572">
        <f t="shared" ca="1" si="126"/>
        <v>0.2528077576506772</v>
      </c>
    </row>
    <row r="7573" spans="7:8" x14ac:dyDescent="0.35">
      <c r="G7573">
        <v>7567</v>
      </c>
      <c r="H7573">
        <f t="shared" ca="1" si="126"/>
        <v>-4.4346540110894533E-2</v>
      </c>
    </row>
    <row r="7574" spans="7:8" x14ac:dyDescent="0.35">
      <c r="G7574">
        <v>7568</v>
      </c>
      <c r="H7574">
        <f t="shared" ca="1" si="126"/>
        <v>2.417418966990021E-2</v>
      </c>
    </row>
    <row r="7575" spans="7:8" x14ac:dyDescent="0.35">
      <c r="G7575">
        <v>7569</v>
      </c>
      <c r="H7575">
        <f t="shared" ca="1" si="126"/>
        <v>4.9325625530448954E-2</v>
      </c>
    </row>
    <row r="7576" spans="7:8" x14ac:dyDescent="0.35">
      <c r="G7576">
        <v>7570</v>
      </c>
      <c r="H7576">
        <f t="shared" ca="1" si="126"/>
        <v>0.14433884878120989</v>
      </c>
    </row>
    <row r="7577" spans="7:8" x14ac:dyDescent="0.35">
      <c r="G7577">
        <v>7571</v>
      </c>
      <c r="H7577">
        <f t="shared" ca="1" si="126"/>
        <v>7.6749219753744186E-2</v>
      </c>
    </row>
    <row r="7578" spans="7:8" x14ac:dyDescent="0.35">
      <c r="G7578">
        <v>7572</v>
      </c>
      <c r="H7578">
        <f t="shared" ca="1" si="126"/>
        <v>-0.12066338084415595</v>
      </c>
    </row>
    <row r="7579" spans="7:8" x14ac:dyDescent="0.35">
      <c r="G7579">
        <v>7573</v>
      </c>
      <c r="H7579">
        <f t="shared" ca="1" si="126"/>
        <v>0.16832089454577562</v>
      </c>
    </row>
    <row r="7580" spans="7:8" x14ac:dyDescent="0.35">
      <c r="G7580">
        <v>7574</v>
      </c>
      <c r="H7580">
        <f t="shared" ca="1" si="126"/>
        <v>8.252162781531161E-2</v>
      </c>
    </row>
    <row r="7581" spans="7:8" x14ac:dyDescent="0.35">
      <c r="G7581">
        <v>7575</v>
      </c>
      <c r="H7581">
        <f t="shared" ca="1" si="126"/>
        <v>0.14772491111271593</v>
      </c>
    </row>
    <row r="7582" spans="7:8" x14ac:dyDescent="0.35">
      <c r="G7582">
        <v>7576</v>
      </c>
      <c r="H7582">
        <f t="shared" ca="1" si="126"/>
        <v>0.26809450892062631</v>
      </c>
    </row>
    <row r="7583" spans="7:8" x14ac:dyDescent="0.35">
      <c r="G7583">
        <v>7577</v>
      </c>
      <c r="H7583">
        <f t="shared" ca="1" si="126"/>
        <v>0.3449377388213844</v>
      </c>
    </row>
    <row r="7584" spans="7:8" x14ac:dyDescent="0.35">
      <c r="G7584">
        <v>7578</v>
      </c>
      <c r="H7584">
        <f t="shared" ca="1" si="126"/>
        <v>-0.32577995005622057</v>
      </c>
    </row>
    <row r="7585" spans="7:8" x14ac:dyDescent="0.35">
      <c r="G7585">
        <v>7579</v>
      </c>
      <c r="H7585">
        <f t="shared" ca="1" si="126"/>
        <v>-3.0027606109163645E-3</v>
      </c>
    </row>
    <row r="7586" spans="7:8" x14ac:dyDescent="0.35">
      <c r="G7586">
        <v>7580</v>
      </c>
      <c r="H7586">
        <f t="shared" ca="1" si="126"/>
        <v>0.13963306620704966</v>
      </c>
    </row>
    <row r="7587" spans="7:8" x14ac:dyDescent="0.35">
      <c r="G7587">
        <v>7581</v>
      </c>
      <c r="H7587">
        <f t="shared" ca="1" si="126"/>
        <v>0.11100998311259165</v>
      </c>
    </row>
    <row r="7588" spans="7:8" x14ac:dyDescent="0.35">
      <c r="G7588">
        <v>7582</v>
      </c>
      <c r="H7588">
        <f t="shared" ca="1" si="126"/>
        <v>0.15353603263736146</v>
      </c>
    </row>
    <row r="7589" spans="7:8" x14ac:dyDescent="0.35">
      <c r="G7589">
        <v>7583</v>
      </c>
      <c r="H7589">
        <f t="shared" ca="1" si="126"/>
        <v>-4.1780679359494907E-2</v>
      </c>
    </row>
    <row r="7590" spans="7:8" x14ac:dyDescent="0.35">
      <c r="G7590">
        <v>7584</v>
      </c>
      <c r="H7590">
        <f t="shared" ca="1" si="126"/>
        <v>-1.8071327050193126E-2</v>
      </c>
    </row>
    <row r="7591" spans="7:8" x14ac:dyDescent="0.35">
      <c r="G7591">
        <v>7585</v>
      </c>
      <c r="H7591">
        <f t="shared" ca="1" si="126"/>
        <v>0.15573351207442143</v>
      </c>
    </row>
    <row r="7592" spans="7:8" x14ac:dyDescent="0.35">
      <c r="G7592">
        <v>7586</v>
      </c>
      <c r="H7592">
        <f t="shared" ca="1" si="126"/>
        <v>2.2883166612240966E-2</v>
      </c>
    </row>
    <row r="7593" spans="7:8" x14ac:dyDescent="0.35">
      <c r="G7593">
        <v>7587</v>
      </c>
      <c r="H7593">
        <f t="shared" ca="1" si="126"/>
        <v>9.8109254111579017E-2</v>
      </c>
    </row>
    <row r="7594" spans="7:8" x14ac:dyDescent="0.35">
      <c r="G7594">
        <v>7588</v>
      </c>
      <c r="H7594">
        <f t="shared" ca="1" si="126"/>
        <v>-1.5898065547292436E-2</v>
      </c>
    </row>
    <row r="7595" spans="7:8" x14ac:dyDescent="0.35">
      <c r="G7595">
        <v>7589</v>
      </c>
      <c r="H7595">
        <f t="shared" ca="1" si="126"/>
        <v>-3.4346874835867056E-2</v>
      </c>
    </row>
    <row r="7596" spans="7:8" x14ac:dyDescent="0.35">
      <c r="G7596">
        <v>7590</v>
      </c>
      <c r="H7596">
        <f t="shared" ca="1" si="126"/>
        <v>-1.9326295829908538E-2</v>
      </c>
    </row>
    <row r="7597" spans="7:8" x14ac:dyDescent="0.35">
      <c r="G7597">
        <v>7591</v>
      </c>
      <c r="H7597">
        <f t="shared" ca="1" si="126"/>
        <v>9.1315064503342258E-2</v>
      </c>
    </row>
    <row r="7598" spans="7:8" x14ac:dyDescent="0.35">
      <c r="G7598">
        <v>7592</v>
      </c>
      <c r="H7598">
        <f t="shared" ca="1" si="126"/>
        <v>6.0708793602017738E-2</v>
      </c>
    </row>
    <row r="7599" spans="7:8" x14ac:dyDescent="0.35">
      <c r="G7599">
        <v>7593</v>
      </c>
      <c r="H7599">
        <f t="shared" ca="1" si="126"/>
        <v>3.1284018883364073E-2</v>
      </c>
    </row>
    <row r="7600" spans="7:8" x14ac:dyDescent="0.35">
      <c r="G7600">
        <v>7594</v>
      </c>
      <c r="H7600">
        <f t="shared" ca="1" si="126"/>
        <v>-0.15478774517217736</v>
      </c>
    </row>
    <row r="7601" spans="7:8" x14ac:dyDescent="0.35">
      <c r="G7601">
        <v>7595</v>
      </c>
      <c r="H7601">
        <f t="shared" ca="1" si="126"/>
        <v>5.0600540757180935E-2</v>
      </c>
    </row>
    <row r="7602" spans="7:8" x14ac:dyDescent="0.35">
      <c r="G7602">
        <v>7596</v>
      </c>
      <c r="H7602">
        <f t="shared" ca="1" si="126"/>
        <v>3.7073702572838145E-2</v>
      </c>
    </row>
    <row r="7603" spans="7:8" x14ac:dyDescent="0.35">
      <c r="G7603">
        <v>7597</v>
      </c>
      <c r="H7603">
        <f t="shared" ca="1" si="126"/>
        <v>-2.5773472757818106E-2</v>
      </c>
    </row>
    <row r="7604" spans="7:8" x14ac:dyDescent="0.35">
      <c r="G7604">
        <v>7598</v>
      </c>
      <c r="H7604">
        <f t="shared" ca="1" si="126"/>
        <v>-0.13118551817286062</v>
      </c>
    </row>
    <row r="7605" spans="7:8" x14ac:dyDescent="0.35">
      <c r="G7605">
        <v>7599</v>
      </c>
      <c r="H7605">
        <f t="shared" ca="1" si="126"/>
        <v>-0.18562034968223759</v>
      </c>
    </row>
    <row r="7606" spans="7:8" x14ac:dyDescent="0.35">
      <c r="G7606">
        <v>7600</v>
      </c>
      <c r="H7606">
        <f t="shared" ca="1" si="126"/>
        <v>0.16836248945511567</v>
      </c>
    </row>
    <row r="7607" spans="7:8" x14ac:dyDescent="0.35">
      <c r="G7607">
        <v>7601</v>
      </c>
      <c r="H7607">
        <f t="shared" ca="1" si="126"/>
        <v>0.12124989455383239</v>
      </c>
    </row>
    <row r="7608" spans="7:8" x14ac:dyDescent="0.35">
      <c r="G7608">
        <v>7602</v>
      </c>
      <c r="H7608">
        <f t="shared" ca="1" si="126"/>
        <v>-0.18824166586811103</v>
      </c>
    </row>
    <row r="7609" spans="7:8" x14ac:dyDescent="0.35">
      <c r="G7609">
        <v>7603</v>
      </c>
      <c r="H7609">
        <f t="shared" ca="1" si="126"/>
        <v>8.5614379618840691E-2</v>
      </c>
    </row>
    <row r="7610" spans="7:8" x14ac:dyDescent="0.35">
      <c r="G7610">
        <v>7604</v>
      </c>
      <c r="H7610">
        <f t="shared" ca="1" si="126"/>
        <v>-0.25040463931904766</v>
      </c>
    </row>
    <row r="7611" spans="7:8" x14ac:dyDescent="0.35">
      <c r="G7611">
        <v>7605</v>
      </c>
      <c r="H7611">
        <f t="shared" ca="1" si="126"/>
        <v>0.18283348440242639</v>
      </c>
    </row>
    <row r="7612" spans="7:8" x14ac:dyDescent="0.35">
      <c r="G7612">
        <v>7606</v>
      </c>
      <c r="H7612">
        <f t="shared" ca="1" si="126"/>
        <v>2.4715402986010833E-2</v>
      </c>
    </row>
    <row r="7613" spans="7:8" x14ac:dyDescent="0.35">
      <c r="G7613">
        <v>7607</v>
      </c>
      <c r="H7613">
        <f t="shared" ca="1" si="126"/>
        <v>-4.2796022235215905E-2</v>
      </c>
    </row>
    <row r="7614" spans="7:8" x14ac:dyDescent="0.35">
      <c r="G7614">
        <v>7608</v>
      </c>
      <c r="H7614">
        <f t="shared" ca="1" si="126"/>
        <v>9.3955191519691714E-2</v>
      </c>
    </row>
    <row r="7615" spans="7:8" x14ac:dyDescent="0.35">
      <c r="G7615">
        <v>7609</v>
      </c>
      <c r="H7615">
        <f t="shared" ca="1" si="126"/>
        <v>0.15238825741907869</v>
      </c>
    </row>
    <row r="7616" spans="7:8" x14ac:dyDescent="0.35">
      <c r="G7616">
        <v>7610</v>
      </c>
      <c r="H7616">
        <f t="shared" ca="1" si="126"/>
        <v>2.5526097954482905E-3</v>
      </c>
    </row>
    <row r="7617" spans="7:8" x14ac:dyDescent="0.35">
      <c r="G7617">
        <v>7611</v>
      </c>
      <c r="H7617">
        <f t="shared" ca="1" si="126"/>
        <v>0.15603586122579938</v>
      </c>
    </row>
    <row r="7618" spans="7:8" x14ac:dyDescent="0.35">
      <c r="G7618">
        <v>7612</v>
      </c>
      <c r="H7618">
        <f t="shared" ca="1" si="126"/>
        <v>0.12467310167436588</v>
      </c>
    </row>
    <row r="7619" spans="7:8" x14ac:dyDescent="0.35">
      <c r="G7619">
        <v>7613</v>
      </c>
      <c r="H7619">
        <f t="shared" ca="1" si="126"/>
        <v>0.10846383014400533</v>
      </c>
    </row>
    <row r="7620" spans="7:8" x14ac:dyDescent="0.35">
      <c r="G7620">
        <v>7614</v>
      </c>
      <c r="H7620">
        <f t="shared" ca="1" si="126"/>
        <v>-0.35193801380013462</v>
      </c>
    </row>
    <row r="7621" spans="7:8" x14ac:dyDescent="0.35">
      <c r="G7621">
        <v>7615</v>
      </c>
      <c r="H7621">
        <f t="shared" ca="1" si="126"/>
        <v>-0.27823192477832037</v>
      </c>
    </row>
    <row r="7622" spans="7:8" x14ac:dyDescent="0.35">
      <c r="G7622">
        <v>7616</v>
      </c>
      <c r="H7622">
        <f t="shared" ca="1" si="126"/>
        <v>-5.0063363033214896E-3</v>
      </c>
    </row>
    <row r="7623" spans="7:8" x14ac:dyDescent="0.35">
      <c r="G7623">
        <v>7617</v>
      </c>
      <c r="H7623">
        <f t="shared" ca="1" si="126"/>
        <v>8.5850847402339461E-2</v>
      </c>
    </row>
    <row r="7624" spans="7:8" x14ac:dyDescent="0.35">
      <c r="G7624">
        <v>7618</v>
      </c>
      <c r="H7624">
        <f t="shared" ref="H7624:H7687" ca="1" si="127">_xlfn.NORM.INV(RAND(),N$9,N$10)</f>
        <v>-0.13955225577333041</v>
      </c>
    </row>
    <row r="7625" spans="7:8" x14ac:dyDescent="0.35">
      <c r="G7625">
        <v>7619</v>
      </c>
      <c r="H7625">
        <f t="shared" ca="1" si="127"/>
        <v>0.38896902296992086</v>
      </c>
    </row>
    <row r="7626" spans="7:8" x14ac:dyDescent="0.35">
      <c r="G7626">
        <v>7620</v>
      </c>
      <c r="H7626">
        <f t="shared" ca="1" si="127"/>
        <v>0.1489557038510681</v>
      </c>
    </row>
    <row r="7627" spans="7:8" x14ac:dyDescent="0.35">
      <c r="G7627">
        <v>7621</v>
      </c>
      <c r="H7627">
        <f t="shared" ca="1" si="127"/>
        <v>0.18023497997342214</v>
      </c>
    </row>
    <row r="7628" spans="7:8" x14ac:dyDescent="0.35">
      <c r="G7628">
        <v>7622</v>
      </c>
      <c r="H7628">
        <f t="shared" ca="1" si="127"/>
        <v>-0.1618339298046261</v>
      </c>
    </row>
    <row r="7629" spans="7:8" x14ac:dyDescent="0.35">
      <c r="G7629">
        <v>7623</v>
      </c>
      <c r="H7629">
        <f t="shared" ca="1" si="127"/>
        <v>4.879310745211677E-2</v>
      </c>
    </row>
    <row r="7630" spans="7:8" x14ac:dyDescent="0.35">
      <c r="G7630">
        <v>7624</v>
      </c>
      <c r="H7630">
        <f t="shared" ca="1" si="127"/>
        <v>-1.2863370071151769E-2</v>
      </c>
    </row>
    <row r="7631" spans="7:8" x14ac:dyDescent="0.35">
      <c r="G7631">
        <v>7625</v>
      </c>
      <c r="H7631">
        <f t="shared" ca="1" si="127"/>
        <v>0.26247120895776099</v>
      </c>
    </row>
    <row r="7632" spans="7:8" x14ac:dyDescent="0.35">
      <c r="G7632">
        <v>7626</v>
      </c>
      <c r="H7632">
        <f t="shared" ca="1" si="127"/>
        <v>5.66679740264069E-2</v>
      </c>
    </row>
    <row r="7633" spans="7:8" x14ac:dyDescent="0.35">
      <c r="G7633">
        <v>7627</v>
      </c>
      <c r="H7633">
        <f t="shared" ca="1" si="127"/>
        <v>0.13189520055264325</v>
      </c>
    </row>
    <row r="7634" spans="7:8" x14ac:dyDescent="0.35">
      <c r="G7634">
        <v>7628</v>
      </c>
      <c r="H7634">
        <f t="shared" ca="1" si="127"/>
        <v>8.7354510350948877E-2</v>
      </c>
    </row>
    <row r="7635" spans="7:8" x14ac:dyDescent="0.35">
      <c r="G7635">
        <v>7629</v>
      </c>
      <c r="H7635">
        <f t="shared" ca="1" si="127"/>
        <v>0.19190199231610802</v>
      </c>
    </row>
    <row r="7636" spans="7:8" x14ac:dyDescent="0.35">
      <c r="G7636">
        <v>7630</v>
      </c>
      <c r="H7636">
        <f t="shared" ca="1" si="127"/>
        <v>2.4941184645079072E-2</v>
      </c>
    </row>
    <row r="7637" spans="7:8" x14ac:dyDescent="0.35">
      <c r="G7637">
        <v>7631</v>
      </c>
      <c r="H7637">
        <f t="shared" ca="1" si="127"/>
        <v>4.9903924315623342E-2</v>
      </c>
    </row>
    <row r="7638" spans="7:8" x14ac:dyDescent="0.35">
      <c r="G7638">
        <v>7632</v>
      </c>
      <c r="H7638">
        <f t="shared" ca="1" si="127"/>
        <v>-0.12186366254418746</v>
      </c>
    </row>
    <row r="7639" spans="7:8" x14ac:dyDescent="0.35">
      <c r="G7639">
        <v>7633</v>
      </c>
      <c r="H7639">
        <f t="shared" ca="1" si="127"/>
        <v>3.2697350524522766E-2</v>
      </c>
    </row>
    <row r="7640" spans="7:8" x14ac:dyDescent="0.35">
      <c r="G7640">
        <v>7634</v>
      </c>
      <c r="H7640">
        <f t="shared" ca="1" si="127"/>
        <v>-0.17948935076055719</v>
      </c>
    </row>
    <row r="7641" spans="7:8" x14ac:dyDescent="0.35">
      <c r="G7641">
        <v>7635</v>
      </c>
      <c r="H7641">
        <f t="shared" ca="1" si="127"/>
        <v>2.0473374165519843E-2</v>
      </c>
    </row>
    <row r="7642" spans="7:8" x14ac:dyDescent="0.35">
      <c r="G7642">
        <v>7636</v>
      </c>
      <c r="H7642">
        <f t="shared" ca="1" si="127"/>
        <v>6.0823496697357635E-2</v>
      </c>
    </row>
    <row r="7643" spans="7:8" x14ac:dyDescent="0.35">
      <c r="G7643">
        <v>7637</v>
      </c>
      <c r="H7643">
        <f t="shared" ca="1" si="127"/>
        <v>0.1285730072452152</v>
      </c>
    </row>
    <row r="7644" spans="7:8" x14ac:dyDescent="0.35">
      <c r="G7644">
        <v>7638</v>
      </c>
      <c r="H7644">
        <f t="shared" ca="1" si="127"/>
        <v>4.2951298651511434E-2</v>
      </c>
    </row>
    <row r="7645" spans="7:8" x14ac:dyDescent="0.35">
      <c r="G7645">
        <v>7639</v>
      </c>
      <c r="H7645">
        <f t="shared" ca="1" si="127"/>
        <v>-8.1457270850708863E-2</v>
      </c>
    </row>
    <row r="7646" spans="7:8" x14ac:dyDescent="0.35">
      <c r="G7646">
        <v>7640</v>
      </c>
      <c r="H7646">
        <f t="shared" ca="1" si="127"/>
        <v>0.20580568825305692</v>
      </c>
    </row>
    <row r="7647" spans="7:8" x14ac:dyDescent="0.35">
      <c r="G7647">
        <v>7641</v>
      </c>
      <c r="H7647">
        <f t="shared" ca="1" si="127"/>
        <v>-0.22845760475317045</v>
      </c>
    </row>
    <row r="7648" spans="7:8" x14ac:dyDescent="0.35">
      <c r="G7648">
        <v>7642</v>
      </c>
      <c r="H7648">
        <f t="shared" ca="1" si="127"/>
        <v>-5.5788423051285146E-2</v>
      </c>
    </row>
    <row r="7649" spans="7:8" x14ac:dyDescent="0.35">
      <c r="G7649">
        <v>7643</v>
      </c>
      <c r="H7649">
        <f t="shared" ca="1" si="127"/>
        <v>-0.24098798317310299</v>
      </c>
    </row>
    <row r="7650" spans="7:8" x14ac:dyDescent="0.35">
      <c r="G7650">
        <v>7644</v>
      </c>
      <c r="H7650">
        <f t="shared" ca="1" si="127"/>
        <v>9.4055585058156296E-2</v>
      </c>
    </row>
    <row r="7651" spans="7:8" x14ac:dyDescent="0.35">
      <c r="G7651">
        <v>7645</v>
      </c>
      <c r="H7651">
        <f t="shared" ca="1" si="127"/>
        <v>3.5962681749968327E-2</v>
      </c>
    </row>
    <row r="7652" spans="7:8" x14ac:dyDescent="0.35">
      <c r="G7652">
        <v>7646</v>
      </c>
      <c r="H7652">
        <f t="shared" ca="1" si="127"/>
        <v>-4.9882128701924724E-3</v>
      </c>
    </row>
    <row r="7653" spans="7:8" x14ac:dyDescent="0.35">
      <c r="G7653">
        <v>7647</v>
      </c>
      <c r="H7653">
        <f t="shared" ca="1" si="127"/>
        <v>-7.7498557383479955E-3</v>
      </c>
    </row>
    <row r="7654" spans="7:8" x14ac:dyDescent="0.35">
      <c r="G7654">
        <v>7648</v>
      </c>
      <c r="H7654">
        <f t="shared" ca="1" si="127"/>
        <v>5.4127299085060268E-2</v>
      </c>
    </row>
    <row r="7655" spans="7:8" x14ac:dyDescent="0.35">
      <c r="G7655">
        <v>7649</v>
      </c>
      <c r="H7655">
        <f t="shared" ca="1" si="127"/>
        <v>2.4313033506549356E-2</v>
      </c>
    </row>
    <row r="7656" spans="7:8" x14ac:dyDescent="0.35">
      <c r="G7656">
        <v>7650</v>
      </c>
      <c r="H7656">
        <f t="shared" ca="1" si="127"/>
        <v>-7.2430727659783145E-2</v>
      </c>
    </row>
    <row r="7657" spans="7:8" x14ac:dyDescent="0.35">
      <c r="G7657">
        <v>7651</v>
      </c>
      <c r="H7657">
        <f t="shared" ca="1" si="127"/>
        <v>-8.7910754151646429E-3</v>
      </c>
    </row>
    <row r="7658" spans="7:8" x14ac:dyDescent="0.35">
      <c r="G7658">
        <v>7652</v>
      </c>
      <c r="H7658">
        <f t="shared" ca="1" si="127"/>
        <v>-2.239033259845543E-2</v>
      </c>
    </row>
    <row r="7659" spans="7:8" x14ac:dyDescent="0.35">
      <c r="G7659">
        <v>7653</v>
      </c>
      <c r="H7659">
        <f t="shared" ca="1" si="127"/>
        <v>-2.4604721902303901E-2</v>
      </c>
    </row>
    <row r="7660" spans="7:8" x14ac:dyDescent="0.35">
      <c r="G7660">
        <v>7654</v>
      </c>
      <c r="H7660">
        <f t="shared" ca="1" si="127"/>
        <v>7.305972657005988E-2</v>
      </c>
    </row>
    <row r="7661" spans="7:8" x14ac:dyDescent="0.35">
      <c r="G7661">
        <v>7655</v>
      </c>
      <c r="H7661">
        <f t="shared" ca="1" si="127"/>
        <v>-5.2554768513251381E-2</v>
      </c>
    </row>
    <row r="7662" spans="7:8" x14ac:dyDescent="0.35">
      <c r="G7662">
        <v>7656</v>
      </c>
      <c r="H7662">
        <f t="shared" ca="1" si="127"/>
        <v>-0.23492337699701579</v>
      </c>
    </row>
    <row r="7663" spans="7:8" x14ac:dyDescent="0.35">
      <c r="G7663">
        <v>7657</v>
      </c>
      <c r="H7663">
        <f t="shared" ca="1" si="127"/>
        <v>0.11344135896456044</v>
      </c>
    </row>
    <row r="7664" spans="7:8" x14ac:dyDescent="0.35">
      <c r="G7664">
        <v>7658</v>
      </c>
      <c r="H7664">
        <f t="shared" ca="1" si="127"/>
        <v>6.3904830924463571E-2</v>
      </c>
    </row>
    <row r="7665" spans="7:8" x14ac:dyDescent="0.35">
      <c r="G7665">
        <v>7659</v>
      </c>
      <c r="H7665">
        <f t="shared" ca="1" si="127"/>
        <v>5.1267020894247707E-2</v>
      </c>
    </row>
    <row r="7666" spans="7:8" x14ac:dyDescent="0.35">
      <c r="G7666">
        <v>7660</v>
      </c>
      <c r="H7666">
        <f t="shared" ca="1" si="127"/>
        <v>4.1306845661843485E-2</v>
      </c>
    </row>
    <row r="7667" spans="7:8" x14ac:dyDescent="0.35">
      <c r="G7667">
        <v>7661</v>
      </c>
      <c r="H7667">
        <f t="shared" ca="1" si="127"/>
        <v>8.2182835684614292E-2</v>
      </c>
    </row>
    <row r="7668" spans="7:8" x14ac:dyDescent="0.35">
      <c r="G7668">
        <v>7662</v>
      </c>
      <c r="H7668">
        <f t="shared" ca="1" si="127"/>
        <v>-4.7242582951285271E-2</v>
      </c>
    </row>
    <row r="7669" spans="7:8" x14ac:dyDescent="0.35">
      <c r="G7669">
        <v>7663</v>
      </c>
      <c r="H7669">
        <f t="shared" ca="1" si="127"/>
        <v>-1.6460256583544719E-2</v>
      </c>
    </row>
    <row r="7670" spans="7:8" x14ac:dyDescent="0.35">
      <c r="G7670">
        <v>7664</v>
      </c>
      <c r="H7670">
        <f t="shared" ca="1" si="127"/>
        <v>0.16188060122535039</v>
      </c>
    </row>
    <row r="7671" spans="7:8" x14ac:dyDescent="0.35">
      <c r="G7671">
        <v>7665</v>
      </c>
      <c r="H7671">
        <f t="shared" ca="1" si="127"/>
        <v>-0.13531956251909349</v>
      </c>
    </row>
    <row r="7672" spans="7:8" x14ac:dyDescent="0.35">
      <c r="G7672">
        <v>7666</v>
      </c>
      <c r="H7672">
        <f t="shared" ca="1" si="127"/>
        <v>7.2394750014948314E-2</v>
      </c>
    </row>
    <row r="7673" spans="7:8" x14ac:dyDescent="0.35">
      <c r="G7673">
        <v>7667</v>
      </c>
      <c r="H7673">
        <f t="shared" ca="1" si="127"/>
        <v>-0.17073563754291016</v>
      </c>
    </row>
    <row r="7674" spans="7:8" x14ac:dyDescent="0.35">
      <c r="G7674">
        <v>7668</v>
      </c>
      <c r="H7674">
        <f t="shared" ca="1" si="127"/>
        <v>5.3571195899714038E-3</v>
      </c>
    </row>
    <row r="7675" spans="7:8" x14ac:dyDescent="0.35">
      <c r="G7675">
        <v>7669</v>
      </c>
      <c r="H7675">
        <f t="shared" ca="1" si="127"/>
        <v>1.3645272422491774E-2</v>
      </c>
    </row>
    <row r="7676" spans="7:8" x14ac:dyDescent="0.35">
      <c r="G7676">
        <v>7670</v>
      </c>
      <c r="H7676">
        <f t="shared" ca="1" si="127"/>
        <v>-8.4874433269111024E-2</v>
      </c>
    </row>
    <row r="7677" spans="7:8" x14ac:dyDescent="0.35">
      <c r="G7677">
        <v>7671</v>
      </c>
      <c r="H7677">
        <f t="shared" ca="1" si="127"/>
        <v>4.7669830669313067E-2</v>
      </c>
    </row>
    <row r="7678" spans="7:8" x14ac:dyDescent="0.35">
      <c r="G7678">
        <v>7672</v>
      </c>
      <c r="H7678">
        <f t="shared" ca="1" si="127"/>
        <v>0.10072098500862468</v>
      </c>
    </row>
    <row r="7679" spans="7:8" x14ac:dyDescent="0.35">
      <c r="G7679">
        <v>7673</v>
      </c>
      <c r="H7679">
        <f t="shared" ca="1" si="127"/>
        <v>-6.5812225226232035E-2</v>
      </c>
    </row>
    <row r="7680" spans="7:8" x14ac:dyDescent="0.35">
      <c r="G7680">
        <v>7674</v>
      </c>
      <c r="H7680">
        <f t="shared" ca="1" si="127"/>
        <v>-3.9040223523046112E-2</v>
      </c>
    </row>
    <row r="7681" spans="7:8" x14ac:dyDescent="0.35">
      <c r="G7681">
        <v>7675</v>
      </c>
      <c r="H7681">
        <f t="shared" ca="1" si="127"/>
        <v>6.5404661780018178E-2</v>
      </c>
    </row>
    <row r="7682" spans="7:8" x14ac:dyDescent="0.35">
      <c r="G7682">
        <v>7676</v>
      </c>
      <c r="H7682">
        <f t="shared" ca="1" si="127"/>
        <v>0.30961156151949965</v>
      </c>
    </row>
    <row r="7683" spans="7:8" x14ac:dyDescent="0.35">
      <c r="G7683">
        <v>7677</v>
      </c>
      <c r="H7683">
        <f t="shared" ca="1" si="127"/>
        <v>-4.1183179099365412E-2</v>
      </c>
    </row>
    <row r="7684" spans="7:8" x14ac:dyDescent="0.35">
      <c r="G7684">
        <v>7678</v>
      </c>
      <c r="H7684">
        <f t="shared" ca="1" si="127"/>
        <v>-2.7192653465519953E-2</v>
      </c>
    </row>
    <row r="7685" spans="7:8" x14ac:dyDescent="0.35">
      <c r="G7685">
        <v>7679</v>
      </c>
      <c r="H7685">
        <f t="shared" ca="1" si="127"/>
        <v>-1.350093757370084E-2</v>
      </c>
    </row>
    <row r="7686" spans="7:8" x14ac:dyDescent="0.35">
      <c r="G7686">
        <v>7680</v>
      </c>
      <c r="H7686">
        <f t="shared" ca="1" si="127"/>
        <v>0.24078984131644118</v>
      </c>
    </row>
    <row r="7687" spans="7:8" x14ac:dyDescent="0.35">
      <c r="G7687">
        <v>7681</v>
      </c>
      <c r="H7687">
        <f t="shared" ca="1" si="127"/>
        <v>0.32052593919430533</v>
      </c>
    </row>
    <row r="7688" spans="7:8" x14ac:dyDescent="0.35">
      <c r="G7688">
        <v>7682</v>
      </c>
      <c r="H7688">
        <f t="shared" ref="H7688:H7751" ca="1" si="128">_xlfn.NORM.INV(RAND(),N$9,N$10)</f>
        <v>0.20468052483433141</v>
      </c>
    </row>
    <row r="7689" spans="7:8" x14ac:dyDescent="0.35">
      <c r="G7689">
        <v>7683</v>
      </c>
      <c r="H7689">
        <f t="shared" ca="1" si="128"/>
        <v>-0.23418618225782323</v>
      </c>
    </row>
    <row r="7690" spans="7:8" x14ac:dyDescent="0.35">
      <c r="G7690">
        <v>7684</v>
      </c>
      <c r="H7690">
        <f t="shared" ca="1" si="128"/>
        <v>-0.13963024379097425</v>
      </c>
    </row>
    <row r="7691" spans="7:8" x14ac:dyDescent="0.35">
      <c r="G7691">
        <v>7685</v>
      </c>
      <c r="H7691">
        <f t="shared" ca="1" si="128"/>
        <v>-0.10963076544202931</v>
      </c>
    </row>
    <row r="7692" spans="7:8" x14ac:dyDescent="0.35">
      <c r="G7692">
        <v>7686</v>
      </c>
      <c r="H7692">
        <f t="shared" ca="1" si="128"/>
        <v>5.2073108586353015E-2</v>
      </c>
    </row>
    <row r="7693" spans="7:8" x14ac:dyDescent="0.35">
      <c r="G7693">
        <v>7687</v>
      </c>
      <c r="H7693">
        <f t="shared" ca="1" si="128"/>
        <v>7.4536422682065451E-2</v>
      </c>
    </row>
    <row r="7694" spans="7:8" x14ac:dyDescent="0.35">
      <c r="G7694">
        <v>7688</v>
      </c>
      <c r="H7694">
        <f t="shared" ca="1" si="128"/>
        <v>-0.19932390344634041</v>
      </c>
    </row>
    <row r="7695" spans="7:8" x14ac:dyDescent="0.35">
      <c r="G7695">
        <v>7689</v>
      </c>
      <c r="H7695">
        <f t="shared" ca="1" si="128"/>
        <v>3.7366659819358931E-2</v>
      </c>
    </row>
    <row r="7696" spans="7:8" x14ac:dyDescent="0.35">
      <c r="G7696">
        <v>7690</v>
      </c>
      <c r="H7696">
        <f t="shared" ca="1" si="128"/>
        <v>0.11145121223290286</v>
      </c>
    </row>
    <row r="7697" spans="7:8" x14ac:dyDescent="0.35">
      <c r="G7697">
        <v>7691</v>
      </c>
      <c r="H7697">
        <f t="shared" ca="1" si="128"/>
        <v>3.2491097980534407E-2</v>
      </c>
    </row>
    <row r="7698" spans="7:8" x14ac:dyDescent="0.35">
      <c r="G7698">
        <v>7692</v>
      </c>
      <c r="H7698">
        <f t="shared" ca="1" si="128"/>
        <v>5.4816203098573796E-2</v>
      </c>
    </row>
    <row r="7699" spans="7:8" x14ac:dyDescent="0.35">
      <c r="G7699">
        <v>7693</v>
      </c>
      <c r="H7699">
        <f t="shared" ca="1" si="128"/>
        <v>2.0653045571737628E-2</v>
      </c>
    </row>
    <row r="7700" spans="7:8" x14ac:dyDescent="0.35">
      <c r="G7700">
        <v>7694</v>
      </c>
      <c r="H7700">
        <f t="shared" ca="1" si="128"/>
        <v>0.11568542688118834</v>
      </c>
    </row>
    <row r="7701" spans="7:8" x14ac:dyDescent="0.35">
      <c r="G7701">
        <v>7695</v>
      </c>
      <c r="H7701">
        <f t="shared" ca="1" si="128"/>
        <v>0.11560501175394308</v>
      </c>
    </row>
    <row r="7702" spans="7:8" x14ac:dyDescent="0.35">
      <c r="G7702">
        <v>7696</v>
      </c>
      <c r="H7702">
        <f t="shared" ca="1" si="128"/>
        <v>4.0473660618893972E-2</v>
      </c>
    </row>
    <row r="7703" spans="7:8" x14ac:dyDescent="0.35">
      <c r="G7703">
        <v>7697</v>
      </c>
      <c r="H7703">
        <f t="shared" ca="1" si="128"/>
        <v>-0.14922325709508369</v>
      </c>
    </row>
    <row r="7704" spans="7:8" x14ac:dyDescent="0.35">
      <c r="G7704">
        <v>7698</v>
      </c>
      <c r="H7704">
        <f t="shared" ca="1" si="128"/>
        <v>-0.41850760135594162</v>
      </c>
    </row>
    <row r="7705" spans="7:8" x14ac:dyDescent="0.35">
      <c r="G7705">
        <v>7699</v>
      </c>
      <c r="H7705">
        <f t="shared" ca="1" si="128"/>
        <v>-2.5964140248579022E-2</v>
      </c>
    </row>
    <row r="7706" spans="7:8" x14ac:dyDescent="0.35">
      <c r="G7706">
        <v>7700</v>
      </c>
      <c r="H7706">
        <f t="shared" ca="1" si="128"/>
        <v>-9.8064718376726381E-2</v>
      </c>
    </row>
    <row r="7707" spans="7:8" x14ac:dyDescent="0.35">
      <c r="G7707">
        <v>7701</v>
      </c>
      <c r="H7707">
        <f t="shared" ca="1" si="128"/>
        <v>-0.25636356633039226</v>
      </c>
    </row>
    <row r="7708" spans="7:8" x14ac:dyDescent="0.35">
      <c r="G7708">
        <v>7702</v>
      </c>
      <c r="H7708">
        <f t="shared" ca="1" si="128"/>
        <v>-8.3762456667068885E-2</v>
      </c>
    </row>
    <row r="7709" spans="7:8" x14ac:dyDescent="0.35">
      <c r="G7709">
        <v>7703</v>
      </c>
      <c r="H7709">
        <f t="shared" ca="1" si="128"/>
        <v>-2.1864729179960601E-2</v>
      </c>
    </row>
    <row r="7710" spans="7:8" x14ac:dyDescent="0.35">
      <c r="G7710">
        <v>7704</v>
      </c>
      <c r="H7710">
        <f t="shared" ca="1" si="128"/>
        <v>-0.10645439839276284</v>
      </c>
    </row>
    <row r="7711" spans="7:8" x14ac:dyDescent="0.35">
      <c r="G7711">
        <v>7705</v>
      </c>
      <c r="H7711">
        <f t="shared" ca="1" si="128"/>
        <v>-3.3225523273790809E-2</v>
      </c>
    </row>
    <row r="7712" spans="7:8" x14ac:dyDescent="0.35">
      <c r="G7712">
        <v>7706</v>
      </c>
      <c r="H7712">
        <f t="shared" ca="1" si="128"/>
        <v>-0.15351133456672758</v>
      </c>
    </row>
    <row r="7713" spans="7:8" x14ac:dyDescent="0.35">
      <c r="G7713">
        <v>7707</v>
      </c>
      <c r="H7713">
        <f t="shared" ca="1" si="128"/>
        <v>-0.15941460989650688</v>
      </c>
    </row>
    <row r="7714" spans="7:8" x14ac:dyDescent="0.35">
      <c r="G7714">
        <v>7708</v>
      </c>
      <c r="H7714">
        <f t="shared" ca="1" si="128"/>
        <v>-7.9458276969837552E-2</v>
      </c>
    </row>
    <row r="7715" spans="7:8" x14ac:dyDescent="0.35">
      <c r="G7715">
        <v>7709</v>
      </c>
      <c r="H7715">
        <f t="shared" ca="1" si="128"/>
        <v>0.2043397809542512</v>
      </c>
    </row>
    <row r="7716" spans="7:8" x14ac:dyDescent="0.35">
      <c r="G7716">
        <v>7710</v>
      </c>
      <c r="H7716">
        <f t="shared" ca="1" si="128"/>
        <v>0.17384663290107505</v>
      </c>
    </row>
    <row r="7717" spans="7:8" x14ac:dyDescent="0.35">
      <c r="G7717">
        <v>7711</v>
      </c>
      <c r="H7717">
        <f t="shared" ca="1" si="128"/>
        <v>0.10764171331516012</v>
      </c>
    </row>
    <row r="7718" spans="7:8" x14ac:dyDescent="0.35">
      <c r="G7718">
        <v>7712</v>
      </c>
      <c r="H7718">
        <f t="shared" ca="1" si="128"/>
        <v>0.17149435391713461</v>
      </c>
    </row>
    <row r="7719" spans="7:8" x14ac:dyDescent="0.35">
      <c r="G7719">
        <v>7713</v>
      </c>
      <c r="H7719">
        <f t="shared" ca="1" si="128"/>
        <v>0.19509057268421093</v>
      </c>
    </row>
    <row r="7720" spans="7:8" x14ac:dyDescent="0.35">
      <c r="G7720">
        <v>7714</v>
      </c>
      <c r="H7720">
        <f t="shared" ca="1" si="128"/>
        <v>-4.8713984616835806E-2</v>
      </c>
    </row>
    <row r="7721" spans="7:8" x14ac:dyDescent="0.35">
      <c r="G7721">
        <v>7715</v>
      </c>
      <c r="H7721">
        <f t="shared" ca="1" si="128"/>
        <v>-0.13665971341546615</v>
      </c>
    </row>
    <row r="7722" spans="7:8" x14ac:dyDescent="0.35">
      <c r="G7722">
        <v>7716</v>
      </c>
      <c r="H7722">
        <f t="shared" ca="1" si="128"/>
        <v>-1.535560335249035E-2</v>
      </c>
    </row>
    <row r="7723" spans="7:8" x14ac:dyDescent="0.35">
      <c r="G7723">
        <v>7717</v>
      </c>
      <c r="H7723">
        <f t="shared" ca="1" si="128"/>
        <v>-9.9586333100196558E-2</v>
      </c>
    </row>
    <row r="7724" spans="7:8" x14ac:dyDescent="0.35">
      <c r="G7724">
        <v>7718</v>
      </c>
      <c r="H7724">
        <f t="shared" ca="1" si="128"/>
        <v>-5.4749301441575027E-2</v>
      </c>
    </row>
    <row r="7725" spans="7:8" x14ac:dyDescent="0.35">
      <c r="G7725">
        <v>7719</v>
      </c>
      <c r="H7725">
        <f t="shared" ca="1" si="128"/>
        <v>-0.13963048239599118</v>
      </c>
    </row>
    <row r="7726" spans="7:8" x14ac:dyDescent="0.35">
      <c r="G7726">
        <v>7720</v>
      </c>
      <c r="H7726">
        <f t="shared" ca="1" si="128"/>
        <v>0.23656363184050389</v>
      </c>
    </row>
    <row r="7727" spans="7:8" x14ac:dyDescent="0.35">
      <c r="G7727">
        <v>7721</v>
      </c>
      <c r="H7727">
        <f t="shared" ca="1" si="128"/>
        <v>-0.14675654151159598</v>
      </c>
    </row>
    <row r="7728" spans="7:8" x14ac:dyDescent="0.35">
      <c r="G7728">
        <v>7722</v>
      </c>
      <c r="H7728">
        <f t="shared" ca="1" si="128"/>
        <v>0.12585390803065696</v>
      </c>
    </row>
    <row r="7729" spans="7:8" x14ac:dyDescent="0.35">
      <c r="G7729">
        <v>7723</v>
      </c>
      <c r="H7729">
        <f t="shared" ca="1" si="128"/>
        <v>4.2917365494188411E-2</v>
      </c>
    </row>
    <row r="7730" spans="7:8" x14ac:dyDescent="0.35">
      <c r="G7730">
        <v>7724</v>
      </c>
      <c r="H7730">
        <f t="shared" ca="1" si="128"/>
        <v>-2.875279409204004E-2</v>
      </c>
    </row>
    <row r="7731" spans="7:8" x14ac:dyDescent="0.35">
      <c r="G7731">
        <v>7725</v>
      </c>
      <c r="H7731">
        <f t="shared" ca="1" si="128"/>
        <v>0.12430254407939405</v>
      </c>
    </row>
    <row r="7732" spans="7:8" x14ac:dyDescent="0.35">
      <c r="G7732">
        <v>7726</v>
      </c>
      <c r="H7732">
        <f t="shared" ca="1" si="128"/>
        <v>0.19507152519867196</v>
      </c>
    </row>
    <row r="7733" spans="7:8" x14ac:dyDescent="0.35">
      <c r="G7733">
        <v>7727</v>
      </c>
      <c r="H7733">
        <f t="shared" ca="1" si="128"/>
        <v>-9.0922225328106968E-2</v>
      </c>
    </row>
    <row r="7734" spans="7:8" x14ac:dyDescent="0.35">
      <c r="G7734">
        <v>7728</v>
      </c>
      <c r="H7734">
        <f t="shared" ca="1" si="128"/>
        <v>2.6683083304774008E-2</v>
      </c>
    </row>
    <row r="7735" spans="7:8" x14ac:dyDescent="0.35">
      <c r="G7735">
        <v>7729</v>
      </c>
      <c r="H7735">
        <f t="shared" ca="1" si="128"/>
        <v>-0.16367874629315862</v>
      </c>
    </row>
    <row r="7736" spans="7:8" x14ac:dyDescent="0.35">
      <c r="G7736">
        <v>7730</v>
      </c>
      <c r="H7736">
        <f t="shared" ca="1" si="128"/>
        <v>2.1958610105510368E-2</v>
      </c>
    </row>
    <row r="7737" spans="7:8" x14ac:dyDescent="0.35">
      <c r="G7737">
        <v>7731</v>
      </c>
      <c r="H7737">
        <f t="shared" ca="1" si="128"/>
        <v>-5.408074116921379E-2</v>
      </c>
    </row>
    <row r="7738" spans="7:8" x14ac:dyDescent="0.35">
      <c r="G7738">
        <v>7732</v>
      </c>
      <c r="H7738">
        <f t="shared" ca="1" si="128"/>
        <v>-0.11842583473891885</v>
      </c>
    </row>
    <row r="7739" spans="7:8" x14ac:dyDescent="0.35">
      <c r="G7739">
        <v>7733</v>
      </c>
      <c r="H7739">
        <f t="shared" ca="1" si="128"/>
        <v>-6.8138819784376595E-2</v>
      </c>
    </row>
    <row r="7740" spans="7:8" x14ac:dyDescent="0.35">
      <c r="G7740">
        <v>7734</v>
      </c>
      <c r="H7740">
        <f t="shared" ca="1" si="128"/>
        <v>-4.9126510505165026E-2</v>
      </c>
    </row>
    <row r="7741" spans="7:8" x14ac:dyDescent="0.35">
      <c r="G7741">
        <v>7735</v>
      </c>
      <c r="H7741">
        <f t="shared" ca="1" si="128"/>
        <v>-0.147990441714862</v>
      </c>
    </row>
    <row r="7742" spans="7:8" x14ac:dyDescent="0.35">
      <c r="G7742">
        <v>7736</v>
      </c>
      <c r="H7742">
        <f t="shared" ca="1" si="128"/>
        <v>4.4550560057538303E-2</v>
      </c>
    </row>
    <row r="7743" spans="7:8" x14ac:dyDescent="0.35">
      <c r="G7743">
        <v>7737</v>
      </c>
      <c r="H7743">
        <f t="shared" ca="1" si="128"/>
        <v>-0.12025314203589946</v>
      </c>
    </row>
    <row r="7744" spans="7:8" x14ac:dyDescent="0.35">
      <c r="G7744">
        <v>7738</v>
      </c>
      <c r="H7744">
        <f t="shared" ca="1" si="128"/>
        <v>2.6366363947208468E-2</v>
      </c>
    </row>
    <row r="7745" spans="7:8" x14ac:dyDescent="0.35">
      <c r="G7745">
        <v>7739</v>
      </c>
      <c r="H7745">
        <f t="shared" ca="1" si="128"/>
        <v>-0.24139989809235907</v>
      </c>
    </row>
    <row r="7746" spans="7:8" x14ac:dyDescent="0.35">
      <c r="G7746">
        <v>7740</v>
      </c>
      <c r="H7746">
        <f t="shared" ca="1" si="128"/>
        <v>0.14769749130603643</v>
      </c>
    </row>
    <row r="7747" spans="7:8" x14ac:dyDescent="0.35">
      <c r="G7747">
        <v>7741</v>
      </c>
      <c r="H7747">
        <f t="shared" ca="1" si="128"/>
        <v>-7.0326412736462215E-2</v>
      </c>
    </row>
    <row r="7748" spans="7:8" x14ac:dyDescent="0.35">
      <c r="G7748">
        <v>7742</v>
      </c>
      <c r="H7748">
        <f t="shared" ca="1" si="128"/>
        <v>0.13293513054371309</v>
      </c>
    </row>
    <row r="7749" spans="7:8" x14ac:dyDescent="0.35">
      <c r="G7749">
        <v>7743</v>
      </c>
      <c r="H7749">
        <f t="shared" ca="1" si="128"/>
        <v>-0.14595195463403426</v>
      </c>
    </row>
    <row r="7750" spans="7:8" x14ac:dyDescent="0.35">
      <c r="G7750">
        <v>7744</v>
      </c>
      <c r="H7750">
        <f t="shared" ca="1" si="128"/>
        <v>9.0076486402177927E-2</v>
      </c>
    </row>
    <row r="7751" spans="7:8" x14ac:dyDescent="0.35">
      <c r="G7751">
        <v>7745</v>
      </c>
      <c r="H7751">
        <f t="shared" ca="1" si="128"/>
        <v>-6.5162636421155593E-2</v>
      </c>
    </row>
    <row r="7752" spans="7:8" x14ac:dyDescent="0.35">
      <c r="G7752">
        <v>7746</v>
      </c>
      <c r="H7752">
        <f t="shared" ref="H7752:H7815" ca="1" si="129">_xlfn.NORM.INV(RAND(),N$9,N$10)</f>
        <v>-4.3871776619777064E-2</v>
      </c>
    </row>
    <row r="7753" spans="7:8" x14ac:dyDescent="0.35">
      <c r="G7753">
        <v>7747</v>
      </c>
      <c r="H7753">
        <f t="shared" ca="1" si="129"/>
        <v>-1.8090895778622981E-2</v>
      </c>
    </row>
    <row r="7754" spans="7:8" x14ac:dyDescent="0.35">
      <c r="G7754">
        <v>7748</v>
      </c>
      <c r="H7754">
        <f t="shared" ca="1" si="129"/>
        <v>-0.13208963247655542</v>
      </c>
    </row>
    <row r="7755" spans="7:8" x14ac:dyDescent="0.35">
      <c r="G7755">
        <v>7749</v>
      </c>
      <c r="H7755">
        <f t="shared" ca="1" si="129"/>
        <v>-6.1813554117681052E-2</v>
      </c>
    </row>
    <row r="7756" spans="7:8" x14ac:dyDescent="0.35">
      <c r="G7756">
        <v>7750</v>
      </c>
      <c r="H7756">
        <f t="shared" ca="1" si="129"/>
        <v>-8.0760269807998344E-2</v>
      </c>
    </row>
    <row r="7757" spans="7:8" x14ac:dyDescent="0.35">
      <c r="G7757">
        <v>7751</v>
      </c>
      <c r="H7757">
        <f t="shared" ca="1" si="129"/>
        <v>0.12443763239789961</v>
      </c>
    </row>
    <row r="7758" spans="7:8" x14ac:dyDescent="0.35">
      <c r="G7758">
        <v>7752</v>
      </c>
      <c r="H7758">
        <f t="shared" ca="1" si="129"/>
        <v>-0.17519266501621833</v>
      </c>
    </row>
    <row r="7759" spans="7:8" x14ac:dyDescent="0.35">
      <c r="G7759">
        <v>7753</v>
      </c>
      <c r="H7759">
        <f t="shared" ca="1" si="129"/>
        <v>0.26555126945518004</v>
      </c>
    </row>
    <row r="7760" spans="7:8" x14ac:dyDescent="0.35">
      <c r="G7760">
        <v>7754</v>
      </c>
      <c r="H7760">
        <f t="shared" ca="1" si="129"/>
        <v>3.232779731226474E-2</v>
      </c>
    </row>
    <row r="7761" spans="7:8" x14ac:dyDescent="0.35">
      <c r="G7761">
        <v>7755</v>
      </c>
      <c r="H7761">
        <f t="shared" ca="1" si="129"/>
        <v>-8.0140556743425295E-2</v>
      </c>
    </row>
    <row r="7762" spans="7:8" x14ac:dyDescent="0.35">
      <c r="G7762">
        <v>7756</v>
      </c>
      <c r="H7762">
        <f t="shared" ca="1" si="129"/>
        <v>0.27307834568033879</v>
      </c>
    </row>
    <row r="7763" spans="7:8" x14ac:dyDescent="0.35">
      <c r="G7763">
        <v>7757</v>
      </c>
      <c r="H7763">
        <f t="shared" ca="1" si="129"/>
        <v>2.3458937891419611E-2</v>
      </c>
    </row>
    <row r="7764" spans="7:8" x14ac:dyDescent="0.35">
      <c r="G7764">
        <v>7758</v>
      </c>
      <c r="H7764">
        <f t="shared" ca="1" si="129"/>
        <v>-0.12549565995165854</v>
      </c>
    </row>
    <row r="7765" spans="7:8" x14ac:dyDescent="0.35">
      <c r="G7765">
        <v>7759</v>
      </c>
      <c r="H7765">
        <f t="shared" ca="1" si="129"/>
        <v>-0.11064758565759716</v>
      </c>
    </row>
    <row r="7766" spans="7:8" x14ac:dyDescent="0.35">
      <c r="G7766">
        <v>7760</v>
      </c>
      <c r="H7766">
        <f t="shared" ca="1" si="129"/>
        <v>5.2817557982462772E-2</v>
      </c>
    </row>
    <row r="7767" spans="7:8" x14ac:dyDescent="0.35">
      <c r="G7767">
        <v>7761</v>
      </c>
      <c r="H7767">
        <f t="shared" ca="1" si="129"/>
        <v>3.2117706682629629E-2</v>
      </c>
    </row>
    <row r="7768" spans="7:8" x14ac:dyDescent="0.35">
      <c r="G7768">
        <v>7762</v>
      </c>
      <c r="H7768">
        <f t="shared" ca="1" si="129"/>
        <v>2.6617239536757833E-2</v>
      </c>
    </row>
    <row r="7769" spans="7:8" x14ac:dyDescent="0.35">
      <c r="G7769">
        <v>7763</v>
      </c>
      <c r="H7769">
        <f t="shared" ca="1" si="129"/>
        <v>-3.3424932036926369E-2</v>
      </c>
    </row>
    <row r="7770" spans="7:8" x14ac:dyDescent="0.35">
      <c r="G7770">
        <v>7764</v>
      </c>
      <c r="H7770">
        <f t="shared" ca="1" si="129"/>
        <v>-6.4543995615109456E-2</v>
      </c>
    </row>
    <row r="7771" spans="7:8" x14ac:dyDescent="0.35">
      <c r="G7771">
        <v>7765</v>
      </c>
      <c r="H7771">
        <f t="shared" ca="1" si="129"/>
        <v>9.2236149494457811E-2</v>
      </c>
    </row>
    <row r="7772" spans="7:8" x14ac:dyDescent="0.35">
      <c r="G7772">
        <v>7766</v>
      </c>
      <c r="H7772">
        <f t="shared" ca="1" si="129"/>
        <v>6.9521076503234691E-2</v>
      </c>
    </row>
    <row r="7773" spans="7:8" x14ac:dyDescent="0.35">
      <c r="G7773">
        <v>7767</v>
      </c>
      <c r="H7773">
        <f t="shared" ca="1" si="129"/>
        <v>0.12318271069154468</v>
      </c>
    </row>
    <row r="7774" spans="7:8" x14ac:dyDescent="0.35">
      <c r="G7774">
        <v>7768</v>
      </c>
      <c r="H7774">
        <f t="shared" ca="1" si="129"/>
        <v>-7.3312483548971189E-3</v>
      </c>
    </row>
    <row r="7775" spans="7:8" x14ac:dyDescent="0.35">
      <c r="G7775">
        <v>7769</v>
      </c>
      <c r="H7775">
        <f t="shared" ca="1" si="129"/>
        <v>-3.311654793145237E-2</v>
      </c>
    </row>
    <row r="7776" spans="7:8" x14ac:dyDescent="0.35">
      <c r="G7776">
        <v>7770</v>
      </c>
      <c r="H7776">
        <f t="shared" ca="1" si="129"/>
        <v>0.14045274306968555</v>
      </c>
    </row>
    <row r="7777" spans="7:8" x14ac:dyDescent="0.35">
      <c r="G7777">
        <v>7771</v>
      </c>
      <c r="H7777">
        <f t="shared" ca="1" si="129"/>
        <v>5.7053426372049056E-2</v>
      </c>
    </row>
    <row r="7778" spans="7:8" x14ac:dyDescent="0.35">
      <c r="G7778">
        <v>7772</v>
      </c>
      <c r="H7778">
        <f t="shared" ca="1" si="129"/>
        <v>-0.11673072462337764</v>
      </c>
    </row>
    <row r="7779" spans="7:8" x14ac:dyDescent="0.35">
      <c r="G7779">
        <v>7773</v>
      </c>
      <c r="H7779">
        <f t="shared" ca="1" si="129"/>
        <v>-0.15842555269654354</v>
      </c>
    </row>
    <row r="7780" spans="7:8" x14ac:dyDescent="0.35">
      <c r="G7780">
        <v>7774</v>
      </c>
      <c r="H7780">
        <f t="shared" ca="1" si="129"/>
        <v>0.13510449396530114</v>
      </c>
    </row>
    <row r="7781" spans="7:8" x14ac:dyDescent="0.35">
      <c r="G7781">
        <v>7775</v>
      </c>
      <c r="H7781">
        <f t="shared" ca="1" si="129"/>
        <v>-0.12550833301337547</v>
      </c>
    </row>
    <row r="7782" spans="7:8" x14ac:dyDescent="0.35">
      <c r="G7782">
        <v>7776</v>
      </c>
      <c r="H7782">
        <f t="shared" ca="1" si="129"/>
        <v>-0.40459458296871864</v>
      </c>
    </row>
    <row r="7783" spans="7:8" x14ac:dyDescent="0.35">
      <c r="G7783">
        <v>7777</v>
      </c>
      <c r="H7783">
        <f t="shared" ca="1" si="129"/>
        <v>2.7198575037892204E-3</v>
      </c>
    </row>
    <row r="7784" spans="7:8" x14ac:dyDescent="0.35">
      <c r="G7784">
        <v>7778</v>
      </c>
      <c r="H7784">
        <f t="shared" ca="1" si="129"/>
        <v>-5.7043048066608634E-2</v>
      </c>
    </row>
    <row r="7785" spans="7:8" x14ac:dyDescent="0.35">
      <c r="G7785">
        <v>7779</v>
      </c>
      <c r="H7785">
        <f t="shared" ca="1" si="129"/>
        <v>-5.7922268354154177E-2</v>
      </c>
    </row>
    <row r="7786" spans="7:8" x14ac:dyDescent="0.35">
      <c r="G7786">
        <v>7780</v>
      </c>
      <c r="H7786">
        <f t="shared" ca="1" si="129"/>
        <v>-5.9957413553730562E-2</v>
      </c>
    </row>
    <row r="7787" spans="7:8" x14ac:dyDescent="0.35">
      <c r="G7787">
        <v>7781</v>
      </c>
      <c r="H7787">
        <f t="shared" ca="1" si="129"/>
        <v>-4.9061023604176031E-2</v>
      </c>
    </row>
    <row r="7788" spans="7:8" x14ac:dyDescent="0.35">
      <c r="G7788">
        <v>7782</v>
      </c>
      <c r="H7788">
        <f t="shared" ca="1" si="129"/>
        <v>-5.2880811909651076E-2</v>
      </c>
    </row>
    <row r="7789" spans="7:8" x14ac:dyDescent="0.35">
      <c r="G7789">
        <v>7783</v>
      </c>
      <c r="H7789">
        <f t="shared" ca="1" si="129"/>
        <v>0.23922623466795787</v>
      </c>
    </row>
    <row r="7790" spans="7:8" x14ac:dyDescent="0.35">
      <c r="G7790">
        <v>7784</v>
      </c>
      <c r="H7790">
        <f t="shared" ca="1" si="129"/>
        <v>-0.13270990995652643</v>
      </c>
    </row>
    <row r="7791" spans="7:8" x14ac:dyDescent="0.35">
      <c r="G7791">
        <v>7785</v>
      </c>
      <c r="H7791">
        <f t="shared" ca="1" si="129"/>
        <v>0.19299689850021481</v>
      </c>
    </row>
    <row r="7792" spans="7:8" x14ac:dyDescent="0.35">
      <c r="G7792">
        <v>7786</v>
      </c>
      <c r="H7792">
        <f t="shared" ca="1" si="129"/>
        <v>-4.0200092206583715E-3</v>
      </c>
    </row>
    <row r="7793" spans="7:8" x14ac:dyDescent="0.35">
      <c r="G7793">
        <v>7787</v>
      </c>
      <c r="H7793">
        <f t="shared" ca="1" si="129"/>
        <v>-0.19341559015561952</v>
      </c>
    </row>
    <row r="7794" spans="7:8" x14ac:dyDescent="0.35">
      <c r="G7794">
        <v>7788</v>
      </c>
      <c r="H7794">
        <f t="shared" ca="1" si="129"/>
        <v>0.14747191812757149</v>
      </c>
    </row>
    <row r="7795" spans="7:8" x14ac:dyDescent="0.35">
      <c r="G7795">
        <v>7789</v>
      </c>
      <c r="H7795">
        <f t="shared" ca="1" si="129"/>
        <v>0.17726040779979682</v>
      </c>
    </row>
    <row r="7796" spans="7:8" x14ac:dyDescent="0.35">
      <c r="G7796">
        <v>7790</v>
      </c>
      <c r="H7796">
        <f t="shared" ca="1" si="129"/>
        <v>5.3647134285686654E-2</v>
      </c>
    </row>
    <row r="7797" spans="7:8" x14ac:dyDescent="0.35">
      <c r="G7797">
        <v>7791</v>
      </c>
      <c r="H7797">
        <f t="shared" ca="1" si="129"/>
        <v>-0.10944631470998231</v>
      </c>
    </row>
    <row r="7798" spans="7:8" x14ac:dyDescent="0.35">
      <c r="G7798">
        <v>7792</v>
      </c>
      <c r="H7798">
        <f t="shared" ca="1" si="129"/>
        <v>0.2701247371427728</v>
      </c>
    </row>
    <row r="7799" spans="7:8" x14ac:dyDescent="0.35">
      <c r="G7799">
        <v>7793</v>
      </c>
      <c r="H7799">
        <f t="shared" ca="1" si="129"/>
        <v>5.3755966217950299E-2</v>
      </c>
    </row>
    <row r="7800" spans="7:8" x14ac:dyDescent="0.35">
      <c r="G7800">
        <v>7794</v>
      </c>
      <c r="H7800">
        <f t="shared" ca="1" si="129"/>
        <v>7.9736588553604187E-2</v>
      </c>
    </row>
    <row r="7801" spans="7:8" x14ac:dyDescent="0.35">
      <c r="G7801">
        <v>7795</v>
      </c>
      <c r="H7801">
        <f t="shared" ca="1" si="129"/>
        <v>0.16838268412354132</v>
      </c>
    </row>
    <row r="7802" spans="7:8" x14ac:dyDescent="0.35">
      <c r="G7802">
        <v>7796</v>
      </c>
      <c r="H7802">
        <f t="shared" ca="1" si="129"/>
        <v>1.3412804687113075E-2</v>
      </c>
    </row>
    <row r="7803" spans="7:8" x14ac:dyDescent="0.35">
      <c r="G7803">
        <v>7797</v>
      </c>
      <c r="H7803">
        <f t="shared" ca="1" si="129"/>
        <v>8.9377212384460503E-2</v>
      </c>
    </row>
    <row r="7804" spans="7:8" x14ac:dyDescent="0.35">
      <c r="G7804">
        <v>7798</v>
      </c>
      <c r="H7804">
        <f t="shared" ca="1" si="129"/>
        <v>0.12120751711205209</v>
      </c>
    </row>
    <row r="7805" spans="7:8" x14ac:dyDescent="0.35">
      <c r="G7805">
        <v>7799</v>
      </c>
      <c r="H7805">
        <f t="shared" ca="1" si="129"/>
        <v>-2.7055975033503175E-2</v>
      </c>
    </row>
    <row r="7806" spans="7:8" x14ac:dyDescent="0.35">
      <c r="G7806">
        <v>7800</v>
      </c>
      <c r="H7806">
        <f t="shared" ca="1" si="129"/>
        <v>-0.11258853539478007</v>
      </c>
    </row>
    <row r="7807" spans="7:8" x14ac:dyDescent="0.35">
      <c r="G7807">
        <v>7801</v>
      </c>
      <c r="H7807">
        <f t="shared" ca="1" si="129"/>
        <v>1.1646582052135073E-2</v>
      </c>
    </row>
    <row r="7808" spans="7:8" x14ac:dyDescent="0.35">
      <c r="G7808">
        <v>7802</v>
      </c>
      <c r="H7808">
        <f t="shared" ca="1" si="129"/>
        <v>-0.10312342203239851</v>
      </c>
    </row>
    <row r="7809" spans="7:8" x14ac:dyDescent="0.35">
      <c r="G7809">
        <v>7803</v>
      </c>
      <c r="H7809">
        <f t="shared" ca="1" si="129"/>
        <v>7.3160593103134552E-2</v>
      </c>
    </row>
    <row r="7810" spans="7:8" x14ac:dyDescent="0.35">
      <c r="G7810">
        <v>7804</v>
      </c>
      <c r="H7810">
        <f t="shared" ca="1" si="129"/>
        <v>-6.4363272502595159E-2</v>
      </c>
    </row>
    <row r="7811" spans="7:8" x14ac:dyDescent="0.35">
      <c r="G7811">
        <v>7805</v>
      </c>
      <c r="H7811">
        <f t="shared" ca="1" si="129"/>
        <v>0.22133167618744706</v>
      </c>
    </row>
    <row r="7812" spans="7:8" x14ac:dyDescent="0.35">
      <c r="G7812">
        <v>7806</v>
      </c>
      <c r="H7812">
        <f t="shared" ca="1" si="129"/>
        <v>0.10269514511791029</v>
      </c>
    </row>
    <row r="7813" spans="7:8" x14ac:dyDescent="0.35">
      <c r="G7813">
        <v>7807</v>
      </c>
      <c r="H7813">
        <f t="shared" ca="1" si="129"/>
        <v>2.2541351540261118E-2</v>
      </c>
    </row>
    <row r="7814" spans="7:8" x14ac:dyDescent="0.35">
      <c r="G7814">
        <v>7808</v>
      </c>
      <c r="H7814">
        <f t="shared" ca="1" si="129"/>
        <v>3.7697781329817805E-2</v>
      </c>
    </row>
    <row r="7815" spans="7:8" x14ac:dyDescent="0.35">
      <c r="G7815">
        <v>7809</v>
      </c>
      <c r="H7815">
        <f t="shared" ca="1" si="129"/>
        <v>-3.334453794559946E-2</v>
      </c>
    </row>
    <row r="7816" spans="7:8" x14ac:dyDescent="0.35">
      <c r="G7816">
        <v>7810</v>
      </c>
      <c r="H7816">
        <f t="shared" ref="H7816:H7879" ca="1" si="130">_xlfn.NORM.INV(RAND(),N$9,N$10)</f>
        <v>-1.2818395786984496E-2</v>
      </c>
    </row>
    <row r="7817" spans="7:8" x14ac:dyDescent="0.35">
      <c r="G7817">
        <v>7811</v>
      </c>
      <c r="H7817">
        <f t="shared" ca="1" si="130"/>
        <v>0.10556799786608528</v>
      </c>
    </row>
    <row r="7818" spans="7:8" x14ac:dyDescent="0.35">
      <c r="G7818">
        <v>7812</v>
      </c>
      <c r="H7818">
        <f t="shared" ca="1" si="130"/>
        <v>0.20623339197583493</v>
      </c>
    </row>
    <row r="7819" spans="7:8" x14ac:dyDescent="0.35">
      <c r="G7819">
        <v>7813</v>
      </c>
      <c r="H7819">
        <f t="shared" ca="1" si="130"/>
        <v>5.1103953667548059E-2</v>
      </c>
    </row>
    <row r="7820" spans="7:8" x14ac:dyDescent="0.35">
      <c r="G7820">
        <v>7814</v>
      </c>
      <c r="H7820">
        <f t="shared" ca="1" si="130"/>
        <v>1.374426394833524E-2</v>
      </c>
    </row>
    <row r="7821" spans="7:8" x14ac:dyDescent="0.35">
      <c r="G7821">
        <v>7815</v>
      </c>
      <c r="H7821">
        <f t="shared" ca="1" si="130"/>
        <v>0.1355414165055836</v>
      </c>
    </row>
    <row r="7822" spans="7:8" x14ac:dyDescent="0.35">
      <c r="G7822">
        <v>7816</v>
      </c>
      <c r="H7822">
        <f t="shared" ca="1" si="130"/>
        <v>-8.3504521498465864E-2</v>
      </c>
    </row>
    <row r="7823" spans="7:8" x14ac:dyDescent="0.35">
      <c r="G7823">
        <v>7817</v>
      </c>
      <c r="H7823">
        <f t="shared" ca="1" si="130"/>
        <v>-7.9118374004577913E-2</v>
      </c>
    </row>
    <row r="7824" spans="7:8" x14ac:dyDescent="0.35">
      <c r="G7824">
        <v>7818</v>
      </c>
      <c r="H7824">
        <f t="shared" ca="1" si="130"/>
        <v>-0.34493819810313031</v>
      </c>
    </row>
    <row r="7825" spans="7:8" x14ac:dyDescent="0.35">
      <c r="G7825">
        <v>7819</v>
      </c>
      <c r="H7825">
        <f t="shared" ca="1" si="130"/>
        <v>4.1394131459111645E-2</v>
      </c>
    </row>
    <row r="7826" spans="7:8" x14ac:dyDescent="0.35">
      <c r="G7826">
        <v>7820</v>
      </c>
      <c r="H7826">
        <f t="shared" ca="1" si="130"/>
        <v>5.2399108527684819E-2</v>
      </c>
    </row>
    <row r="7827" spans="7:8" x14ac:dyDescent="0.35">
      <c r="G7827">
        <v>7821</v>
      </c>
      <c r="H7827">
        <f t="shared" ca="1" si="130"/>
        <v>5.7474558335826216E-2</v>
      </c>
    </row>
    <row r="7828" spans="7:8" x14ac:dyDescent="0.35">
      <c r="G7828">
        <v>7822</v>
      </c>
      <c r="H7828">
        <f t="shared" ca="1" si="130"/>
        <v>-2.4705091923597558E-2</v>
      </c>
    </row>
    <row r="7829" spans="7:8" x14ac:dyDescent="0.35">
      <c r="G7829">
        <v>7823</v>
      </c>
      <c r="H7829">
        <f t="shared" ca="1" si="130"/>
        <v>0.1594972501710519</v>
      </c>
    </row>
    <row r="7830" spans="7:8" x14ac:dyDescent="0.35">
      <c r="G7830">
        <v>7824</v>
      </c>
      <c r="H7830">
        <f t="shared" ca="1" si="130"/>
        <v>0.18258397576444102</v>
      </c>
    </row>
    <row r="7831" spans="7:8" x14ac:dyDescent="0.35">
      <c r="G7831">
        <v>7825</v>
      </c>
      <c r="H7831">
        <f t="shared" ca="1" si="130"/>
        <v>2.5585086992717367E-2</v>
      </c>
    </row>
    <row r="7832" spans="7:8" x14ac:dyDescent="0.35">
      <c r="G7832">
        <v>7826</v>
      </c>
      <c r="H7832">
        <f t="shared" ca="1" si="130"/>
        <v>0.21152634345873919</v>
      </c>
    </row>
    <row r="7833" spans="7:8" x14ac:dyDescent="0.35">
      <c r="G7833">
        <v>7827</v>
      </c>
      <c r="H7833">
        <f t="shared" ca="1" si="130"/>
        <v>-0.17036011924748659</v>
      </c>
    </row>
    <row r="7834" spans="7:8" x14ac:dyDescent="0.35">
      <c r="G7834">
        <v>7828</v>
      </c>
      <c r="H7834">
        <f t="shared" ca="1" si="130"/>
        <v>-4.8894006262540771E-2</v>
      </c>
    </row>
    <row r="7835" spans="7:8" x14ac:dyDescent="0.35">
      <c r="G7835">
        <v>7829</v>
      </c>
      <c r="H7835">
        <f t="shared" ca="1" si="130"/>
        <v>0.12902792742131078</v>
      </c>
    </row>
    <row r="7836" spans="7:8" x14ac:dyDescent="0.35">
      <c r="G7836">
        <v>7830</v>
      </c>
      <c r="H7836">
        <f t="shared" ca="1" si="130"/>
        <v>0.36151889914176621</v>
      </c>
    </row>
    <row r="7837" spans="7:8" x14ac:dyDescent="0.35">
      <c r="G7837">
        <v>7831</v>
      </c>
      <c r="H7837">
        <f t="shared" ca="1" si="130"/>
        <v>-6.025398023646697E-2</v>
      </c>
    </row>
    <row r="7838" spans="7:8" x14ac:dyDescent="0.35">
      <c r="G7838">
        <v>7832</v>
      </c>
      <c r="H7838">
        <f t="shared" ca="1" si="130"/>
        <v>-2.181143227469972E-2</v>
      </c>
    </row>
    <row r="7839" spans="7:8" x14ac:dyDescent="0.35">
      <c r="G7839">
        <v>7833</v>
      </c>
      <c r="H7839">
        <f t="shared" ca="1" si="130"/>
        <v>2.3925481099027389E-2</v>
      </c>
    </row>
    <row r="7840" spans="7:8" x14ac:dyDescent="0.35">
      <c r="G7840">
        <v>7834</v>
      </c>
      <c r="H7840">
        <f t="shared" ca="1" si="130"/>
        <v>-0.11924382866056768</v>
      </c>
    </row>
    <row r="7841" spans="7:8" x14ac:dyDescent="0.35">
      <c r="G7841">
        <v>7835</v>
      </c>
      <c r="H7841">
        <f t="shared" ca="1" si="130"/>
        <v>0.10430083755380003</v>
      </c>
    </row>
    <row r="7842" spans="7:8" x14ac:dyDescent="0.35">
      <c r="G7842">
        <v>7836</v>
      </c>
      <c r="H7842">
        <f t="shared" ca="1" si="130"/>
        <v>-7.6759035793769137E-2</v>
      </c>
    </row>
    <row r="7843" spans="7:8" x14ac:dyDescent="0.35">
      <c r="G7843">
        <v>7837</v>
      </c>
      <c r="H7843">
        <f t="shared" ca="1" si="130"/>
        <v>-0.24910223831137113</v>
      </c>
    </row>
    <row r="7844" spans="7:8" x14ac:dyDescent="0.35">
      <c r="G7844">
        <v>7838</v>
      </c>
      <c r="H7844">
        <f t="shared" ca="1" si="130"/>
        <v>0.20619130496088245</v>
      </c>
    </row>
    <row r="7845" spans="7:8" x14ac:dyDescent="0.35">
      <c r="G7845">
        <v>7839</v>
      </c>
      <c r="H7845">
        <f t="shared" ca="1" si="130"/>
        <v>3.0797876493993306E-2</v>
      </c>
    </row>
    <row r="7846" spans="7:8" x14ac:dyDescent="0.35">
      <c r="G7846">
        <v>7840</v>
      </c>
      <c r="H7846">
        <f t="shared" ca="1" si="130"/>
        <v>-0.12024615306362338</v>
      </c>
    </row>
    <row r="7847" spans="7:8" x14ac:dyDescent="0.35">
      <c r="G7847">
        <v>7841</v>
      </c>
      <c r="H7847">
        <f t="shared" ca="1" si="130"/>
        <v>3.2759226518573464E-2</v>
      </c>
    </row>
    <row r="7848" spans="7:8" x14ac:dyDescent="0.35">
      <c r="G7848">
        <v>7842</v>
      </c>
      <c r="H7848">
        <f t="shared" ca="1" si="130"/>
        <v>-6.7038943973108125E-2</v>
      </c>
    </row>
    <row r="7849" spans="7:8" x14ac:dyDescent="0.35">
      <c r="G7849">
        <v>7843</v>
      </c>
      <c r="H7849">
        <f t="shared" ca="1" si="130"/>
        <v>0.1636145919321175</v>
      </c>
    </row>
    <row r="7850" spans="7:8" x14ac:dyDescent="0.35">
      <c r="G7850">
        <v>7844</v>
      </c>
      <c r="H7850">
        <f t="shared" ca="1" si="130"/>
        <v>2.20355631808834E-2</v>
      </c>
    </row>
    <row r="7851" spans="7:8" x14ac:dyDescent="0.35">
      <c r="G7851">
        <v>7845</v>
      </c>
      <c r="H7851">
        <f t="shared" ca="1" si="130"/>
        <v>0.15088214357957777</v>
      </c>
    </row>
    <row r="7852" spans="7:8" x14ac:dyDescent="0.35">
      <c r="G7852">
        <v>7846</v>
      </c>
      <c r="H7852">
        <f t="shared" ca="1" si="130"/>
        <v>4.228995257418048E-2</v>
      </c>
    </row>
    <row r="7853" spans="7:8" x14ac:dyDescent="0.35">
      <c r="G7853">
        <v>7847</v>
      </c>
      <c r="H7853">
        <f t="shared" ca="1" si="130"/>
        <v>6.3607531208294182E-2</v>
      </c>
    </row>
    <row r="7854" spans="7:8" x14ac:dyDescent="0.35">
      <c r="G7854">
        <v>7848</v>
      </c>
      <c r="H7854">
        <f t="shared" ca="1" si="130"/>
        <v>-0.11092195035118034</v>
      </c>
    </row>
    <row r="7855" spans="7:8" x14ac:dyDescent="0.35">
      <c r="G7855">
        <v>7849</v>
      </c>
      <c r="H7855">
        <f t="shared" ca="1" si="130"/>
        <v>0.18203261989400865</v>
      </c>
    </row>
    <row r="7856" spans="7:8" x14ac:dyDescent="0.35">
      <c r="G7856">
        <v>7850</v>
      </c>
      <c r="H7856">
        <f t="shared" ca="1" si="130"/>
        <v>0.12944996170782519</v>
      </c>
    </row>
    <row r="7857" spans="7:8" x14ac:dyDescent="0.35">
      <c r="G7857">
        <v>7851</v>
      </c>
      <c r="H7857">
        <f t="shared" ca="1" si="130"/>
        <v>-3.3180891369202277E-2</v>
      </c>
    </row>
    <row r="7858" spans="7:8" x14ac:dyDescent="0.35">
      <c r="G7858">
        <v>7852</v>
      </c>
      <c r="H7858">
        <f t="shared" ca="1" si="130"/>
        <v>1.0501085531597178E-2</v>
      </c>
    </row>
    <row r="7859" spans="7:8" x14ac:dyDescent="0.35">
      <c r="G7859">
        <v>7853</v>
      </c>
      <c r="H7859">
        <f t="shared" ca="1" si="130"/>
        <v>-0.12355781501546034</v>
      </c>
    </row>
    <row r="7860" spans="7:8" x14ac:dyDescent="0.35">
      <c r="G7860">
        <v>7854</v>
      </c>
      <c r="H7860">
        <f t="shared" ca="1" si="130"/>
        <v>4.1045049873610184E-2</v>
      </c>
    </row>
    <row r="7861" spans="7:8" x14ac:dyDescent="0.35">
      <c r="G7861">
        <v>7855</v>
      </c>
      <c r="H7861">
        <f t="shared" ca="1" si="130"/>
        <v>-9.6086005957405504E-2</v>
      </c>
    </row>
    <row r="7862" spans="7:8" x14ac:dyDescent="0.35">
      <c r="G7862">
        <v>7856</v>
      </c>
      <c r="H7862">
        <f t="shared" ca="1" si="130"/>
        <v>-9.3280922093481627E-2</v>
      </c>
    </row>
    <row r="7863" spans="7:8" x14ac:dyDescent="0.35">
      <c r="G7863">
        <v>7857</v>
      </c>
      <c r="H7863">
        <f t="shared" ca="1" si="130"/>
        <v>5.7786606249114345E-2</v>
      </c>
    </row>
    <row r="7864" spans="7:8" x14ac:dyDescent="0.35">
      <c r="G7864">
        <v>7858</v>
      </c>
      <c r="H7864">
        <f t="shared" ca="1" si="130"/>
        <v>-0.39190999344219324</v>
      </c>
    </row>
    <row r="7865" spans="7:8" x14ac:dyDescent="0.35">
      <c r="G7865">
        <v>7859</v>
      </c>
      <c r="H7865">
        <f t="shared" ca="1" si="130"/>
        <v>0.12171441490776089</v>
      </c>
    </row>
    <row r="7866" spans="7:8" x14ac:dyDescent="0.35">
      <c r="G7866">
        <v>7860</v>
      </c>
      <c r="H7866">
        <f t="shared" ca="1" si="130"/>
        <v>3.3789220488061565E-2</v>
      </c>
    </row>
    <row r="7867" spans="7:8" x14ac:dyDescent="0.35">
      <c r="G7867">
        <v>7861</v>
      </c>
      <c r="H7867">
        <f t="shared" ca="1" si="130"/>
        <v>0.17623640530660178</v>
      </c>
    </row>
    <row r="7868" spans="7:8" x14ac:dyDescent="0.35">
      <c r="G7868">
        <v>7862</v>
      </c>
      <c r="H7868">
        <f t="shared" ca="1" si="130"/>
        <v>-0.16798813161735437</v>
      </c>
    </row>
    <row r="7869" spans="7:8" x14ac:dyDescent="0.35">
      <c r="G7869">
        <v>7863</v>
      </c>
      <c r="H7869">
        <f t="shared" ca="1" si="130"/>
        <v>-3.7261449857518135E-2</v>
      </c>
    </row>
    <row r="7870" spans="7:8" x14ac:dyDescent="0.35">
      <c r="G7870">
        <v>7864</v>
      </c>
      <c r="H7870">
        <f t="shared" ca="1" si="130"/>
        <v>0.32898242440450021</v>
      </c>
    </row>
    <row r="7871" spans="7:8" x14ac:dyDescent="0.35">
      <c r="G7871">
        <v>7865</v>
      </c>
      <c r="H7871">
        <f t="shared" ca="1" si="130"/>
        <v>-6.6119290296855898E-3</v>
      </c>
    </row>
    <row r="7872" spans="7:8" x14ac:dyDescent="0.35">
      <c r="G7872">
        <v>7866</v>
      </c>
      <c r="H7872">
        <f t="shared" ca="1" si="130"/>
        <v>0.11342424777880247</v>
      </c>
    </row>
    <row r="7873" spans="7:8" x14ac:dyDescent="0.35">
      <c r="G7873">
        <v>7867</v>
      </c>
      <c r="H7873">
        <f t="shared" ca="1" si="130"/>
        <v>-0.17904457329747192</v>
      </c>
    </row>
    <row r="7874" spans="7:8" x14ac:dyDescent="0.35">
      <c r="G7874">
        <v>7868</v>
      </c>
      <c r="H7874">
        <f t="shared" ca="1" si="130"/>
        <v>0.14796557841430316</v>
      </c>
    </row>
    <row r="7875" spans="7:8" x14ac:dyDescent="0.35">
      <c r="G7875">
        <v>7869</v>
      </c>
      <c r="H7875">
        <f t="shared" ca="1" si="130"/>
        <v>0.26569716898395973</v>
      </c>
    </row>
    <row r="7876" spans="7:8" x14ac:dyDescent="0.35">
      <c r="G7876">
        <v>7870</v>
      </c>
      <c r="H7876">
        <f t="shared" ca="1" si="130"/>
        <v>0.23061436152736262</v>
      </c>
    </row>
    <row r="7877" spans="7:8" x14ac:dyDescent="0.35">
      <c r="G7877">
        <v>7871</v>
      </c>
      <c r="H7877">
        <f t="shared" ca="1" si="130"/>
        <v>0.11391115311413051</v>
      </c>
    </row>
    <row r="7878" spans="7:8" x14ac:dyDescent="0.35">
      <c r="G7878">
        <v>7872</v>
      </c>
      <c r="H7878">
        <f t="shared" ca="1" si="130"/>
        <v>-2.3966981015453838E-2</v>
      </c>
    </row>
    <row r="7879" spans="7:8" x14ac:dyDescent="0.35">
      <c r="G7879">
        <v>7873</v>
      </c>
      <c r="H7879">
        <f t="shared" ca="1" si="130"/>
        <v>-2.4084957443761906E-2</v>
      </c>
    </row>
    <row r="7880" spans="7:8" x14ac:dyDescent="0.35">
      <c r="G7880">
        <v>7874</v>
      </c>
      <c r="H7880">
        <f t="shared" ref="H7880:H7943" ca="1" si="131">_xlfn.NORM.INV(RAND(),N$9,N$10)</f>
        <v>-6.9605720342632571E-2</v>
      </c>
    </row>
    <row r="7881" spans="7:8" x14ac:dyDescent="0.35">
      <c r="G7881">
        <v>7875</v>
      </c>
      <c r="H7881">
        <f t="shared" ca="1" si="131"/>
        <v>7.4598637782842869E-2</v>
      </c>
    </row>
    <row r="7882" spans="7:8" x14ac:dyDescent="0.35">
      <c r="G7882">
        <v>7876</v>
      </c>
      <c r="H7882">
        <f t="shared" ca="1" si="131"/>
        <v>-0.13948764102622896</v>
      </c>
    </row>
    <row r="7883" spans="7:8" x14ac:dyDescent="0.35">
      <c r="G7883">
        <v>7877</v>
      </c>
      <c r="H7883">
        <f t="shared" ca="1" si="131"/>
        <v>0.11122423860510738</v>
      </c>
    </row>
    <row r="7884" spans="7:8" x14ac:dyDescent="0.35">
      <c r="G7884">
        <v>7878</v>
      </c>
      <c r="H7884">
        <f t="shared" ca="1" si="131"/>
        <v>-8.96714270916181E-2</v>
      </c>
    </row>
    <row r="7885" spans="7:8" x14ac:dyDescent="0.35">
      <c r="G7885">
        <v>7879</v>
      </c>
      <c r="H7885">
        <f t="shared" ca="1" si="131"/>
        <v>-0.15090211438161191</v>
      </c>
    </row>
    <row r="7886" spans="7:8" x14ac:dyDescent="0.35">
      <c r="G7886">
        <v>7880</v>
      </c>
      <c r="H7886">
        <f t="shared" ca="1" si="131"/>
        <v>5.9971878875270293E-2</v>
      </c>
    </row>
    <row r="7887" spans="7:8" x14ac:dyDescent="0.35">
      <c r="G7887">
        <v>7881</v>
      </c>
      <c r="H7887">
        <f t="shared" ca="1" si="131"/>
        <v>0.11234545257665499</v>
      </c>
    </row>
    <row r="7888" spans="7:8" x14ac:dyDescent="0.35">
      <c r="G7888">
        <v>7882</v>
      </c>
      <c r="H7888">
        <f t="shared" ca="1" si="131"/>
        <v>0.1320142569963958</v>
      </c>
    </row>
    <row r="7889" spans="7:8" x14ac:dyDescent="0.35">
      <c r="G7889">
        <v>7883</v>
      </c>
      <c r="H7889">
        <f t="shared" ca="1" si="131"/>
        <v>-0.21133310352287421</v>
      </c>
    </row>
    <row r="7890" spans="7:8" x14ac:dyDescent="0.35">
      <c r="G7890">
        <v>7884</v>
      </c>
      <c r="H7890">
        <f t="shared" ca="1" si="131"/>
        <v>0.31268849352765782</v>
      </c>
    </row>
    <row r="7891" spans="7:8" x14ac:dyDescent="0.35">
      <c r="G7891">
        <v>7885</v>
      </c>
      <c r="H7891">
        <f t="shared" ca="1" si="131"/>
        <v>-8.8781847036616249E-2</v>
      </c>
    </row>
    <row r="7892" spans="7:8" x14ac:dyDescent="0.35">
      <c r="G7892">
        <v>7886</v>
      </c>
      <c r="H7892">
        <f t="shared" ca="1" si="131"/>
        <v>-0.12294358263502944</v>
      </c>
    </row>
    <row r="7893" spans="7:8" x14ac:dyDescent="0.35">
      <c r="G7893">
        <v>7887</v>
      </c>
      <c r="H7893">
        <f t="shared" ca="1" si="131"/>
        <v>6.1876991170356853E-2</v>
      </c>
    </row>
    <row r="7894" spans="7:8" x14ac:dyDescent="0.35">
      <c r="G7894">
        <v>7888</v>
      </c>
      <c r="H7894">
        <f t="shared" ca="1" si="131"/>
        <v>-1.3083978818037271E-2</v>
      </c>
    </row>
    <row r="7895" spans="7:8" x14ac:dyDescent="0.35">
      <c r="G7895">
        <v>7889</v>
      </c>
      <c r="H7895">
        <f t="shared" ca="1" si="131"/>
        <v>-6.6907856946317752E-3</v>
      </c>
    </row>
    <row r="7896" spans="7:8" x14ac:dyDescent="0.35">
      <c r="G7896">
        <v>7890</v>
      </c>
      <c r="H7896">
        <f t="shared" ca="1" si="131"/>
        <v>7.3091298050898604E-2</v>
      </c>
    </row>
    <row r="7897" spans="7:8" x14ac:dyDescent="0.35">
      <c r="G7897">
        <v>7891</v>
      </c>
      <c r="H7897">
        <f t="shared" ca="1" si="131"/>
        <v>-0.12362556487414586</v>
      </c>
    </row>
    <row r="7898" spans="7:8" x14ac:dyDescent="0.35">
      <c r="G7898">
        <v>7892</v>
      </c>
      <c r="H7898">
        <f t="shared" ca="1" si="131"/>
        <v>4.8140354088314859E-2</v>
      </c>
    </row>
    <row r="7899" spans="7:8" x14ac:dyDescent="0.35">
      <c r="G7899">
        <v>7893</v>
      </c>
      <c r="H7899">
        <f t="shared" ca="1" si="131"/>
        <v>-2.7966423449071819E-2</v>
      </c>
    </row>
    <row r="7900" spans="7:8" x14ac:dyDescent="0.35">
      <c r="G7900">
        <v>7894</v>
      </c>
      <c r="H7900">
        <f t="shared" ca="1" si="131"/>
        <v>-2.8088238400094716E-2</v>
      </c>
    </row>
    <row r="7901" spans="7:8" x14ac:dyDescent="0.35">
      <c r="G7901">
        <v>7895</v>
      </c>
      <c r="H7901">
        <f t="shared" ca="1" si="131"/>
        <v>-0.16544220287501091</v>
      </c>
    </row>
    <row r="7902" spans="7:8" x14ac:dyDescent="0.35">
      <c r="G7902">
        <v>7896</v>
      </c>
      <c r="H7902">
        <f t="shared" ca="1" si="131"/>
        <v>-0.25430716941466991</v>
      </c>
    </row>
    <row r="7903" spans="7:8" x14ac:dyDescent="0.35">
      <c r="G7903">
        <v>7897</v>
      </c>
      <c r="H7903">
        <f t="shared" ca="1" si="131"/>
        <v>-7.5394662505543802E-2</v>
      </c>
    </row>
    <row r="7904" spans="7:8" x14ac:dyDescent="0.35">
      <c r="G7904">
        <v>7898</v>
      </c>
      <c r="H7904">
        <f t="shared" ca="1" si="131"/>
        <v>-0.12664024127450652</v>
      </c>
    </row>
    <row r="7905" spans="7:8" x14ac:dyDescent="0.35">
      <c r="G7905">
        <v>7899</v>
      </c>
      <c r="H7905">
        <f t="shared" ca="1" si="131"/>
        <v>0.12709423586941346</v>
      </c>
    </row>
    <row r="7906" spans="7:8" x14ac:dyDescent="0.35">
      <c r="G7906">
        <v>7900</v>
      </c>
      <c r="H7906">
        <f t="shared" ca="1" si="131"/>
        <v>-4.2684583707175018E-2</v>
      </c>
    </row>
    <row r="7907" spans="7:8" x14ac:dyDescent="0.35">
      <c r="G7907">
        <v>7901</v>
      </c>
      <c r="H7907">
        <f t="shared" ca="1" si="131"/>
        <v>0.26282530428913548</v>
      </c>
    </row>
    <row r="7908" spans="7:8" x14ac:dyDescent="0.35">
      <c r="G7908">
        <v>7902</v>
      </c>
      <c r="H7908">
        <f t="shared" ca="1" si="131"/>
        <v>2.7234878653270442E-2</v>
      </c>
    </row>
    <row r="7909" spans="7:8" x14ac:dyDescent="0.35">
      <c r="G7909">
        <v>7903</v>
      </c>
      <c r="H7909">
        <f t="shared" ca="1" si="131"/>
        <v>-0.2323762749132445</v>
      </c>
    </row>
    <row r="7910" spans="7:8" x14ac:dyDescent="0.35">
      <c r="G7910">
        <v>7904</v>
      </c>
      <c r="H7910">
        <f t="shared" ca="1" si="131"/>
        <v>1.6863209652764562E-2</v>
      </c>
    </row>
    <row r="7911" spans="7:8" x14ac:dyDescent="0.35">
      <c r="G7911">
        <v>7905</v>
      </c>
      <c r="H7911">
        <f t="shared" ca="1" si="131"/>
        <v>-2.5254436848220506E-2</v>
      </c>
    </row>
    <row r="7912" spans="7:8" x14ac:dyDescent="0.35">
      <c r="G7912">
        <v>7906</v>
      </c>
      <c r="H7912">
        <f t="shared" ca="1" si="131"/>
        <v>-0.1363164190208476</v>
      </c>
    </row>
    <row r="7913" spans="7:8" x14ac:dyDescent="0.35">
      <c r="G7913">
        <v>7907</v>
      </c>
      <c r="H7913">
        <f t="shared" ca="1" si="131"/>
        <v>0.19330410699057571</v>
      </c>
    </row>
    <row r="7914" spans="7:8" x14ac:dyDescent="0.35">
      <c r="G7914">
        <v>7908</v>
      </c>
      <c r="H7914">
        <f t="shared" ca="1" si="131"/>
        <v>-2.8139786948291112E-2</v>
      </c>
    </row>
    <row r="7915" spans="7:8" x14ac:dyDescent="0.35">
      <c r="G7915">
        <v>7909</v>
      </c>
      <c r="H7915">
        <f t="shared" ca="1" si="131"/>
        <v>2.8509396997996948E-2</v>
      </c>
    </row>
    <row r="7916" spans="7:8" x14ac:dyDescent="0.35">
      <c r="G7916">
        <v>7910</v>
      </c>
      <c r="H7916">
        <f t="shared" ca="1" si="131"/>
        <v>-5.3047225456609733E-2</v>
      </c>
    </row>
    <row r="7917" spans="7:8" x14ac:dyDescent="0.35">
      <c r="G7917">
        <v>7911</v>
      </c>
      <c r="H7917">
        <f t="shared" ca="1" si="131"/>
        <v>0.12429162007137742</v>
      </c>
    </row>
    <row r="7918" spans="7:8" x14ac:dyDescent="0.35">
      <c r="G7918">
        <v>7912</v>
      </c>
      <c r="H7918">
        <f t="shared" ca="1" si="131"/>
        <v>7.2541104339153645E-2</v>
      </c>
    </row>
    <row r="7919" spans="7:8" x14ac:dyDescent="0.35">
      <c r="G7919">
        <v>7913</v>
      </c>
      <c r="H7919">
        <f t="shared" ca="1" si="131"/>
        <v>-0.14534129479224508</v>
      </c>
    </row>
    <row r="7920" spans="7:8" x14ac:dyDescent="0.35">
      <c r="G7920">
        <v>7914</v>
      </c>
      <c r="H7920">
        <f t="shared" ca="1" si="131"/>
        <v>0.10205744370615139</v>
      </c>
    </row>
    <row r="7921" spans="7:8" x14ac:dyDescent="0.35">
      <c r="G7921">
        <v>7915</v>
      </c>
      <c r="H7921">
        <f t="shared" ca="1" si="131"/>
        <v>0.39948401641018871</v>
      </c>
    </row>
    <row r="7922" spans="7:8" x14ac:dyDescent="0.35">
      <c r="G7922">
        <v>7916</v>
      </c>
      <c r="H7922">
        <f t="shared" ca="1" si="131"/>
        <v>-9.8701669067317949E-2</v>
      </c>
    </row>
    <row r="7923" spans="7:8" x14ac:dyDescent="0.35">
      <c r="G7923">
        <v>7917</v>
      </c>
      <c r="H7923">
        <f t="shared" ca="1" si="131"/>
        <v>1.0988910254441217E-2</v>
      </c>
    </row>
    <row r="7924" spans="7:8" x14ac:dyDescent="0.35">
      <c r="G7924">
        <v>7918</v>
      </c>
      <c r="H7924">
        <f t="shared" ca="1" si="131"/>
        <v>-0.10536842873630864</v>
      </c>
    </row>
    <row r="7925" spans="7:8" x14ac:dyDescent="0.35">
      <c r="G7925">
        <v>7919</v>
      </c>
      <c r="H7925">
        <f t="shared" ca="1" si="131"/>
        <v>-0.11969893655773867</v>
      </c>
    </row>
    <row r="7926" spans="7:8" x14ac:dyDescent="0.35">
      <c r="G7926">
        <v>7920</v>
      </c>
      <c r="H7926">
        <f t="shared" ca="1" si="131"/>
        <v>0.23265762135239879</v>
      </c>
    </row>
    <row r="7927" spans="7:8" x14ac:dyDescent="0.35">
      <c r="G7927">
        <v>7921</v>
      </c>
      <c r="H7927">
        <f t="shared" ca="1" si="131"/>
        <v>0.10674189139691673</v>
      </c>
    </row>
    <row r="7928" spans="7:8" x14ac:dyDescent="0.35">
      <c r="G7928">
        <v>7922</v>
      </c>
      <c r="H7928">
        <f t="shared" ca="1" si="131"/>
        <v>0.16317115155093018</v>
      </c>
    </row>
    <row r="7929" spans="7:8" x14ac:dyDescent="0.35">
      <c r="G7929">
        <v>7923</v>
      </c>
      <c r="H7929">
        <f t="shared" ca="1" si="131"/>
        <v>6.5690126462666559E-2</v>
      </c>
    </row>
    <row r="7930" spans="7:8" x14ac:dyDescent="0.35">
      <c r="G7930">
        <v>7924</v>
      </c>
      <c r="H7930">
        <f t="shared" ca="1" si="131"/>
        <v>4.3026968450425918E-2</v>
      </c>
    </row>
    <row r="7931" spans="7:8" x14ac:dyDescent="0.35">
      <c r="G7931">
        <v>7925</v>
      </c>
      <c r="H7931">
        <f t="shared" ca="1" si="131"/>
        <v>-0.19670693227007896</v>
      </c>
    </row>
    <row r="7932" spans="7:8" x14ac:dyDescent="0.35">
      <c r="G7932">
        <v>7926</v>
      </c>
      <c r="H7932">
        <f t="shared" ca="1" si="131"/>
        <v>-9.7468903824840802E-2</v>
      </c>
    </row>
    <row r="7933" spans="7:8" x14ac:dyDescent="0.35">
      <c r="G7933">
        <v>7927</v>
      </c>
      <c r="H7933">
        <f t="shared" ca="1" si="131"/>
        <v>1.8259510746890844E-2</v>
      </c>
    </row>
    <row r="7934" spans="7:8" x14ac:dyDescent="0.35">
      <c r="G7934">
        <v>7928</v>
      </c>
      <c r="H7934">
        <f t="shared" ca="1" si="131"/>
        <v>0.34379537772276353</v>
      </c>
    </row>
    <row r="7935" spans="7:8" x14ac:dyDescent="0.35">
      <c r="G7935">
        <v>7929</v>
      </c>
      <c r="H7935">
        <f t="shared" ca="1" si="131"/>
        <v>-0.10279267919182324</v>
      </c>
    </row>
    <row r="7936" spans="7:8" x14ac:dyDescent="0.35">
      <c r="G7936">
        <v>7930</v>
      </c>
      <c r="H7936">
        <f t="shared" ca="1" si="131"/>
        <v>-0.15437518156949917</v>
      </c>
    </row>
    <row r="7937" spans="7:8" x14ac:dyDescent="0.35">
      <c r="G7937">
        <v>7931</v>
      </c>
      <c r="H7937">
        <f t="shared" ca="1" si="131"/>
        <v>-0.26325394792949242</v>
      </c>
    </row>
    <row r="7938" spans="7:8" x14ac:dyDescent="0.35">
      <c r="G7938">
        <v>7932</v>
      </c>
      <c r="H7938">
        <f t="shared" ca="1" si="131"/>
        <v>1.2269099033165035E-2</v>
      </c>
    </row>
    <row r="7939" spans="7:8" x14ac:dyDescent="0.35">
      <c r="G7939">
        <v>7933</v>
      </c>
      <c r="H7939">
        <f t="shared" ca="1" si="131"/>
        <v>-0.23311037331530324</v>
      </c>
    </row>
    <row r="7940" spans="7:8" x14ac:dyDescent="0.35">
      <c r="G7940">
        <v>7934</v>
      </c>
      <c r="H7940">
        <f t="shared" ca="1" si="131"/>
        <v>-1.9857527588464714E-2</v>
      </c>
    </row>
    <row r="7941" spans="7:8" x14ac:dyDescent="0.35">
      <c r="G7941">
        <v>7935</v>
      </c>
      <c r="H7941">
        <f t="shared" ca="1" si="131"/>
        <v>0.17186855658481021</v>
      </c>
    </row>
    <row r="7942" spans="7:8" x14ac:dyDescent="0.35">
      <c r="G7942">
        <v>7936</v>
      </c>
      <c r="H7942">
        <f t="shared" ca="1" si="131"/>
        <v>-7.0572047954716062E-3</v>
      </c>
    </row>
    <row r="7943" spans="7:8" x14ac:dyDescent="0.35">
      <c r="G7943">
        <v>7937</v>
      </c>
      <c r="H7943">
        <f t="shared" ca="1" si="131"/>
        <v>0.12119850671132319</v>
      </c>
    </row>
    <row r="7944" spans="7:8" x14ac:dyDescent="0.35">
      <c r="G7944">
        <v>7938</v>
      </c>
      <c r="H7944">
        <f t="shared" ref="H7944:H8007" ca="1" si="132">_xlfn.NORM.INV(RAND(),N$9,N$10)</f>
        <v>0.36448714109270042</v>
      </c>
    </row>
    <row r="7945" spans="7:8" x14ac:dyDescent="0.35">
      <c r="G7945">
        <v>7939</v>
      </c>
      <c r="H7945">
        <f t="shared" ca="1" si="132"/>
        <v>3.0240150112543149E-2</v>
      </c>
    </row>
    <row r="7946" spans="7:8" x14ac:dyDescent="0.35">
      <c r="G7946">
        <v>7940</v>
      </c>
      <c r="H7946">
        <f t="shared" ca="1" si="132"/>
        <v>-0.10483331006436367</v>
      </c>
    </row>
    <row r="7947" spans="7:8" x14ac:dyDescent="0.35">
      <c r="G7947">
        <v>7941</v>
      </c>
      <c r="H7947">
        <f t="shared" ca="1" si="132"/>
        <v>7.9267401182819011E-2</v>
      </c>
    </row>
    <row r="7948" spans="7:8" x14ac:dyDescent="0.35">
      <c r="G7948">
        <v>7942</v>
      </c>
      <c r="H7948">
        <f t="shared" ca="1" si="132"/>
        <v>2.3239448417112715E-2</v>
      </c>
    </row>
    <row r="7949" spans="7:8" x14ac:dyDescent="0.35">
      <c r="G7949">
        <v>7943</v>
      </c>
      <c r="H7949">
        <f t="shared" ca="1" si="132"/>
        <v>-0.14059446961562452</v>
      </c>
    </row>
    <row r="7950" spans="7:8" x14ac:dyDescent="0.35">
      <c r="G7950">
        <v>7944</v>
      </c>
      <c r="H7950">
        <f t="shared" ca="1" si="132"/>
        <v>6.1477466548681262E-2</v>
      </c>
    </row>
    <row r="7951" spans="7:8" x14ac:dyDescent="0.35">
      <c r="G7951">
        <v>7945</v>
      </c>
      <c r="H7951">
        <f t="shared" ca="1" si="132"/>
        <v>-7.2321137988844472E-2</v>
      </c>
    </row>
    <row r="7952" spans="7:8" x14ac:dyDescent="0.35">
      <c r="G7952">
        <v>7946</v>
      </c>
      <c r="H7952">
        <f t="shared" ca="1" si="132"/>
        <v>-4.463445346488306E-2</v>
      </c>
    </row>
    <row r="7953" spans="7:8" x14ac:dyDescent="0.35">
      <c r="G7953">
        <v>7947</v>
      </c>
      <c r="H7953">
        <f t="shared" ca="1" si="132"/>
        <v>-3.0809172081503043E-2</v>
      </c>
    </row>
    <row r="7954" spans="7:8" x14ac:dyDescent="0.35">
      <c r="G7954">
        <v>7948</v>
      </c>
      <c r="H7954">
        <f t="shared" ca="1" si="132"/>
        <v>0.28002269531422502</v>
      </c>
    </row>
    <row r="7955" spans="7:8" x14ac:dyDescent="0.35">
      <c r="G7955">
        <v>7949</v>
      </c>
      <c r="H7955">
        <f t="shared" ca="1" si="132"/>
        <v>-0.25355433573513342</v>
      </c>
    </row>
    <row r="7956" spans="7:8" x14ac:dyDescent="0.35">
      <c r="G7956">
        <v>7950</v>
      </c>
      <c r="H7956">
        <f t="shared" ca="1" si="132"/>
        <v>-0.22092580280724039</v>
      </c>
    </row>
    <row r="7957" spans="7:8" x14ac:dyDescent="0.35">
      <c r="G7957">
        <v>7951</v>
      </c>
      <c r="H7957">
        <f t="shared" ca="1" si="132"/>
        <v>2.1019055459644991E-2</v>
      </c>
    </row>
    <row r="7958" spans="7:8" x14ac:dyDescent="0.35">
      <c r="G7958">
        <v>7952</v>
      </c>
      <c r="H7958">
        <f t="shared" ca="1" si="132"/>
        <v>0.16154730991977836</v>
      </c>
    </row>
    <row r="7959" spans="7:8" x14ac:dyDescent="0.35">
      <c r="G7959">
        <v>7953</v>
      </c>
      <c r="H7959">
        <f t="shared" ca="1" si="132"/>
        <v>-0.25010333707522192</v>
      </c>
    </row>
    <row r="7960" spans="7:8" x14ac:dyDescent="0.35">
      <c r="G7960">
        <v>7954</v>
      </c>
      <c r="H7960">
        <f t="shared" ca="1" si="132"/>
        <v>-8.6308374549060301E-3</v>
      </c>
    </row>
    <row r="7961" spans="7:8" x14ac:dyDescent="0.35">
      <c r="G7961">
        <v>7955</v>
      </c>
      <c r="H7961">
        <f t="shared" ca="1" si="132"/>
        <v>1.0109894412607939E-3</v>
      </c>
    </row>
    <row r="7962" spans="7:8" x14ac:dyDescent="0.35">
      <c r="G7962">
        <v>7956</v>
      </c>
      <c r="H7962">
        <f t="shared" ca="1" si="132"/>
        <v>-1.0235220153803562E-2</v>
      </c>
    </row>
    <row r="7963" spans="7:8" x14ac:dyDescent="0.35">
      <c r="G7963">
        <v>7957</v>
      </c>
      <c r="H7963">
        <f t="shared" ca="1" si="132"/>
        <v>0.10463832614513388</v>
      </c>
    </row>
    <row r="7964" spans="7:8" x14ac:dyDescent="0.35">
      <c r="G7964">
        <v>7958</v>
      </c>
      <c r="H7964">
        <f t="shared" ca="1" si="132"/>
        <v>4.6686760135225353E-2</v>
      </c>
    </row>
    <row r="7965" spans="7:8" x14ac:dyDescent="0.35">
      <c r="G7965">
        <v>7959</v>
      </c>
      <c r="H7965">
        <f t="shared" ca="1" si="132"/>
        <v>6.1371471394442018E-2</v>
      </c>
    </row>
    <row r="7966" spans="7:8" x14ac:dyDescent="0.35">
      <c r="G7966">
        <v>7960</v>
      </c>
      <c r="H7966">
        <f t="shared" ca="1" si="132"/>
        <v>-7.9612421080725554E-2</v>
      </c>
    </row>
    <row r="7967" spans="7:8" x14ac:dyDescent="0.35">
      <c r="G7967">
        <v>7961</v>
      </c>
      <c r="H7967">
        <f t="shared" ca="1" si="132"/>
        <v>5.8662504782889792E-2</v>
      </c>
    </row>
    <row r="7968" spans="7:8" x14ac:dyDescent="0.35">
      <c r="G7968">
        <v>7962</v>
      </c>
      <c r="H7968">
        <f t="shared" ca="1" si="132"/>
        <v>3.1377208658595883E-2</v>
      </c>
    </row>
    <row r="7969" spans="7:8" x14ac:dyDescent="0.35">
      <c r="G7969">
        <v>7963</v>
      </c>
      <c r="H7969">
        <f t="shared" ca="1" si="132"/>
        <v>0.17211993739906667</v>
      </c>
    </row>
    <row r="7970" spans="7:8" x14ac:dyDescent="0.35">
      <c r="G7970">
        <v>7964</v>
      </c>
      <c r="H7970">
        <f t="shared" ca="1" si="132"/>
        <v>5.6496786038141976E-2</v>
      </c>
    </row>
    <row r="7971" spans="7:8" x14ac:dyDescent="0.35">
      <c r="G7971">
        <v>7965</v>
      </c>
      <c r="H7971">
        <f t="shared" ca="1" si="132"/>
        <v>-2.4342912591872518E-2</v>
      </c>
    </row>
    <row r="7972" spans="7:8" x14ac:dyDescent="0.35">
      <c r="G7972">
        <v>7966</v>
      </c>
      <c r="H7972">
        <f t="shared" ca="1" si="132"/>
        <v>0.24537556915552508</v>
      </c>
    </row>
    <row r="7973" spans="7:8" x14ac:dyDescent="0.35">
      <c r="G7973">
        <v>7967</v>
      </c>
      <c r="H7973">
        <f t="shared" ca="1" si="132"/>
        <v>-0.14073685091262114</v>
      </c>
    </row>
    <row r="7974" spans="7:8" x14ac:dyDescent="0.35">
      <c r="G7974">
        <v>7968</v>
      </c>
      <c r="H7974">
        <f t="shared" ca="1" si="132"/>
        <v>-2.5177823704376913E-2</v>
      </c>
    </row>
    <row r="7975" spans="7:8" x14ac:dyDescent="0.35">
      <c r="G7975">
        <v>7969</v>
      </c>
      <c r="H7975">
        <f t="shared" ca="1" si="132"/>
        <v>7.4986198801406209E-2</v>
      </c>
    </row>
    <row r="7976" spans="7:8" x14ac:dyDescent="0.35">
      <c r="G7976">
        <v>7970</v>
      </c>
      <c r="H7976">
        <f t="shared" ca="1" si="132"/>
        <v>2.4979456409721934E-2</v>
      </c>
    </row>
    <row r="7977" spans="7:8" x14ac:dyDescent="0.35">
      <c r="G7977">
        <v>7971</v>
      </c>
      <c r="H7977">
        <f t="shared" ca="1" si="132"/>
        <v>-9.2203553088920878E-2</v>
      </c>
    </row>
    <row r="7978" spans="7:8" x14ac:dyDescent="0.35">
      <c r="G7978">
        <v>7972</v>
      </c>
      <c r="H7978">
        <f t="shared" ca="1" si="132"/>
        <v>5.7683544915029736E-2</v>
      </c>
    </row>
    <row r="7979" spans="7:8" x14ac:dyDescent="0.35">
      <c r="G7979">
        <v>7973</v>
      </c>
      <c r="H7979">
        <f t="shared" ca="1" si="132"/>
        <v>-0.16428953979144129</v>
      </c>
    </row>
    <row r="7980" spans="7:8" x14ac:dyDescent="0.35">
      <c r="G7980">
        <v>7974</v>
      </c>
      <c r="H7980">
        <f t="shared" ca="1" si="132"/>
        <v>-0.28382847162726194</v>
      </c>
    </row>
    <row r="7981" spans="7:8" x14ac:dyDescent="0.35">
      <c r="G7981">
        <v>7975</v>
      </c>
      <c r="H7981">
        <f t="shared" ca="1" si="132"/>
        <v>-5.0215025082794414E-2</v>
      </c>
    </row>
    <row r="7982" spans="7:8" x14ac:dyDescent="0.35">
      <c r="G7982">
        <v>7976</v>
      </c>
      <c r="H7982">
        <f t="shared" ca="1" si="132"/>
        <v>0.17098554657858245</v>
      </c>
    </row>
    <row r="7983" spans="7:8" x14ac:dyDescent="0.35">
      <c r="G7983">
        <v>7977</v>
      </c>
      <c r="H7983">
        <f t="shared" ca="1" si="132"/>
        <v>0.12623815496486548</v>
      </c>
    </row>
    <row r="7984" spans="7:8" x14ac:dyDescent="0.35">
      <c r="G7984">
        <v>7978</v>
      </c>
      <c r="H7984">
        <f t="shared" ca="1" si="132"/>
        <v>-0.10875385679160245</v>
      </c>
    </row>
    <row r="7985" spans="7:8" x14ac:dyDescent="0.35">
      <c r="G7985">
        <v>7979</v>
      </c>
      <c r="H7985">
        <f t="shared" ca="1" si="132"/>
        <v>0.26224707089611804</v>
      </c>
    </row>
    <row r="7986" spans="7:8" x14ac:dyDescent="0.35">
      <c r="G7986">
        <v>7980</v>
      </c>
      <c r="H7986">
        <f t="shared" ca="1" si="132"/>
        <v>-7.8812212762216061E-2</v>
      </c>
    </row>
    <row r="7987" spans="7:8" x14ac:dyDescent="0.35">
      <c r="G7987">
        <v>7981</v>
      </c>
      <c r="H7987">
        <f t="shared" ca="1" si="132"/>
        <v>7.7174292959196672E-2</v>
      </c>
    </row>
    <row r="7988" spans="7:8" x14ac:dyDescent="0.35">
      <c r="G7988">
        <v>7982</v>
      </c>
      <c r="H7988">
        <f t="shared" ca="1" si="132"/>
        <v>0.18367201750036094</v>
      </c>
    </row>
    <row r="7989" spans="7:8" x14ac:dyDescent="0.35">
      <c r="G7989">
        <v>7983</v>
      </c>
      <c r="H7989">
        <f t="shared" ca="1" si="132"/>
        <v>0.1375236673351464</v>
      </c>
    </row>
    <row r="7990" spans="7:8" x14ac:dyDescent="0.35">
      <c r="G7990">
        <v>7984</v>
      </c>
      <c r="H7990">
        <f t="shared" ca="1" si="132"/>
        <v>-2.8798864217559464E-2</v>
      </c>
    </row>
    <row r="7991" spans="7:8" x14ac:dyDescent="0.35">
      <c r="G7991">
        <v>7985</v>
      </c>
      <c r="H7991">
        <f t="shared" ca="1" si="132"/>
        <v>6.9133700540413734E-2</v>
      </c>
    </row>
    <row r="7992" spans="7:8" x14ac:dyDescent="0.35">
      <c r="G7992">
        <v>7986</v>
      </c>
      <c r="H7992">
        <f t="shared" ca="1" si="132"/>
        <v>-6.6032705135058656E-2</v>
      </c>
    </row>
    <row r="7993" spans="7:8" x14ac:dyDescent="0.35">
      <c r="G7993">
        <v>7987</v>
      </c>
      <c r="H7993">
        <f t="shared" ca="1" si="132"/>
        <v>-0.11294521217342593</v>
      </c>
    </row>
    <row r="7994" spans="7:8" x14ac:dyDescent="0.35">
      <c r="G7994">
        <v>7988</v>
      </c>
      <c r="H7994">
        <f t="shared" ca="1" si="132"/>
        <v>-1.477103112832427E-2</v>
      </c>
    </row>
    <row r="7995" spans="7:8" x14ac:dyDescent="0.35">
      <c r="G7995">
        <v>7989</v>
      </c>
      <c r="H7995">
        <f t="shared" ca="1" si="132"/>
        <v>-0.19307291429129347</v>
      </c>
    </row>
    <row r="7996" spans="7:8" x14ac:dyDescent="0.35">
      <c r="G7996">
        <v>7990</v>
      </c>
      <c r="H7996">
        <f t="shared" ca="1" si="132"/>
        <v>9.3638684730188756E-2</v>
      </c>
    </row>
    <row r="7997" spans="7:8" x14ac:dyDescent="0.35">
      <c r="G7997">
        <v>7991</v>
      </c>
      <c r="H7997">
        <f t="shared" ca="1" si="132"/>
        <v>-3.0236545402074246E-2</v>
      </c>
    </row>
    <row r="7998" spans="7:8" x14ac:dyDescent="0.35">
      <c r="G7998">
        <v>7992</v>
      </c>
      <c r="H7998">
        <f t="shared" ca="1" si="132"/>
        <v>0.21208351093957456</v>
      </c>
    </row>
    <row r="7999" spans="7:8" x14ac:dyDescent="0.35">
      <c r="G7999">
        <v>7993</v>
      </c>
      <c r="H7999">
        <f t="shared" ca="1" si="132"/>
        <v>-1.1864970803301846E-2</v>
      </c>
    </row>
    <row r="8000" spans="7:8" x14ac:dyDescent="0.35">
      <c r="G8000">
        <v>7994</v>
      </c>
      <c r="H8000">
        <f t="shared" ca="1" si="132"/>
        <v>0.2287697145212628</v>
      </c>
    </row>
    <row r="8001" spans="7:8" x14ac:dyDescent="0.35">
      <c r="G8001">
        <v>7995</v>
      </c>
      <c r="H8001">
        <f t="shared" ca="1" si="132"/>
        <v>0.13047754671016898</v>
      </c>
    </row>
    <row r="8002" spans="7:8" x14ac:dyDescent="0.35">
      <c r="G8002">
        <v>7996</v>
      </c>
      <c r="H8002">
        <f t="shared" ca="1" si="132"/>
        <v>-1.49753776612066E-2</v>
      </c>
    </row>
    <row r="8003" spans="7:8" x14ac:dyDescent="0.35">
      <c r="G8003">
        <v>7997</v>
      </c>
      <c r="H8003">
        <f t="shared" ca="1" si="132"/>
        <v>0.17597966140711266</v>
      </c>
    </row>
    <row r="8004" spans="7:8" x14ac:dyDescent="0.35">
      <c r="G8004">
        <v>7998</v>
      </c>
      <c r="H8004">
        <f t="shared" ca="1" si="132"/>
        <v>-0.16250827174990415</v>
      </c>
    </row>
    <row r="8005" spans="7:8" x14ac:dyDescent="0.35">
      <c r="G8005">
        <v>7999</v>
      </c>
      <c r="H8005">
        <f t="shared" ca="1" si="132"/>
        <v>-0.20837851530549326</v>
      </c>
    </row>
    <row r="8006" spans="7:8" x14ac:dyDescent="0.35">
      <c r="G8006">
        <v>8000</v>
      </c>
      <c r="H8006">
        <f t="shared" ca="1" si="132"/>
        <v>-8.3098214571352108E-2</v>
      </c>
    </row>
    <row r="8007" spans="7:8" x14ac:dyDescent="0.35">
      <c r="G8007">
        <v>8001</v>
      </c>
      <c r="H8007">
        <f t="shared" ca="1" si="132"/>
        <v>0.10316616954278959</v>
      </c>
    </row>
    <row r="8008" spans="7:8" x14ac:dyDescent="0.35">
      <c r="G8008">
        <v>8002</v>
      </c>
      <c r="H8008">
        <f t="shared" ref="H8008:H8071" ca="1" si="133">_xlfn.NORM.INV(RAND(),N$9,N$10)</f>
        <v>6.1887382867095664E-2</v>
      </c>
    </row>
    <row r="8009" spans="7:8" x14ac:dyDescent="0.35">
      <c r="G8009">
        <v>8003</v>
      </c>
      <c r="H8009">
        <f t="shared" ca="1" si="133"/>
        <v>-4.0746664970930484E-2</v>
      </c>
    </row>
    <row r="8010" spans="7:8" x14ac:dyDescent="0.35">
      <c r="G8010">
        <v>8004</v>
      </c>
      <c r="H8010">
        <f t="shared" ca="1" si="133"/>
        <v>0.19242446361687529</v>
      </c>
    </row>
    <row r="8011" spans="7:8" x14ac:dyDescent="0.35">
      <c r="G8011">
        <v>8005</v>
      </c>
      <c r="H8011">
        <f t="shared" ca="1" si="133"/>
        <v>0.1954464750935026</v>
      </c>
    </row>
    <row r="8012" spans="7:8" x14ac:dyDescent="0.35">
      <c r="G8012">
        <v>8006</v>
      </c>
      <c r="H8012">
        <f t="shared" ca="1" si="133"/>
        <v>8.5779940630318255E-2</v>
      </c>
    </row>
    <row r="8013" spans="7:8" x14ac:dyDescent="0.35">
      <c r="G8013">
        <v>8007</v>
      </c>
      <c r="H8013">
        <f t="shared" ca="1" si="133"/>
        <v>6.0958806148175566E-2</v>
      </c>
    </row>
    <row r="8014" spans="7:8" x14ac:dyDescent="0.35">
      <c r="G8014">
        <v>8008</v>
      </c>
      <c r="H8014">
        <f t="shared" ca="1" si="133"/>
        <v>2.7043620280208035E-2</v>
      </c>
    </row>
    <row r="8015" spans="7:8" x14ac:dyDescent="0.35">
      <c r="G8015">
        <v>8009</v>
      </c>
      <c r="H8015">
        <f t="shared" ca="1" si="133"/>
        <v>0.10108099281460264</v>
      </c>
    </row>
    <row r="8016" spans="7:8" x14ac:dyDescent="0.35">
      <c r="G8016">
        <v>8010</v>
      </c>
      <c r="H8016">
        <f t="shared" ca="1" si="133"/>
        <v>0.1523963955937227</v>
      </c>
    </row>
    <row r="8017" spans="7:8" x14ac:dyDescent="0.35">
      <c r="G8017">
        <v>8011</v>
      </c>
      <c r="H8017">
        <f t="shared" ca="1" si="133"/>
        <v>-0.17707989432052854</v>
      </c>
    </row>
    <row r="8018" spans="7:8" x14ac:dyDescent="0.35">
      <c r="G8018">
        <v>8012</v>
      </c>
      <c r="H8018">
        <f t="shared" ca="1" si="133"/>
        <v>0.12424828447513667</v>
      </c>
    </row>
    <row r="8019" spans="7:8" x14ac:dyDescent="0.35">
      <c r="G8019">
        <v>8013</v>
      </c>
      <c r="H8019">
        <f t="shared" ca="1" si="133"/>
        <v>0.24755752933056879</v>
      </c>
    </row>
    <row r="8020" spans="7:8" x14ac:dyDescent="0.35">
      <c r="G8020">
        <v>8014</v>
      </c>
      <c r="H8020">
        <f t="shared" ca="1" si="133"/>
        <v>0.2050721528684615</v>
      </c>
    </row>
    <row r="8021" spans="7:8" x14ac:dyDescent="0.35">
      <c r="G8021">
        <v>8015</v>
      </c>
      <c r="H8021">
        <f t="shared" ca="1" si="133"/>
        <v>-0.11353465894794224</v>
      </c>
    </row>
    <row r="8022" spans="7:8" x14ac:dyDescent="0.35">
      <c r="G8022">
        <v>8016</v>
      </c>
      <c r="H8022">
        <f t="shared" ca="1" si="133"/>
        <v>-6.8463604565496244E-2</v>
      </c>
    </row>
    <row r="8023" spans="7:8" x14ac:dyDescent="0.35">
      <c r="G8023">
        <v>8017</v>
      </c>
      <c r="H8023">
        <f t="shared" ca="1" si="133"/>
        <v>-2.6086595466633965E-2</v>
      </c>
    </row>
    <row r="8024" spans="7:8" x14ac:dyDescent="0.35">
      <c r="G8024">
        <v>8018</v>
      </c>
      <c r="H8024">
        <f t="shared" ca="1" si="133"/>
        <v>-5.9519677658821463E-2</v>
      </c>
    </row>
    <row r="8025" spans="7:8" x14ac:dyDescent="0.35">
      <c r="G8025">
        <v>8019</v>
      </c>
      <c r="H8025">
        <f t="shared" ca="1" si="133"/>
        <v>7.0744769864150528E-2</v>
      </c>
    </row>
    <row r="8026" spans="7:8" x14ac:dyDescent="0.35">
      <c r="G8026">
        <v>8020</v>
      </c>
      <c r="H8026">
        <f t="shared" ca="1" si="133"/>
        <v>-0.13490045376407497</v>
      </c>
    </row>
    <row r="8027" spans="7:8" x14ac:dyDescent="0.35">
      <c r="G8027">
        <v>8021</v>
      </c>
      <c r="H8027">
        <f t="shared" ca="1" si="133"/>
        <v>9.7601073739220112E-2</v>
      </c>
    </row>
    <row r="8028" spans="7:8" x14ac:dyDescent="0.35">
      <c r="G8028">
        <v>8022</v>
      </c>
      <c r="H8028">
        <f t="shared" ca="1" si="133"/>
        <v>9.7318385180035494E-4</v>
      </c>
    </row>
    <row r="8029" spans="7:8" x14ac:dyDescent="0.35">
      <c r="G8029">
        <v>8023</v>
      </c>
      <c r="H8029">
        <f t="shared" ca="1" si="133"/>
        <v>-0.13497882913837392</v>
      </c>
    </row>
    <row r="8030" spans="7:8" x14ac:dyDescent="0.35">
      <c r="G8030">
        <v>8024</v>
      </c>
      <c r="H8030">
        <f t="shared" ca="1" si="133"/>
        <v>4.0974343959544544E-2</v>
      </c>
    </row>
    <row r="8031" spans="7:8" x14ac:dyDescent="0.35">
      <c r="G8031">
        <v>8025</v>
      </c>
      <c r="H8031">
        <f t="shared" ca="1" si="133"/>
        <v>-0.14485558893553324</v>
      </c>
    </row>
    <row r="8032" spans="7:8" x14ac:dyDescent="0.35">
      <c r="G8032">
        <v>8026</v>
      </c>
      <c r="H8032">
        <f t="shared" ca="1" si="133"/>
        <v>7.4082474329180165E-2</v>
      </c>
    </row>
    <row r="8033" spans="7:8" x14ac:dyDescent="0.35">
      <c r="G8033">
        <v>8027</v>
      </c>
      <c r="H8033">
        <f t="shared" ca="1" si="133"/>
        <v>-8.0428251017396368E-2</v>
      </c>
    </row>
    <row r="8034" spans="7:8" x14ac:dyDescent="0.35">
      <c r="G8034">
        <v>8028</v>
      </c>
      <c r="H8034">
        <f t="shared" ca="1" si="133"/>
        <v>-9.4500807577952341E-3</v>
      </c>
    </row>
    <row r="8035" spans="7:8" x14ac:dyDescent="0.35">
      <c r="G8035">
        <v>8029</v>
      </c>
      <c r="H8035">
        <f t="shared" ca="1" si="133"/>
        <v>5.1233303118119147E-2</v>
      </c>
    </row>
    <row r="8036" spans="7:8" x14ac:dyDescent="0.35">
      <c r="G8036">
        <v>8030</v>
      </c>
      <c r="H8036">
        <f t="shared" ca="1" si="133"/>
        <v>0.1548810697742235</v>
      </c>
    </row>
    <row r="8037" spans="7:8" x14ac:dyDescent="0.35">
      <c r="G8037">
        <v>8031</v>
      </c>
      <c r="H8037">
        <f t="shared" ca="1" si="133"/>
        <v>0.13277347812715198</v>
      </c>
    </row>
    <row r="8038" spans="7:8" x14ac:dyDescent="0.35">
      <c r="G8038">
        <v>8032</v>
      </c>
      <c r="H8038">
        <f t="shared" ca="1" si="133"/>
        <v>0.13516892993792934</v>
      </c>
    </row>
    <row r="8039" spans="7:8" x14ac:dyDescent="0.35">
      <c r="G8039">
        <v>8033</v>
      </c>
      <c r="H8039">
        <f t="shared" ca="1" si="133"/>
        <v>-0.19103487068281153</v>
      </c>
    </row>
    <row r="8040" spans="7:8" x14ac:dyDescent="0.35">
      <c r="G8040">
        <v>8034</v>
      </c>
      <c r="H8040">
        <f t="shared" ca="1" si="133"/>
        <v>9.2726633637765343E-2</v>
      </c>
    </row>
    <row r="8041" spans="7:8" x14ac:dyDescent="0.35">
      <c r="G8041">
        <v>8035</v>
      </c>
      <c r="H8041">
        <f t="shared" ca="1" si="133"/>
        <v>-0.15859616686344127</v>
      </c>
    </row>
    <row r="8042" spans="7:8" x14ac:dyDescent="0.35">
      <c r="G8042">
        <v>8036</v>
      </c>
      <c r="H8042">
        <f t="shared" ca="1" si="133"/>
        <v>-2.1458425052851643E-2</v>
      </c>
    </row>
    <row r="8043" spans="7:8" x14ac:dyDescent="0.35">
      <c r="G8043">
        <v>8037</v>
      </c>
      <c r="H8043">
        <f t="shared" ca="1" si="133"/>
        <v>0.10370538794004885</v>
      </c>
    </row>
    <row r="8044" spans="7:8" x14ac:dyDescent="0.35">
      <c r="G8044">
        <v>8038</v>
      </c>
      <c r="H8044">
        <f t="shared" ca="1" si="133"/>
        <v>-1.034777254984739E-2</v>
      </c>
    </row>
    <row r="8045" spans="7:8" x14ac:dyDescent="0.35">
      <c r="G8045">
        <v>8039</v>
      </c>
      <c r="H8045">
        <f t="shared" ca="1" si="133"/>
        <v>-5.0424597186508345E-2</v>
      </c>
    </row>
    <row r="8046" spans="7:8" x14ac:dyDescent="0.35">
      <c r="G8046">
        <v>8040</v>
      </c>
      <c r="H8046">
        <f t="shared" ca="1" si="133"/>
        <v>-1.8531120941896323E-2</v>
      </c>
    </row>
    <row r="8047" spans="7:8" x14ac:dyDescent="0.35">
      <c r="G8047">
        <v>8041</v>
      </c>
      <c r="H8047">
        <f t="shared" ca="1" si="133"/>
        <v>5.7222102554643668E-3</v>
      </c>
    </row>
    <row r="8048" spans="7:8" x14ac:dyDescent="0.35">
      <c r="G8048">
        <v>8042</v>
      </c>
      <c r="H8048">
        <f t="shared" ca="1" si="133"/>
        <v>-0.14191214704040059</v>
      </c>
    </row>
    <row r="8049" spans="7:8" x14ac:dyDescent="0.35">
      <c r="G8049">
        <v>8043</v>
      </c>
      <c r="H8049">
        <f t="shared" ca="1" si="133"/>
        <v>-9.3417548830172711E-2</v>
      </c>
    </row>
    <row r="8050" spans="7:8" x14ac:dyDescent="0.35">
      <c r="G8050">
        <v>8044</v>
      </c>
      <c r="H8050">
        <f t="shared" ca="1" si="133"/>
        <v>2.3057447796730135E-2</v>
      </c>
    </row>
    <row r="8051" spans="7:8" x14ac:dyDescent="0.35">
      <c r="G8051">
        <v>8045</v>
      </c>
      <c r="H8051">
        <f t="shared" ca="1" si="133"/>
        <v>-0.31645061559974796</v>
      </c>
    </row>
    <row r="8052" spans="7:8" x14ac:dyDescent="0.35">
      <c r="G8052">
        <v>8046</v>
      </c>
      <c r="H8052">
        <f t="shared" ca="1" si="133"/>
        <v>0.18652030454025142</v>
      </c>
    </row>
    <row r="8053" spans="7:8" x14ac:dyDescent="0.35">
      <c r="G8053">
        <v>8047</v>
      </c>
      <c r="H8053">
        <f t="shared" ca="1" si="133"/>
        <v>-3.736522795051761E-2</v>
      </c>
    </row>
    <row r="8054" spans="7:8" x14ac:dyDescent="0.35">
      <c r="G8054">
        <v>8048</v>
      </c>
      <c r="H8054">
        <f t="shared" ca="1" si="133"/>
        <v>2.6815145190967435E-2</v>
      </c>
    </row>
    <row r="8055" spans="7:8" x14ac:dyDescent="0.35">
      <c r="G8055">
        <v>8049</v>
      </c>
      <c r="H8055">
        <f t="shared" ca="1" si="133"/>
        <v>-5.9285804941638185E-3</v>
      </c>
    </row>
    <row r="8056" spans="7:8" x14ac:dyDescent="0.35">
      <c r="G8056">
        <v>8050</v>
      </c>
      <c r="H8056">
        <f t="shared" ca="1" si="133"/>
        <v>-2.3214122570988011E-2</v>
      </c>
    </row>
    <row r="8057" spans="7:8" x14ac:dyDescent="0.35">
      <c r="G8057">
        <v>8051</v>
      </c>
      <c r="H8057">
        <f t="shared" ca="1" si="133"/>
        <v>-0.23586978129401362</v>
      </c>
    </row>
    <row r="8058" spans="7:8" x14ac:dyDescent="0.35">
      <c r="G8058">
        <v>8052</v>
      </c>
      <c r="H8058">
        <f t="shared" ca="1" si="133"/>
        <v>-0.18641801380075654</v>
      </c>
    </row>
    <row r="8059" spans="7:8" x14ac:dyDescent="0.35">
      <c r="G8059">
        <v>8053</v>
      </c>
      <c r="H8059">
        <f t="shared" ca="1" si="133"/>
        <v>-0.29143701745474476</v>
      </c>
    </row>
    <row r="8060" spans="7:8" x14ac:dyDescent="0.35">
      <c r="G8060">
        <v>8054</v>
      </c>
      <c r="H8060">
        <f t="shared" ca="1" si="133"/>
        <v>-0.20594325829440588</v>
      </c>
    </row>
    <row r="8061" spans="7:8" x14ac:dyDescent="0.35">
      <c r="G8061">
        <v>8055</v>
      </c>
      <c r="H8061">
        <f t="shared" ca="1" si="133"/>
        <v>1.1028142178430501E-2</v>
      </c>
    </row>
    <row r="8062" spans="7:8" x14ac:dyDescent="0.35">
      <c r="G8062">
        <v>8056</v>
      </c>
      <c r="H8062">
        <f t="shared" ca="1" si="133"/>
        <v>-1.5740224155451177E-2</v>
      </c>
    </row>
    <row r="8063" spans="7:8" x14ac:dyDescent="0.35">
      <c r="G8063">
        <v>8057</v>
      </c>
      <c r="H8063">
        <f t="shared" ca="1" si="133"/>
        <v>0.16424276329717968</v>
      </c>
    </row>
    <row r="8064" spans="7:8" x14ac:dyDescent="0.35">
      <c r="G8064">
        <v>8058</v>
      </c>
      <c r="H8064">
        <f t="shared" ca="1" si="133"/>
        <v>-0.14223185203555813</v>
      </c>
    </row>
    <row r="8065" spans="7:8" x14ac:dyDescent="0.35">
      <c r="G8065">
        <v>8059</v>
      </c>
      <c r="H8065">
        <f t="shared" ca="1" si="133"/>
        <v>0.15429079213303329</v>
      </c>
    </row>
    <row r="8066" spans="7:8" x14ac:dyDescent="0.35">
      <c r="G8066">
        <v>8060</v>
      </c>
      <c r="H8066">
        <f t="shared" ca="1" si="133"/>
        <v>0.11404516041473221</v>
      </c>
    </row>
    <row r="8067" spans="7:8" x14ac:dyDescent="0.35">
      <c r="G8067">
        <v>8061</v>
      </c>
      <c r="H8067">
        <f t="shared" ca="1" si="133"/>
        <v>7.1351712871817408E-2</v>
      </c>
    </row>
    <row r="8068" spans="7:8" x14ac:dyDescent="0.35">
      <c r="G8068">
        <v>8062</v>
      </c>
      <c r="H8068">
        <f t="shared" ca="1" si="133"/>
        <v>-2.0481424709348425E-3</v>
      </c>
    </row>
    <row r="8069" spans="7:8" x14ac:dyDescent="0.35">
      <c r="G8069">
        <v>8063</v>
      </c>
      <c r="H8069">
        <f t="shared" ca="1" si="133"/>
        <v>8.5514385968264203E-2</v>
      </c>
    </row>
    <row r="8070" spans="7:8" x14ac:dyDescent="0.35">
      <c r="G8070">
        <v>8064</v>
      </c>
      <c r="H8070">
        <f t="shared" ca="1" si="133"/>
        <v>-1.2534892507498566E-3</v>
      </c>
    </row>
    <row r="8071" spans="7:8" x14ac:dyDescent="0.35">
      <c r="G8071">
        <v>8065</v>
      </c>
      <c r="H8071">
        <f t="shared" ca="1" si="133"/>
        <v>4.2324657945038757E-2</v>
      </c>
    </row>
    <row r="8072" spans="7:8" x14ac:dyDescent="0.35">
      <c r="G8072">
        <v>8066</v>
      </c>
      <c r="H8072">
        <f t="shared" ref="H8072:H8135" ca="1" si="134">_xlfn.NORM.INV(RAND(),N$9,N$10)</f>
        <v>3.5730736936743258E-2</v>
      </c>
    </row>
    <row r="8073" spans="7:8" x14ac:dyDescent="0.35">
      <c r="G8073">
        <v>8067</v>
      </c>
      <c r="H8073">
        <f t="shared" ca="1" si="134"/>
        <v>-0.23427713850416779</v>
      </c>
    </row>
    <row r="8074" spans="7:8" x14ac:dyDescent="0.35">
      <c r="G8074">
        <v>8068</v>
      </c>
      <c r="H8074">
        <f t="shared" ca="1" si="134"/>
        <v>-0.10292618080559572</v>
      </c>
    </row>
    <row r="8075" spans="7:8" x14ac:dyDescent="0.35">
      <c r="G8075">
        <v>8069</v>
      </c>
      <c r="H8075">
        <f t="shared" ca="1" si="134"/>
        <v>0.19663777458444751</v>
      </c>
    </row>
    <row r="8076" spans="7:8" x14ac:dyDescent="0.35">
      <c r="G8076">
        <v>8070</v>
      </c>
      <c r="H8076">
        <f t="shared" ca="1" si="134"/>
        <v>-6.5172980849942067E-2</v>
      </c>
    </row>
    <row r="8077" spans="7:8" x14ac:dyDescent="0.35">
      <c r="G8077">
        <v>8071</v>
      </c>
      <c r="H8077">
        <f t="shared" ca="1" si="134"/>
        <v>-0.22499242062061794</v>
      </c>
    </row>
    <row r="8078" spans="7:8" x14ac:dyDescent="0.35">
      <c r="G8078">
        <v>8072</v>
      </c>
      <c r="H8078">
        <f t="shared" ca="1" si="134"/>
        <v>-0.13134571169213921</v>
      </c>
    </row>
    <row r="8079" spans="7:8" x14ac:dyDescent="0.35">
      <c r="G8079">
        <v>8073</v>
      </c>
      <c r="H8079">
        <f t="shared" ca="1" si="134"/>
        <v>0.16210812922377649</v>
      </c>
    </row>
    <row r="8080" spans="7:8" x14ac:dyDescent="0.35">
      <c r="G8080">
        <v>8074</v>
      </c>
      <c r="H8080">
        <f t="shared" ca="1" si="134"/>
        <v>0.13585951215603009</v>
      </c>
    </row>
    <row r="8081" spans="7:8" x14ac:dyDescent="0.35">
      <c r="G8081">
        <v>8075</v>
      </c>
      <c r="H8081">
        <f t="shared" ca="1" si="134"/>
        <v>9.225422880278937E-2</v>
      </c>
    </row>
    <row r="8082" spans="7:8" x14ac:dyDescent="0.35">
      <c r="G8082">
        <v>8076</v>
      </c>
      <c r="H8082">
        <f t="shared" ca="1" si="134"/>
        <v>0.10656427826753749</v>
      </c>
    </row>
    <row r="8083" spans="7:8" x14ac:dyDescent="0.35">
      <c r="G8083">
        <v>8077</v>
      </c>
      <c r="H8083">
        <f t="shared" ca="1" si="134"/>
        <v>-5.9776094573613256E-2</v>
      </c>
    </row>
    <row r="8084" spans="7:8" x14ac:dyDescent="0.35">
      <c r="G8084">
        <v>8078</v>
      </c>
      <c r="H8084">
        <f t="shared" ca="1" si="134"/>
        <v>0.2120042567004442</v>
      </c>
    </row>
    <row r="8085" spans="7:8" x14ac:dyDescent="0.35">
      <c r="G8085">
        <v>8079</v>
      </c>
      <c r="H8085">
        <f t="shared" ca="1" si="134"/>
        <v>0.24333752383072213</v>
      </c>
    </row>
    <row r="8086" spans="7:8" x14ac:dyDescent="0.35">
      <c r="G8086">
        <v>8080</v>
      </c>
      <c r="H8086">
        <f t="shared" ca="1" si="134"/>
        <v>-0.19934207238925861</v>
      </c>
    </row>
    <row r="8087" spans="7:8" x14ac:dyDescent="0.35">
      <c r="G8087">
        <v>8081</v>
      </c>
      <c r="H8087">
        <f t="shared" ca="1" si="134"/>
        <v>0.11786009215695034</v>
      </c>
    </row>
    <row r="8088" spans="7:8" x14ac:dyDescent="0.35">
      <c r="G8088">
        <v>8082</v>
      </c>
      <c r="H8088">
        <f t="shared" ca="1" si="134"/>
        <v>-0.28119983141156901</v>
      </c>
    </row>
    <row r="8089" spans="7:8" x14ac:dyDescent="0.35">
      <c r="G8089">
        <v>8083</v>
      </c>
      <c r="H8089">
        <f t="shared" ca="1" si="134"/>
        <v>-0.15720667018324561</v>
      </c>
    </row>
    <row r="8090" spans="7:8" x14ac:dyDescent="0.35">
      <c r="G8090">
        <v>8084</v>
      </c>
      <c r="H8090">
        <f t="shared" ca="1" si="134"/>
        <v>-0.17439616764650354</v>
      </c>
    </row>
    <row r="8091" spans="7:8" x14ac:dyDescent="0.35">
      <c r="G8091">
        <v>8085</v>
      </c>
      <c r="H8091">
        <f t="shared" ca="1" si="134"/>
        <v>-0.25766837688398764</v>
      </c>
    </row>
    <row r="8092" spans="7:8" x14ac:dyDescent="0.35">
      <c r="G8092">
        <v>8086</v>
      </c>
      <c r="H8092">
        <f t="shared" ca="1" si="134"/>
        <v>-0.34098430948853492</v>
      </c>
    </row>
    <row r="8093" spans="7:8" x14ac:dyDescent="0.35">
      <c r="G8093">
        <v>8087</v>
      </c>
      <c r="H8093">
        <f t="shared" ca="1" si="134"/>
        <v>-1.1074775935789745E-2</v>
      </c>
    </row>
    <row r="8094" spans="7:8" x14ac:dyDescent="0.35">
      <c r="G8094">
        <v>8088</v>
      </c>
      <c r="H8094">
        <f t="shared" ca="1" si="134"/>
        <v>0.14540276396998955</v>
      </c>
    </row>
    <row r="8095" spans="7:8" x14ac:dyDescent="0.35">
      <c r="G8095">
        <v>8089</v>
      </c>
      <c r="H8095">
        <f t="shared" ca="1" si="134"/>
        <v>-9.9674837592790458E-2</v>
      </c>
    </row>
    <row r="8096" spans="7:8" x14ac:dyDescent="0.35">
      <c r="G8096">
        <v>8090</v>
      </c>
      <c r="H8096">
        <f t="shared" ca="1" si="134"/>
        <v>1.0769688928543311E-2</v>
      </c>
    </row>
    <row r="8097" spans="7:8" x14ac:dyDescent="0.35">
      <c r="G8097">
        <v>8091</v>
      </c>
      <c r="H8097">
        <f t="shared" ca="1" si="134"/>
        <v>-0.21340349522948027</v>
      </c>
    </row>
    <row r="8098" spans="7:8" x14ac:dyDescent="0.35">
      <c r="G8098">
        <v>8092</v>
      </c>
      <c r="H8098">
        <f t="shared" ca="1" si="134"/>
        <v>-4.0476335601239956E-2</v>
      </c>
    </row>
    <row r="8099" spans="7:8" x14ac:dyDescent="0.35">
      <c r="G8099">
        <v>8093</v>
      </c>
      <c r="H8099">
        <f t="shared" ca="1" si="134"/>
        <v>-1.1651559632622962E-2</v>
      </c>
    </row>
    <row r="8100" spans="7:8" x14ac:dyDescent="0.35">
      <c r="G8100">
        <v>8094</v>
      </c>
      <c r="H8100">
        <f t="shared" ca="1" si="134"/>
        <v>0.38659429916279869</v>
      </c>
    </row>
    <row r="8101" spans="7:8" x14ac:dyDescent="0.35">
      <c r="G8101">
        <v>8095</v>
      </c>
      <c r="H8101">
        <f t="shared" ca="1" si="134"/>
        <v>-4.6145204398208954E-2</v>
      </c>
    </row>
    <row r="8102" spans="7:8" x14ac:dyDescent="0.35">
      <c r="G8102">
        <v>8096</v>
      </c>
      <c r="H8102">
        <f t="shared" ca="1" si="134"/>
        <v>0.10466075856937539</v>
      </c>
    </row>
    <row r="8103" spans="7:8" x14ac:dyDescent="0.35">
      <c r="G8103">
        <v>8097</v>
      </c>
      <c r="H8103">
        <f t="shared" ca="1" si="134"/>
        <v>0.14350162386919865</v>
      </c>
    </row>
    <row r="8104" spans="7:8" x14ac:dyDescent="0.35">
      <c r="G8104">
        <v>8098</v>
      </c>
      <c r="H8104">
        <f t="shared" ca="1" si="134"/>
        <v>-0.38482690422279786</v>
      </c>
    </row>
    <row r="8105" spans="7:8" x14ac:dyDescent="0.35">
      <c r="G8105">
        <v>8099</v>
      </c>
      <c r="H8105">
        <f t="shared" ca="1" si="134"/>
        <v>7.5231650486989862E-2</v>
      </c>
    </row>
    <row r="8106" spans="7:8" x14ac:dyDescent="0.35">
      <c r="G8106">
        <v>8100</v>
      </c>
      <c r="H8106">
        <f t="shared" ca="1" si="134"/>
        <v>7.0103145251101173E-2</v>
      </c>
    </row>
    <row r="8107" spans="7:8" x14ac:dyDescent="0.35">
      <c r="G8107">
        <v>8101</v>
      </c>
      <c r="H8107">
        <f t="shared" ca="1" si="134"/>
        <v>-0.23304221176623366</v>
      </c>
    </row>
    <row r="8108" spans="7:8" x14ac:dyDescent="0.35">
      <c r="G8108">
        <v>8102</v>
      </c>
      <c r="H8108">
        <f t="shared" ca="1" si="134"/>
        <v>0.24520483503338006</v>
      </c>
    </row>
    <row r="8109" spans="7:8" x14ac:dyDescent="0.35">
      <c r="G8109">
        <v>8103</v>
      </c>
      <c r="H8109">
        <f t="shared" ca="1" si="134"/>
        <v>0.19881533156363909</v>
      </c>
    </row>
    <row r="8110" spans="7:8" x14ac:dyDescent="0.35">
      <c r="G8110">
        <v>8104</v>
      </c>
      <c r="H8110">
        <f t="shared" ca="1" si="134"/>
        <v>2.5011315323433939E-2</v>
      </c>
    </row>
    <row r="8111" spans="7:8" x14ac:dyDescent="0.35">
      <c r="G8111">
        <v>8105</v>
      </c>
      <c r="H8111">
        <f t="shared" ca="1" si="134"/>
        <v>6.9732350373868365E-2</v>
      </c>
    </row>
    <row r="8112" spans="7:8" x14ac:dyDescent="0.35">
      <c r="G8112">
        <v>8106</v>
      </c>
      <c r="H8112">
        <f t="shared" ca="1" si="134"/>
        <v>0.13580222670342926</v>
      </c>
    </row>
    <row r="8113" spans="7:8" x14ac:dyDescent="0.35">
      <c r="G8113">
        <v>8107</v>
      </c>
      <c r="H8113">
        <f t="shared" ca="1" si="134"/>
        <v>0.14799882203995401</v>
      </c>
    </row>
    <row r="8114" spans="7:8" x14ac:dyDescent="0.35">
      <c r="G8114">
        <v>8108</v>
      </c>
      <c r="H8114">
        <f t="shared" ca="1" si="134"/>
        <v>7.4396729451794971E-2</v>
      </c>
    </row>
    <row r="8115" spans="7:8" x14ac:dyDescent="0.35">
      <c r="G8115">
        <v>8109</v>
      </c>
      <c r="H8115">
        <f t="shared" ca="1" si="134"/>
        <v>-6.5612041612315805E-2</v>
      </c>
    </row>
    <row r="8116" spans="7:8" x14ac:dyDescent="0.35">
      <c r="G8116">
        <v>8110</v>
      </c>
      <c r="H8116">
        <f t="shared" ca="1" si="134"/>
        <v>6.0793241643927319E-2</v>
      </c>
    </row>
    <row r="8117" spans="7:8" x14ac:dyDescent="0.35">
      <c r="G8117">
        <v>8111</v>
      </c>
      <c r="H8117">
        <f t="shared" ca="1" si="134"/>
        <v>6.122412140762621E-2</v>
      </c>
    </row>
    <row r="8118" spans="7:8" x14ac:dyDescent="0.35">
      <c r="G8118">
        <v>8112</v>
      </c>
      <c r="H8118">
        <f t="shared" ca="1" si="134"/>
        <v>0.25418278143114192</v>
      </c>
    </row>
    <row r="8119" spans="7:8" x14ac:dyDescent="0.35">
      <c r="G8119">
        <v>8113</v>
      </c>
      <c r="H8119">
        <f t="shared" ca="1" si="134"/>
        <v>0.14964767332345419</v>
      </c>
    </row>
    <row r="8120" spans="7:8" x14ac:dyDescent="0.35">
      <c r="G8120">
        <v>8114</v>
      </c>
      <c r="H8120">
        <f t="shared" ca="1" si="134"/>
        <v>0.27956231363952111</v>
      </c>
    </row>
    <row r="8121" spans="7:8" x14ac:dyDescent="0.35">
      <c r="G8121">
        <v>8115</v>
      </c>
      <c r="H8121">
        <f t="shared" ca="1" si="134"/>
        <v>6.8378646829713591E-2</v>
      </c>
    </row>
    <row r="8122" spans="7:8" x14ac:dyDescent="0.35">
      <c r="G8122">
        <v>8116</v>
      </c>
      <c r="H8122">
        <f t="shared" ca="1" si="134"/>
        <v>7.0280567649208828E-2</v>
      </c>
    </row>
    <row r="8123" spans="7:8" x14ac:dyDescent="0.35">
      <c r="G8123">
        <v>8117</v>
      </c>
      <c r="H8123">
        <f t="shared" ca="1" si="134"/>
        <v>0.16526259030410573</v>
      </c>
    </row>
    <row r="8124" spans="7:8" x14ac:dyDescent="0.35">
      <c r="G8124">
        <v>8118</v>
      </c>
      <c r="H8124">
        <f t="shared" ca="1" si="134"/>
        <v>4.2697217901461734E-2</v>
      </c>
    </row>
    <row r="8125" spans="7:8" x14ac:dyDescent="0.35">
      <c r="G8125">
        <v>8119</v>
      </c>
      <c r="H8125">
        <f t="shared" ca="1" si="134"/>
        <v>3.5558832220665741E-2</v>
      </c>
    </row>
    <row r="8126" spans="7:8" x14ac:dyDescent="0.35">
      <c r="G8126">
        <v>8120</v>
      </c>
      <c r="H8126">
        <f t="shared" ca="1" si="134"/>
        <v>-0.11529155955506441</v>
      </c>
    </row>
    <row r="8127" spans="7:8" x14ac:dyDescent="0.35">
      <c r="G8127">
        <v>8121</v>
      </c>
      <c r="H8127">
        <f t="shared" ca="1" si="134"/>
        <v>-3.6266840374022821E-2</v>
      </c>
    </row>
    <row r="8128" spans="7:8" x14ac:dyDescent="0.35">
      <c r="G8128">
        <v>8122</v>
      </c>
      <c r="H8128">
        <f t="shared" ca="1" si="134"/>
        <v>0.25506253568692405</v>
      </c>
    </row>
    <row r="8129" spans="7:8" x14ac:dyDescent="0.35">
      <c r="G8129">
        <v>8123</v>
      </c>
      <c r="H8129">
        <f t="shared" ca="1" si="134"/>
        <v>0.12019874264204028</v>
      </c>
    </row>
    <row r="8130" spans="7:8" x14ac:dyDescent="0.35">
      <c r="G8130">
        <v>8124</v>
      </c>
      <c r="H8130">
        <f t="shared" ca="1" si="134"/>
        <v>4.2205151200253324E-2</v>
      </c>
    </row>
    <row r="8131" spans="7:8" x14ac:dyDescent="0.35">
      <c r="G8131">
        <v>8125</v>
      </c>
      <c r="H8131">
        <f t="shared" ca="1" si="134"/>
        <v>-0.15346392285863969</v>
      </c>
    </row>
    <row r="8132" spans="7:8" x14ac:dyDescent="0.35">
      <c r="G8132">
        <v>8126</v>
      </c>
      <c r="H8132">
        <f t="shared" ca="1" si="134"/>
        <v>3.3179961005006114E-2</v>
      </c>
    </row>
    <row r="8133" spans="7:8" x14ac:dyDescent="0.35">
      <c r="G8133">
        <v>8127</v>
      </c>
      <c r="H8133">
        <f t="shared" ca="1" si="134"/>
        <v>9.8494760746838397E-2</v>
      </c>
    </row>
    <row r="8134" spans="7:8" x14ac:dyDescent="0.35">
      <c r="G8134">
        <v>8128</v>
      </c>
      <c r="H8134">
        <f t="shared" ca="1" si="134"/>
        <v>0.18225740349439473</v>
      </c>
    </row>
    <row r="8135" spans="7:8" x14ac:dyDescent="0.35">
      <c r="G8135">
        <v>8129</v>
      </c>
      <c r="H8135">
        <f t="shared" ca="1" si="134"/>
        <v>-9.744277500709296E-2</v>
      </c>
    </row>
    <row r="8136" spans="7:8" x14ac:dyDescent="0.35">
      <c r="G8136">
        <v>8130</v>
      </c>
      <c r="H8136">
        <f t="shared" ref="H8136:H8199" ca="1" si="135">_xlfn.NORM.INV(RAND(),N$9,N$10)</f>
        <v>-0.15681765226708455</v>
      </c>
    </row>
    <row r="8137" spans="7:8" x14ac:dyDescent="0.35">
      <c r="G8137">
        <v>8131</v>
      </c>
      <c r="H8137">
        <f t="shared" ca="1" si="135"/>
        <v>-5.5228568407143228E-2</v>
      </c>
    </row>
    <row r="8138" spans="7:8" x14ac:dyDescent="0.35">
      <c r="G8138">
        <v>8132</v>
      </c>
      <c r="H8138">
        <f t="shared" ca="1" si="135"/>
        <v>9.1705821715457964E-2</v>
      </c>
    </row>
    <row r="8139" spans="7:8" x14ac:dyDescent="0.35">
      <c r="G8139">
        <v>8133</v>
      </c>
      <c r="H8139">
        <f t="shared" ca="1" si="135"/>
        <v>0.11088922628313858</v>
      </c>
    </row>
    <row r="8140" spans="7:8" x14ac:dyDescent="0.35">
      <c r="G8140">
        <v>8134</v>
      </c>
      <c r="H8140">
        <f t="shared" ca="1" si="135"/>
        <v>6.481997757043946E-2</v>
      </c>
    </row>
    <row r="8141" spans="7:8" x14ac:dyDescent="0.35">
      <c r="G8141">
        <v>8135</v>
      </c>
      <c r="H8141">
        <f t="shared" ca="1" si="135"/>
        <v>8.552564380337703E-2</v>
      </c>
    </row>
    <row r="8142" spans="7:8" x14ac:dyDescent="0.35">
      <c r="G8142">
        <v>8136</v>
      </c>
      <c r="H8142">
        <f t="shared" ca="1" si="135"/>
        <v>-1.9890932872105714E-2</v>
      </c>
    </row>
    <row r="8143" spans="7:8" x14ac:dyDescent="0.35">
      <c r="G8143">
        <v>8137</v>
      </c>
      <c r="H8143">
        <f t="shared" ca="1" si="135"/>
        <v>2.685459908101076E-2</v>
      </c>
    </row>
    <row r="8144" spans="7:8" x14ac:dyDescent="0.35">
      <c r="G8144">
        <v>8138</v>
      </c>
      <c r="H8144">
        <f t="shared" ca="1" si="135"/>
        <v>0.12835763434187902</v>
      </c>
    </row>
    <row r="8145" spans="7:8" x14ac:dyDescent="0.35">
      <c r="G8145">
        <v>8139</v>
      </c>
      <c r="H8145">
        <f t="shared" ca="1" si="135"/>
        <v>0.30990338269738466</v>
      </c>
    </row>
    <row r="8146" spans="7:8" x14ac:dyDescent="0.35">
      <c r="G8146">
        <v>8140</v>
      </c>
      <c r="H8146">
        <f t="shared" ca="1" si="135"/>
        <v>-9.286622340048771E-2</v>
      </c>
    </row>
    <row r="8147" spans="7:8" x14ac:dyDescent="0.35">
      <c r="G8147">
        <v>8141</v>
      </c>
      <c r="H8147">
        <f t="shared" ca="1" si="135"/>
        <v>-0.13613445785584619</v>
      </c>
    </row>
    <row r="8148" spans="7:8" x14ac:dyDescent="0.35">
      <c r="G8148">
        <v>8142</v>
      </c>
      <c r="H8148">
        <f t="shared" ca="1" si="135"/>
        <v>-9.8406725048887714E-2</v>
      </c>
    </row>
    <row r="8149" spans="7:8" x14ac:dyDescent="0.35">
      <c r="G8149">
        <v>8143</v>
      </c>
      <c r="H8149">
        <f t="shared" ca="1" si="135"/>
        <v>0.22019786594775137</v>
      </c>
    </row>
    <row r="8150" spans="7:8" x14ac:dyDescent="0.35">
      <c r="G8150">
        <v>8144</v>
      </c>
      <c r="H8150">
        <f t="shared" ca="1" si="135"/>
        <v>0.25409626420299503</v>
      </c>
    </row>
    <row r="8151" spans="7:8" x14ac:dyDescent="0.35">
      <c r="G8151">
        <v>8145</v>
      </c>
      <c r="H8151">
        <f t="shared" ca="1" si="135"/>
        <v>0.15119241285568658</v>
      </c>
    </row>
    <row r="8152" spans="7:8" x14ac:dyDescent="0.35">
      <c r="G8152">
        <v>8146</v>
      </c>
      <c r="H8152">
        <f t="shared" ca="1" si="135"/>
        <v>0.25362988485617738</v>
      </c>
    </row>
    <row r="8153" spans="7:8" x14ac:dyDescent="0.35">
      <c r="G8153">
        <v>8147</v>
      </c>
      <c r="H8153">
        <f t="shared" ca="1" si="135"/>
        <v>1.8082283921581788E-2</v>
      </c>
    </row>
    <row r="8154" spans="7:8" x14ac:dyDescent="0.35">
      <c r="G8154">
        <v>8148</v>
      </c>
      <c r="H8154">
        <f t="shared" ca="1" si="135"/>
        <v>-8.1133465255855519E-2</v>
      </c>
    </row>
    <row r="8155" spans="7:8" x14ac:dyDescent="0.35">
      <c r="G8155">
        <v>8149</v>
      </c>
      <c r="H8155">
        <f t="shared" ca="1" si="135"/>
        <v>0.290898041406916</v>
      </c>
    </row>
    <row r="8156" spans="7:8" x14ac:dyDescent="0.35">
      <c r="G8156">
        <v>8150</v>
      </c>
      <c r="H8156">
        <f t="shared" ca="1" si="135"/>
        <v>0.1312505596031186</v>
      </c>
    </row>
    <row r="8157" spans="7:8" x14ac:dyDescent="0.35">
      <c r="G8157">
        <v>8151</v>
      </c>
      <c r="H8157">
        <f t="shared" ca="1" si="135"/>
        <v>-2.9579836721685578E-2</v>
      </c>
    </row>
    <row r="8158" spans="7:8" x14ac:dyDescent="0.35">
      <c r="G8158">
        <v>8152</v>
      </c>
      <c r="H8158">
        <f t="shared" ca="1" si="135"/>
        <v>-2.7450432284417084E-2</v>
      </c>
    </row>
    <row r="8159" spans="7:8" x14ac:dyDescent="0.35">
      <c r="G8159">
        <v>8153</v>
      </c>
      <c r="H8159">
        <f t="shared" ca="1" si="135"/>
        <v>0.1353479892527949</v>
      </c>
    </row>
    <row r="8160" spans="7:8" x14ac:dyDescent="0.35">
      <c r="G8160">
        <v>8154</v>
      </c>
      <c r="H8160">
        <f t="shared" ca="1" si="135"/>
        <v>0.18630332662203114</v>
      </c>
    </row>
    <row r="8161" spans="7:8" x14ac:dyDescent="0.35">
      <c r="G8161">
        <v>8155</v>
      </c>
      <c r="H8161">
        <f t="shared" ca="1" si="135"/>
        <v>4.5134680267612678E-2</v>
      </c>
    </row>
    <row r="8162" spans="7:8" x14ac:dyDescent="0.35">
      <c r="G8162">
        <v>8156</v>
      </c>
      <c r="H8162">
        <f t="shared" ca="1" si="135"/>
        <v>0.10957569243119375</v>
      </c>
    </row>
    <row r="8163" spans="7:8" x14ac:dyDescent="0.35">
      <c r="G8163">
        <v>8157</v>
      </c>
      <c r="H8163">
        <f t="shared" ca="1" si="135"/>
        <v>8.4017404606515592E-2</v>
      </c>
    </row>
    <row r="8164" spans="7:8" x14ac:dyDescent="0.35">
      <c r="G8164">
        <v>8158</v>
      </c>
      <c r="H8164">
        <f t="shared" ca="1" si="135"/>
        <v>4.4571046575158244E-2</v>
      </c>
    </row>
    <row r="8165" spans="7:8" x14ac:dyDescent="0.35">
      <c r="G8165">
        <v>8159</v>
      </c>
      <c r="H8165">
        <f t="shared" ca="1" si="135"/>
        <v>9.0369103220912267E-2</v>
      </c>
    </row>
    <row r="8166" spans="7:8" x14ac:dyDescent="0.35">
      <c r="G8166">
        <v>8160</v>
      </c>
      <c r="H8166">
        <f t="shared" ca="1" si="135"/>
        <v>-7.1568090537049475E-2</v>
      </c>
    </row>
    <row r="8167" spans="7:8" x14ac:dyDescent="0.35">
      <c r="G8167">
        <v>8161</v>
      </c>
      <c r="H8167">
        <f t="shared" ca="1" si="135"/>
        <v>-5.7308599218718059E-2</v>
      </c>
    </row>
    <row r="8168" spans="7:8" x14ac:dyDescent="0.35">
      <c r="G8168">
        <v>8162</v>
      </c>
      <c r="H8168">
        <f t="shared" ca="1" si="135"/>
        <v>-0.13660619791997228</v>
      </c>
    </row>
    <row r="8169" spans="7:8" x14ac:dyDescent="0.35">
      <c r="G8169">
        <v>8163</v>
      </c>
      <c r="H8169">
        <f t="shared" ca="1" si="135"/>
        <v>3.0505163325448233E-2</v>
      </c>
    </row>
    <row r="8170" spans="7:8" x14ac:dyDescent="0.35">
      <c r="G8170">
        <v>8164</v>
      </c>
      <c r="H8170">
        <f t="shared" ca="1" si="135"/>
        <v>4.3338406749417635E-2</v>
      </c>
    </row>
    <row r="8171" spans="7:8" x14ac:dyDescent="0.35">
      <c r="G8171">
        <v>8165</v>
      </c>
      <c r="H8171">
        <f t="shared" ca="1" si="135"/>
        <v>-8.5744769332417717E-2</v>
      </c>
    </row>
    <row r="8172" spans="7:8" x14ac:dyDescent="0.35">
      <c r="G8172">
        <v>8166</v>
      </c>
      <c r="H8172">
        <f t="shared" ca="1" si="135"/>
        <v>0.23963579306081445</v>
      </c>
    </row>
    <row r="8173" spans="7:8" x14ac:dyDescent="0.35">
      <c r="G8173">
        <v>8167</v>
      </c>
      <c r="H8173">
        <f t="shared" ca="1" si="135"/>
        <v>-6.5520940223080623E-2</v>
      </c>
    </row>
    <row r="8174" spans="7:8" x14ac:dyDescent="0.35">
      <c r="G8174">
        <v>8168</v>
      </c>
      <c r="H8174">
        <f t="shared" ca="1" si="135"/>
        <v>5.4725425933636544E-2</v>
      </c>
    </row>
    <row r="8175" spans="7:8" x14ac:dyDescent="0.35">
      <c r="G8175">
        <v>8169</v>
      </c>
      <c r="H8175">
        <f t="shared" ca="1" si="135"/>
        <v>8.2177722260099468E-3</v>
      </c>
    </row>
    <row r="8176" spans="7:8" x14ac:dyDescent="0.35">
      <c r="G8176">
        <v>8170</v>
      </c>
      <c r="H8176">
        <f t="shared" ca="1" si="135"/>
        <v>-3.4035660222630292E-2</v>
      </c>
    </row>
    <row r="8177" spans="7:8" x14ac:dyDescent="0.35">
      <c r="G8177">
        <v>8171</v>
      </c>
      <c r="H8177">
        <f t="shared" ca="1" si="135"/>
        <v>-0.13647689726614284</v>
      </c>
    </row>
    <row r="8178" spans="7:8" x14ac:dyDescent="0.35">
      <c r="G8178">
        <v>8172</v>
      </c>
      <c r="H8178">
        <f t="shared" ca="1" si="135"/>
        <v>0.11361304266335143</v>
      </c>
    </row>
    <row r="8179" spans="7:8" x14ac:dyDescent="0.35">
      <c r="G8179">
        <v>8173</v>
      </c>
      <c r="H8179">
        <f t="shared" ca="1" si="135"/>
        <v>9.4999812731774394E-2</v>
      </c>
    </row>
    <row r="8180" spans="7:8" x14ac:dyDescent="0.35">
      <c r="G8180">
        <v>8174</v>
      </c>
      <c r="H8180">
        <f t="shared" ca="1" si="135"/>
        <v>0.15173069253000812</v>
      </c>
    </row>
    <row r="8181" spans="7:8" x14ac:dyDescent="0.35">
      <c r="G8181">
        <v>8175</v>
      </c>
      <c r="H8181">
        <f t="shared" ca="1" si="135"/>
        <v>-0.10978703510543321</v>
      </c>
    </row>
    <row r="8182" spans="7:8" x14ac:dyDescent="0.35">
      <c r="G8182">
        <v>8176</v>
      </c>
      <c r="H8182">
        <f t="shared" ca="1" si="135"/>
        <v>0.14138240356475953</v>
      </c>
    </row>
    <row r="8183" spans="7:8" x14ac:dyDescent="0.35">
      <c r="G8183">
        <v>8177</v>
      </c>
      <c r="H8183">
        <f t="shared" ca="1" si="135"/>
        <v>-5.5068646365878632E-2</v>
      </c>
    </row>
    <row r="8184" spans="7:8" x14ac:dyDescent="0.35">
      <c r="G8184">
        <v>8178</v>
      </c>
      <c r="H8184">
        <f t="shared" ca="1" si="135"/>
        <v>-6.078869848919314E-3</v>
      </c>
    </row>
    <row r="8185" spans="7:8" x14ac:dyDescent="0.35">
      <c r="G8185">
        <v>8179</v>
      </c>
      <c r="H8185">
        <f t="shared" ca="1" si="135"/>
        <v>5.5270009004522109E-3</v>
      </c>
    </row>
    <row r="8186" spans="7:8" x14ac:dyDescent="0.35">
      <c r="G8186">
        <v>8180</v>
      </c>
      <c r="H8186">
        <f t="shared" ca="1" si="135"/>
        <v>-0.15101363235526241</v>
      </c>
    </row>
    <row r="8187" spans="7:8" x14ac:dyDescent="0.35">
      <c r="G8187">
        <v>8181</v>
      </c>
      <c r="H8187">
        <f t="shared" ca="1" si="135"/>
        <v>-0.12528956580447309</v>
      </c>
    </row>
    <row r="8188" spans="7:8" x14ac:dyDescent="0.35">
      <c r="G8188">
        <v>8182</v>
      </c>
      <c r="H8188">
        <f t="shared" ca="1" si="135"/>
        <v>-7.1524076256290856E-2</v>
      </c>
    </row>
    <row r="8189" spans="7:8" x14ac:dyDescent="0.35">
      <c r="G8189">
        <v>8183</v>
      </c>
      <c r="H8189">
        <f t="shared" ca="1" si="135"/>
        <v>7.3013836568622037E-2</v>
      </c>
    </row>
    <row r="8190" spans="7:8" x14ac:dyDescent="0.35">
      <c r="G8190">
        <v>8184</v>
      </c>
      <c r="H8190">
        <f t="shared" ca="1" si="135"/>
        <v>-4.0666606509554698E-2</v>
      </c>
    </row>
    <row r="8191" spans="7:8" x14ac:dyDescent="0.35">
      <c r="G8191">
        <v>8185</v>
      </c>
      <c r="H8191">
        <f t="shared" ca="1" si="135"/>
        <v>-3.4788571016865902E-2</v>
      </c>
    </row>
    <row r="8192" spans="7:8" x14ac:dyDescent="0.35">
      <c r="G8192">
        <v>8186</v>
      </c>
      <c r="H8192">
        <f t="shared" ca="1" si="135"/>
        <v>-1.0072438940061728E-2</v>
      </c>
    </row>
    <row r="8193" spans="7:8" x14ac:dyDescent="0.35">
      <c r="G8193">
        <v>8187</v>
      </c>
      <c r="H8193">
        <f t="shared" ca="1" si="135"/>
        <v>2.945164648132978E-2</v>
      </c>
    </row>
    <row r="8194" spans="7:8" x14ac:dyDescent="0.35">
      <c r="G8194">
        <v>8188</v>
      </c>
      <c r="H8194">
        <f t="shared" ca="1" si="135"/>
        <v>-1.1570492738427977E-3</v>
      </c>
    </row>
    <row r="8195" spans="7:8" x14ac:dyDescent="0.35">
      <c r="G8195">
        <v>8189</v>
      </c>
      <c r="H8195">
        <f t="shared" ca="1" si="135"/>
        <v>0.12462734044114833</v>
      </c>
    </row>
    <row r="8196" spans="7:8" x14ac:dyDescent="0.35">
      <c r="G8196">
        <v>8190</v>
      </c>
      <c r="H8196">
        <f t="shared" ca="1" si="135"/>
        <v>0.16192810685658868</v>
      </c>
    </row>
    <row r="8197" spans="7:8" x14ac:dyDescent="0.35">
      <c r="G8197">
        <v>8191</v>
      </c>
      <c r="H8197">
        <f t="shared" ca="1" si="135"/>
        <v>4.3526882770024422E-4</v>
      </c>
    </row>
    <row r="8198" spans="7:8" x14ac:dyDescent="0.35">
      <c r="G8198">
        <v>8192</v>
      </c>
      <c r="H8198">
        <f t="shared" ca="1" si="135"/>
        <v>-5.0574568780593882E-2</v>
      </c>
    </row>
    <row r="8199" spans="7:8" x14ac:dyDescent="0.35">
      <c r="G8199">
        <v>8193</v>
      </c>
      <c r="H8199">
        <f t="shared" ca="1" si="135"/>
        <v>0.31651534659761554</v>
      </c>
    </row>
    <row r="8200" spans="7:8" x14ac:dyDescent="0.35">
      <c r="G8200">
        <v>8194</v>
      </c>
      <c r="H8200">
        <f t="shared" ref="H8200:H8263" ca="1" si="136">_xlfn.NORM.INV(RAND(),N$9,N$10)</f>
        <v>0.11326480783064595</v>
      </c>
    </row>
    <row r="8201" spans="7:8" x14ac:dyDescent="0.35">
      <c r="G8201">
        <v>8195</v>
      </c>
      <c r="H8201">
        <f t="shared" ca="1" si="136"/>
        <v>-8.9045764311943346E-2</v>
      </c>
    </row>
    <row r="8202" spans="7:8" x14ac:dyDescent="0.35">
      <c r="G8202">
        <v>8196</v>
      </c>
      <c r="H8202">
        <f t="shared" ca="1" si="136"/>
        <v>8.7093540996038887E-2</v>
      </c>
    </row>
    <row r="8203" spans="7:8" x14ac:dyDescent="0.35">
      <c r="G8203">
        <v>8197</v>
      </c>
      <c r="H8203">
        <f t="shared" ca="1" si="136"/>
        <v>0.2933922140352806</v>
      </c>
    </row>
    <row r="8204" spans="7:8" x14ac:dyDescent="0.35">
      <c r="G8204">
        <v>8198</v>
      </c>
      <c r="H8204">
        <f t="shared" ca="1" si="136"/>
        <v>3.6366790003534545E-3</v>
      </c>
    </row>
    <row r="8205" spans="7:8" x14ac:dyDescent="0.35">
      <c r="G8205">
        <v>8199</v>
      </c>
      <c r="H8205">
        <f t="shared" ca="1" si="136"/>
        <v>0.13088402099833052</v>
      </c>
    </row>
    <row r="8206" spans="7:8" x14ac:dyDescent="0.35">
      <c r="G8206">
        <v>8200</v>
      </c>
      <c r="H8206">
        <f t="shared" ca="1" si="136"/>
        <v>2.8205204747743171E-2</v>
      </c>
    </row>
    <row r="8207" spans="7:8" x14ac:dyDescent="0.35">
      <c r="G8207">
        <v>8201</v>
      </c>
      <c r="H8207">
        <f t="shared" ca="1" si="136"/>
        <v>-0.17672314073785378</v>
      </c>
    </row>
    <row r="8208" spans="7:8" x14ac:dyDescent="0.35">
      <c r="G8208">
        <v>8202</v>
      </c>
      <c r="H8208">
        <f t="shared" ca="1" si="136"/>
        <v>-0.11049918910414903</v>
      </c>
    </row>
    <row r="8209" spans="7:8" x14ac:dyDescent="0.35">
      <c r="G8209">
        <v>8203</v>
      </c>
      <c r="H8209">
        <f t="shared" ca="1" si="136"/>
        <v>0.16711676890908445</v>
      </c>
    </row>
    <row r="8210" spans="7:8" x14ac:dyDescent="0.35">
      <c r="G8210">
        <v>8204</v>
      </c>
      <c r="H8210">
        <f t="shared" ca="1" si="136"/>
        <v>0.1139669571596271</v>
      </c>
    </row>
    <row r="8211" spans="7:8" x14ac:dyDescent="0.35">
      <c r="G8211">
        <v>8205</v>
      </c>
      <c r="H8211">
        <f t="shared" ca="1" si="136"/>
        <v>3.5636967085067861E-2</v>
      </c>
    </row>
    <row r="8212" spans="7:8" x14ac:dyDescent="0.35">
      <c r="G8212">
        <v>8206</v>
      </c>
      <c r="H8212">
        <f t="shared" ca="1" si="136"/>
        <v>0.1642909008353638</v>
      </c>
    </row>
    <row r="8213" spans="7:8" x14ac:dyDescent="0.35">
      <c r="G8213">
        <v>8207</v>
      </c>
      <c r="H8213">
        <f t="shared" ca="1" si="136"/>
        <v>-0.18563019445598528</v>
      </c>
    </row>
    <row r="8214" spans="7:8" x14ac:dyDescent="0.35">
      <c r="G8214">
        <v>8208</v>
      </c>
      <c r="H8214">
        <f t="shared" ca="1" si="136"/>
        <v>0.16255736481208088</v>
      </c>
    </row>
    <row r="8215" spans="7:8" x14ac:dyDescent="0.35">
      <c r="G8215">
        <v>8209</v>
      </c>
      <c r="H8215">
        <f t="shared" ca="1" si="136"/>
        <v>-0.13909295106666045</v>
      </c>
    </row>
    <row r="8216" spans="7:8" x14ac:dyDescent="0.35">
      <c r="G8216">
        <v>8210</v>
      </c>
      <c r="H8216">
        <f t="shared" ca="1" si="136"/>
        <v>9.5268905751793254E-2</v>
      </c>
    </row>
    <row r="8217" spans="7:8" x14ac:dyDescent="0.35">
      <c r="G8217">
        <v>8211</v>
      </c>
      <c r="H8217">
        <f t="shared" ca="1" si="136"/>
        <v>-0.14070161776058107</v>
      </c>
    </row>
    <row r="8218" spans="7:8" x14ac:dyDescent="0.35">
      <c r="G8218">
        <v>8212</v>
      </c>
      <c r="H8218">
        <f t="shared" ca="1" si="136"/>
        <v>-3.3285854664755702E-3</v>
      </c>
    </row>
    <row r="8219" spans="7:8" x14ac:dyDescent="0.35">
      <c r="G8219">
        <v>8213</v>
      </c>
      <c r="H8219">
        <f t="shared" ca="1" si="136"/>
        <v>0.18423133795317539</v>
      </c>
    </row>
    <row r="8220" spans="7:8" x14ac:dyDescent="0.35">
      <c r="G8220">
        <v>8214</v>
      </c>
      <c r="H8220">
        <f t="shared" ca="1" si="136"/>
        <v>0.12168345382044747</v>
      </c>
    </row>
    <row r="8221" spans="7:8" x14ac:dyDescent="0.35">
      <c r="G8221">
        <v>8215</v>
      </c>
      <c r="H8221">
        <f t="shared" ca="1" si="136"/>
        <v>-9.7555724252608916E-2</v>
      </c>
    </row>
    <row r="8222" spans="7:8" x14ac:dyDescent="0.35">
      <c r="G8222">
        <v>8216</v>
      </c>
      <c r="H8222">
        <f t="shared" ca="1" si="136"/>
        <v>-7.2578760593125777E-2</v>
      </c>
    </row>
    <row r="8223" spans="7:8" x14ac:dyDescent="0.35">
      <c r="G8223">
        <v>8217</v>
      </c>
      <c r="H8223">
        <f t="shared" ca="1" si="136"/>
        <v>-7.8476456921518681E-2</v>
      </c>
    </row>
    <row r="8224" spans="7:8" x14ac:dyDescent="0.35">
      <c r="G8224">
        <v>8218</v>
      </c>
      <c r="H8224">
        <f t="shared" ca="1" si="136"/>
        <v>-0.16448714020926281</v>
      </c>
    </row>
    <row r="8225" spans="7:8" x14ac:dyDescent="0.35">
      <c r="G8225">
        <v>8219</v>
      </c>
      <c r="H8225">
        <f t="shared" ca="1" si="136"/>
        <v>-0.2231292499917297</v>
      </c>
    </row>
    <row r="8226" spans="7:8" x14ac:dyDescent="0.35">
      <c r="G8226">
        <v>8220</v>
      </c>
      <c r="H8226">
        <f t="shared" ca="1" si="136"/>
        <v>0.12681131112706898</v>
      </c>
    </row>
    <row r="8227" spans="7:8" x14ac:dyDescent="0.35">
      <c r="G8227">
        <v>8221</v>
      </c>
      <c r="H8227">
        <f t="shared" ca="1" si="136"/>
        <v>2.0984248635451751E-2</v>
      </c>
    </row>
    <row r="8228" spans="7:8" x14ac:dyDescent="0.35">
      <c r="G8228">
        <v>8222</v>
      </c>
      <c r="H8228">
        <f t="shared" ca="1" si="136"/>
        <v>1.282717284537967E-3</v>
      </c>
    </row>
    <row r="8229" spans="7:8" x14ac:dyDescent="0.35">
      <c r="G8229">
        <v>8223</v>
      </c>
      <c r="H8229">
        <f t="shared" ca="1" si="136"/>
        <v>1.5543228900206849E-2</v>
      </c>
    </row>
    <row r="8230" spans="7:8" x14ac:dyDescent="0.35">
      <c r="G8230">
        <v>8224</v>
      </c>
      <c r="H8230">
        <f t="shared" ca="1" si="136"/>
        <v>-3.7757964536599645E-2</v>
      </c>
    </row>
    <row r="8231" spans="7:8" x14ac:dyDescent="0.35">
      <c r="G8231">
        <v>8225</v>
      </c>
      <c r="H8231">
        <f t="shared" ca="1" si="136"/>
        <v>-3.1260685739040728E-2</v>
      </c>
    </row>
    <row r="8232" spans="7:8" x14ac:dyDescent="0.35">
      <c r="G8232">
        <v>8226</v>
      </c>
      <c r="H8232">
        <f t="shared" ca="1" si="136"/>
        <v>-0.11672179550685408</v>
      </c>
    </row>
    <row r="8233" spans="7:8" x14ac:dyDescent="0.35">
      <c r="G8233">
        <v>8227</v>
      </c>
      <c r="H8233">
        <f t="shared" ca="1" si="136"/>
        <v>0.29627040514629699</v>
      </c>
    </row>
    <row r="8234" spans="7:8" x14ac:dyDescent="0.35">
      <c r="G8234">
        <v>8228</v>
      </c>
      <c r="H8234">
        <f t="shared" ca="1" si="136"/>
        <v>1.5176538162716476E-2</v>
      </c>
    </row>
    <row r="8235" spans="7:8" x14ac:dyDescent="0.35">
      <c r="G8235">
        <v>8229</v>
      </c>
      <c r="H8235">
        <f t="shared" ca="1" si="136"/>
        <v>-4.1042547858434322E-2</v>
      </c>
    </row>
    <row r="8236" spans="7:8" x14ac:dyDescent="0.35">
      <c r="G8236">
        <v>8230</v>
      </c>
      <c r="H8236">
        <f t="shared" ca="1" si="136"/>
        <v>5.9730944145963055E-2</v>
      </c>
    </row>
    <row r="8237" spans="7:8" x14ac:dyDescent="0.35">
      <c r="G8237">
        <v>8231</v>
      </c>
      <c r="H8237">
        <f t="shared" ca="1" si="136"/>
        <v>0.24225310796987248</v>
      </c>
    </row>
    <row r="8238" spans="7:8" x14ac:dyDescent="0.35">
      <c r="G8238">
        <v>8232</v>
      </c>
      <c r="H8238">
        <f t="shared" ca="1" si="136"/>
        <v>-6.3486859064860166E-2</v>
      </c>
    </row>
    <row r="8239" spans="7:8" x14ac:dyDescent="0.35">
      <c r="G8239">
        <v>8233</v>
      </c>
      <c r="H8239">
        <f t="shared" ca="1" si="136"/>
        <v>-2.1560644582791447E-3</v>
      </c>
    </row>
    <row r="8240" spans="7:8" x14ac:dyDescent="0.35">
      <c r="G8240">
        <v>8234</v>
      </c>
      <c r="H8240">
        <f t="shared" ca="1" si="136"/>
        <v>0.1988164255345074</v>
      </c>
    </row>
    <row r="8241" spans="7:8" x14ac:dyDescent="0.35">
      <c r="G8241">
        <v>8235</v>
      </c>
      <c r="H8241">
        <f t="shared" ca="1" si="136"/>
        <v>6.4113885192269973E-2</v>
      </c>
    </row>
    <row r="8242" spans="7:8" x14ac:dyDescent="0.35">
      <c r="G8242">
        <v>8236</v>
      </c>
      <c r="H8242">
        <f t="shared" ca="1" si="136"/>
        <v>1.9369036898938555E-2</v>
      </c>
    </row>
    <row r="8243" spans="7:8" x14ac:dyDescent="0.35">
      <c r="G8243">
        <v>8237</v>
      </c>
      <c r="H8243">
        <f t="shared" ca="1" si="136"/>
        <v>-0.1066236764602588</v>
      </c>
    </row>
    <row r="8244" spans="7:8" x14ac:dyDescent="0.35">
      <c r="G8244">
        <v>8238</v>
      </c>
      <c r="H8244">
        <f t="shared" ca="1" si="136"/>
        <v>-7.0822166074869006E-2</v>
      </c>
    </row>
    <row r="8245" spans="7:8" x14ac:dyDescent="0.35">
      <c r="G8245">
        <v>8239</v>
      </c>
      <c r="H8245">
        <f t="shared" ca="1" si="136"/>
        <v>-0.26577934592050256</v>
      </c>
    </row>
    <row r="8246" spans="7:8" x14ac:dyDescent="0.35">
      <c r="G8246">
        <v>8240</v>
      </c>
      <c r="H8246">
        <f t="shared" ca="1" si="136"/>
        <v>0.11419020549259948</v>
      </c>
    </row>
    <row r="8247" spans="7:8" x14ac:dyDescent="0.35">
      <c r="G8247">
        <v>8241</v>
      </c>
      <c r="H8247">
        <f t="shared" ca="1" si="136"/>
        <v>1.0289708944749643E-3</v>
      </c>
    </row>
    <row r="8248" spans="7:8" x14ac:dyDescent="0.35">
      <c r="G8248">
        <v>8242</v>
      </c>
      <c r="H8248">
        <f t="shared" ca="1" si="136"/>
        <v>-0.11002966728829283</v>
      </c>
    </row>
    <row r="8249" spans="7:8" x14ac:dyDescent="0.35">
      <c r="G8249">
        <v>8243</v>
      </c>
      <c r="H8249">
        <f t="shared" ca="1" si="136"/>
        <v>4.4994018039080007E-2</v>
      </c>
    </row>
    <row r="8250" spans="7:8" x14ac:dyDescent="0.35">
      <c r="G8250">
        <v>8244</v>
      </c>
      <c r="H8250">
        <f t="shared" ca="1" si="136"/>
        <v>-8.6022383972452654E-2</v>
      </c>
    </row>
    <row r="8251" spans="7:8" x14ac:dyDescent="0.35">
      <c r="G8251">
        <v>8245</v>
      </c>
      <c r="H8251">
        <f t="shared" ca="1" si="136"/>
        <v>0.23756138900823218</v>
      </c>
    </row>
    <row r="8252" spans="7:8" x14ac:dyDescent="0.35">
      <c r="G8252">
        <v>8246</v>
      </c>
      <c r="H8252">
        <f t="shared" ca="1" si="136"/>
        <v>0.10029408326615247</v>
      </c>
    </row>
    <row r="8253" spans="7:8" x14ac:dyDescent="0.35">
      <c r="G8253">
        <v>8247</v>
      </c>
      <c r="H8253">
        <f t="shared" ca="1" si="136"/>
        <v>0.15553264511166626</v>
      </c>
    </row>
    <row r="8254" spans="7:8" x14ac:dyDescent="0.35">
      <c r="G8254">
        <v>8248</v>
      </c>
      <c r="H8254">
        <f t="shared" ca="1" si="136"/>
        <v>0.18342854629144736</v>
      </c>
    </row>
    <row r="8255" spans="7:8" x14ac:dyDescent="0.35">
      <c r="G8255">
        <v>8249</v>
      </c>
      <c r="H8255">
        <f t="shared" ca="1" si="136"/>
        <v>8.3694190510856123E-2</v>
      </c>
    </row>
    <row r="8256" spans="7:8" x14ac:dyDescent="0.35">
      <c r="G8256">
        <v>8250</v>
      </c>
      <c r="H8256">
        <f t="shared" ca="1" si="136"/>
        <v>5.013188882980691E-2</v>
      </c>
    </row>
    <row r="8257" spans="7:8" x14ac:dyDescent="0.35">
      <c r="G8257">
        <v>8251</v>
      </c>
      <c r="H8257">
        <f t="shared" ca="1" si="136"/>
        <v>4.5265426955749907E-2</v>
      </c>
    </row>
    <row r="8258" spans="7:8" x14ac:dyDescent="0.35">
      <c r="G8258">
        <v>8252</v>
      </c>
      <c r="H8258">
        <f t="shared" ca="1" si="136"/>
        <v>2.3963765329242014E-2</v>
      </c>
    </row>
    <row r="8259" spans="7:8" x14ac:dyDescent="0.35">
      <c r="G8259">
        <v>8253</v>
      </c>
      <c r="H8259">
        <f t="shared" ca="1" si="136"/>
        <v>0.11304074667466921</v>
      </c>
    </row>
    <row r="8260" spans="7:8" x14ac:dyDescent="0.35">
      <c r="G8260">
        <v>8254</v>
      </c>
      <c r="H8260">
        <f t="shared" ca="1" si="136"/>
        <v>4.6907031899315159E-2</v>
      </c>
    </row>
    <row r="8261" spans="7:8" x14ac:dyDescent="0.35">
      <c r="G8261">
        <v>8255</v>
      </c>
      <c r="H8261">
        <f t="shared" ca="1" si="136"/>
        <v>0.1951054239340082</v>
      </c>
    </row>
    <row r="8262" spans="7:8" x14ac:dyDescent="0.35">
      <c r="G8262">
        <v>8256</v>
      </c>
      <c r="H8262">
        <f t="shared" ca="1" si="136"/>
        <v>0.24909859905246109</v>
      </c>
    </row>
    <row r="8263" spans="7:8" x14ac:dyDescent="0.35">
      <c r="G8263">
        <v>8257</v>
      </c>
      <c r="H8263">
        <f t="shared" ca="1" si="136"/>
        <v>-5.2399520014554425E-2</v>
      </c>
    </row>
    <row r="8264" spans="7:8" x14ac:dyDescent="0.35">
      <c r="G8264">
        <v>8258</v>
      </c>
      <c r="H8264">
        <f t="shared" ref="H8264:H8327" ca="1" si="137">_xlfn.NORM.INV(RAND(),N$9,N$10)</f>
        <v>5.4966744451517523E-2</v>
      </c>
    </row>
    <row r="8265" spans="7:8" x14ac:dyDescent="0.35">
      <c r="G8265">
        <v>8259</v>
      </c>
      <c r="H8265">
        <f t="shared" ca="1" si="137"/>
        <v>8.0591148785301409E-2</v>
      </c>
    </row>
    <row r="8266" spans="7:8" x14ac:dyDescent="0.35">
      <c r="G8266">
        <v>8260</v>
      </c>
      <c r="H8266">
        <f t="shared" ca="1" si="137"/>
        <v>0.17292581885873462</v>
      </c>
    </row>
    <row r="8267" spans="7:8" x14ac:dyDescent="0.35">
      <c r="G8267">
        <v>8261</v>
      </c>
      <c r="H8267">
        <f t="shared" ca="1" si="137"/>
        <v>9.6834678441651972E-2</v>
      </c>
    </row>
    <row r="8268" spans="7:8" x14ac:dyDescent="0.35">
      <c r="G8268">
        <v>8262</v>
      </c>
      <c r="H8268">
        <f t="shared" ca="1" si="137"/>
        <v>-0.1487774475056779</v>
      </c>
    </row>
    <row r="8269" spans="7:8" x14ac:dyDescent="0.35">
      <c r="G8269">
        <v>8263</v>
      </c>
      <c r="H8269">
        <f t="shared" ca="1" si="137"/>
        <v>-7.3441192719405177E-2</v>
      </c>
    </row>
    <row r="8270" spans="7:8" x14ac:dyDescent="0.35">
      <c r="G8270">
        <v>8264</v>
      </c>
      <c r="H8270">
        <f t="shared" ca="1" si="137"/>
        <v>-8.9045431788358997E-2</v>
      </c>
    </row>
    <row r="8271" spans="7:8" x14ac:dyDescent="0.35">
      <c r="G8271">
        <v>8265</v>
      </c>
      <c r="H8271">
        <f t="shared" ca="1" si="137"/>
        <v>-8.7070865978376003E-2</v>
      </c>
    </row>
    <row r="8272" spans="7:8" x14ac:dyDescent="0.35">
      <c r="G8272">
        <v>8266</v>
      </c>
      <c r="H8272">
        <f t="shared" ca="1" si="137"/>
        <v>-0.18916500583932297</v>
      </c>
    </row>
    <row r="8273" spans="7:8" x14ac:dyDescent="0.35">
      <c r="G8273">
        <v>8267</v>
      </c>
      <c r="H8273">
        <f t="shared" ca="1" si="137"/>
        <v>0.19161571157742321</v>
      </c>
    </row>
    <row r="8274" spans="7:8" x14ac:dyDescent="0.35">
      <c r="G8274">
        <v>8268</v>
      </c>
      <c r="H8274">
        <f t="shared" ca="1" si="137"/>
        <v>3.3574002558044477E-2</v>
      </c>
    </row>
    <row r="8275" spans="7:8" x14ac:dyDescent="0.35">
      <c r="G8275">
        <v>8269</v>
      </c>
      <c r="H8275">
        <f t="shared" ca="1" si="137"/>
        <v>1.6155296126379028E-2</v>
      </c>
    </row>
    <row r="8276" spans="7:8" x14ac:dyDescent="0.35">
      <c r="G8276">
        <v>8270</v>
      </c>
      <c r="H8276">
        <f t="shared" ca="1" si="137"/>
        <v>0.29167392482469412</v>
      </c>
    </row>
    <row r="8277" spans="7:8" x14ac:dyDescent="0.35">
      <c r="G8277">
        <v>8271</v>
      </c>
      <c r="H8277">
        <f t="shared" ca="1" si="137"/>
        <v>-0.20170821728170843</v>
      </c>
    </row>
    <row r="8278" spans="7:8" x14ac:dyDescent="0.35">
      <c r="G8278">
        <v>8272</v>
      </c>
      <c r="H8278">
        <f t="shared" ca="1" si="137"/>
        <v>0.28449644587122286</v>
      </c>
    </row>
    <row r="8279" spans="7:8" x14ac:dyDescent="0.35">
      <c r="G8279">
        <v>8273</v>
      </c>
      <c r="H8279">
        <f t="shared" ca="1" si="137"/>
        <v>3.5829997253279768E-2</v>
      </c>
    </row>
    <row r="8280" spans="7:8" x14ac:dyDescent="0.35">
      <c r="G8280">
        <v>8274</v>
      </c>
      <c r="H8280">
        <f t="shared" ca="1" si="137"/>
        <v>-9.5332855794361765E-2</v>
      </c>
    </row>
    <row r="8281" spans="7:8" x14ac:dyDescent="0.35">
      <c r="G8281">
        <v>8275</v>
      </c>
      <c r="H8281">
        <f t="shared" ca="1" si="137"/>
        <v>-0.12939417012365786</v>
      </c>
    </row>
    <row r="8282" spans="7:8" x14ac:dyDescent="0.35">
      <c r="G8282">
        <v>8276</v>
      </c>
      <c r="H8282">
        <f t="shared" ca="1" si="137"/>
        <v>-0.1037377669568238</v>
      </c>
    </row>
    <row r="8283" spans="7:8" x14ac:dyDescent="0.35">
      <c r="G8283">
        <v>8277</v>
      </c>
      <c r="H8283">
        <f t="shared" ca="1" si="137"/>
        <v>0.1258509043532913</v>
      </c>
    </row>
    <row r="8284" spans="7:8" x14ac:dyDescent="0.35">
      <c r="G8284">
        <v>8278</v>
      </c>
      <c r="H8284">
        <f t="shared" ca="1" si="137"/>
        <v>3.3254068703410078E-2</v>
      </c>
    </row>
    <row r="8285" spans="7:8" x14ac:dyDescent="0.35">
      <c r="G8285">
        <v>8279</v>
      </c>
      <c r="H8285">
        <f t="shared" ca="1" si="137"/>
        <v>-0.11810828956184174</v>
      </c>
    </row>
    <row r="8286" spans="7:8" x14ac:dyDescent="0.35">
      <c r="G8286">
        <v>8280</v>
      </c>
      <c r="H8286">
        <f t="shared" ca="1" si="137"/>
        <v>2.4588595421786208E-2</v>
      </c>
    </row>
    <row r="8287" spans="7:8" x14ac:dyDescent="0.35">
      <c r="G8287">
        <v>8281</v>
      </c>
      <c r="H8287">
        <f t="shared" ca="1" si="137"/>
        <v>-0.18569727764653235</v>
      </c>
    </row>
    <row r="8288" spans="7:8" x14ac:dyDescent="0.35">
      <c r="G8288">
        <v>8282</v>
      </c>
      <c r="H8288">
        <f t="shared" ca="1" si="137"/>
        <v>0.19431820866999591</v>
      </c>
    </row>
    <row r="8289" spans="7:8" x14ac:dyDescent="0.35">
      <c r="G8289">
        <v>8283</v>
      </c>
      <c r="H8289">
        <f t="shared" ca="1" si="137"/>
        <v>-0.15263554037242547</v>
      </c>
    </row>
    <row r="8290" spans="7:8" x14ac:dyDescent="0.35">
      <c r="G8290">
        <v>8284</v>
      </c>
      <c r="H8290">
        <f t="shared" ca="1" si="137"/>
        <v>-1.2978631808759737E-3</v>
      </c>
    </row>
    <row r="8291" spans="7:8" x14ac:dyDescent="0.35">
      <c r="G8291">
        <v>8285</v>
      </c>
      <c r="H8291">
        <f t="shared" ca="1" si="137"/>
        <v>-0.30336927365645228</v>
      </c>
    </row>
    <row r="8292" spans="7:8" x14ac:dyDescent="0.35">
      <c r="G8292">
        <v>8286</v>
      </c>
      <c r="H8292">
        <f t="shared" ca="1" si="137"/>
        <v>-4.4820112064193757E-3</v>
      </c>
    </row>
    <row r="8293" spans="7:8" x14ac:dyDescent="0.35">
      <c r="G8293">
        <v>8287</v>
      </c>
      <c r="H8293">
        <f t="shared" ca="1" si="137"/>
        <v>-2.110560010450753E-2</v>
      </c>
    </row>
    <row r="8294" spans="7:8" x14ac:dyDescent="0.35">
      <c r="G8294">
        <v>8288</v>
      </c>
      <c r="H8294">
        <f t="shared" ca="1" si="137"/>
        <v>-4.7331896554552565E-3</v>
      </c>
    </row>
    <row r="8295" spans="7:8" x14ac:dyDescent="0.35">
      <c r="G8295">
        <v>8289</v>
      </c>
      <c r="H8295">
        <f t="shared" ca="1" si="137"/>
        <v>0.20242995181251841</v>
      </c>
    </row>
    <row r="8296" spans="7:8" x14ac:dyDescent="0.35">
      <c r="G8296">
        <v>8290</v>
      </c>
      <c r="H8296">
        <f t="shared" ca="1" si="137"/>
        <v>-0.17798705671100767</v>
      </c>
    </row>
    <row r="8297" spans="7:8" x14ac:dyDescent="0.35">
      <c r="G8297">
        <v>8291</v>
      </c>
      <c r="H8297">
        <f t="shared" ca="1" si="137"/>
        <v>-7.358883891944017E-3</v>
      </c>
    </row>
    <row r="8298" spans="7:8" x14ac:dyDescent="0.35">
      <c r="G8298">
        <v>8292</v>
      </c>
      <c r="H8298">
        <f t="shared" ca="1" si="137"/>
        <v>-4.8739601292863304E-2</v>
      </c>
    </row>
    <row r="8299" spans="7:8" x14ac:dyDescent="0.35">
      <c r="G8299">
        <v>8293</v>
      </c>
      <c r="H8299">
        <f t="shared" ca="1" si="137"/>
        <v>-0.14444533375536567</v>
      </c>
    </row>
    <row r="8300" spans="7:8" x14ac:dyDescent="0.35">
      <c r="G8300">
        <v>8294</v>
      </c>
      <c r="H8300">
        <f t="shared" ca="1" si="137"/>
        <v>-3.6142938616456812E-3</v>
      </c>
    </row>
    <row r="8301" spans="7:8" x14ac:dyDescent="0.35">
      <c r="G8301">
        <v>8295</v>
      </c>
      <c r="H8301">
        <f t="shared" ca="1" si="137"/>
        <v>4.8969612596580798E-3</v>
      </c>
    </row>
    <row r="8302" spans="7:8" x14ac:dyDescent="0.35">
      <c r="G8302">
        <v>8296</v>
      </c>
      <c r="H8302">
        <f t="shared" ca="1" si="137"/>
        <v>2.2398239771821538E-2</v>
      </c>
    </row>
    <row r="8303" spans="7:8" x14ac:dyDescent="0.35">
      <c r="G8303">
        <v>8297</v>
      </c>
      <c r="H8303">
        <f t="shared" ca="1" si="137"/>
        <v>-0.23571770949750465</v>
      </c>
    </row>
    <row r="8304" spans="7:8" x14ac:dyDescent="0.35">
      <c r="G8304">
        <v>8298</v>
      </c>
      <c r="H8304">
        <f t="shared" ca="1" si="137"/>
        <v>-5.5960809872165951E-2</v>
      </c>
    </row>
    <row r="8305" spans="7:8" x14ac:dyDescent="0.35">
      <c r="G8305">
        <v>8299</v>
      </c>
      <c r="H8305">
        <f t="shared" ca="1" si="137"/>
        <v>4.231153010457165E-2</v>
      </c>
    </row>
    <row r="8306" spans="7:8" x14ac:dyDescent="0.35">
      <c r="G8306">
        <v>8300</v>
      </c>
      <c r="H8306">
        <f t="shared" ca="1" si="137"/>
        <v>-7.4618739492983335E-3</v>
      </c>
    </row>
    <row r="8307" spans="7:8" x14ac:dyDescent="0.35">
      <c r="G8307">
        <v>8301</v>
      </c>
      <c r="H8307">
        <f t="shared" ca="1" si="137"/>
        <v>0.1908320044199229</v>
      </c>
    </row>
    <row r="8308" spans="7:8" x14ac:dyDescent="0.35">
      <c r="G8308">
        <v>8302</v>
      </c>
      <c r="H8308">
        <f t="shared" ca="1" si="137"/>
        <v>-5.1609975647379069E-2</v>
      </c>
    </row>
    <row r="8309" spans="7:8" x14ac:dyDescent="0.35">
      <c r="G8309">
        <v>8303</v>
      </c>
      <c r="H8309">
        <f t="shared" ca="1" si="137"/>
        <v>7.6137890970687155E-2</v>
      </c>
    </row>
    <row r="8310" spans="7:8" x14ac:dyDescent="0.35">
      <c r="G8310">
        <v>8304</v>
      </c>
      <c r="H8310">
        <f t="shared" ca="1" si="137"/>
        <v>-0.11730952041633974</v>
      </c>
    </row>
    <row r="8311" spans="7:8" x14ac:dyDescent="0.35">
      <c r="G8311">
        <v>8305</v>
      </c>
      <c r="H8311">
        <f t="shared" ca="1" si="137"/>
        <v>-8.2391742309488078E-2</v>
      </c>
    </row>
    <row r="8312" spans="7:8" x14ac:dyDescent="0.35">
      <c r="G8312">
        <v>8306</v>
      </c>
      <c r="H8312">
        <f t="shared" ca="1" si="137"/>
        <v>6.4888681832503819E-2</v>
      </c>
    </row>
    <row r="8313" spans="7:8" x14ac:dyDescent="0.35">
      <c r="G8313">
        <v>8307</v>
      </c>
      <c r="H8313">
        <f t="shared" ca="1" si="137"/>
        <v>-3.6266896667981718E-2</v>
      </c>
    </row>
    <row r="8314" spans="7:8" x14ac:dyDescent="0.35">
      <c r="G8314">
        <v>8308</v>
      </c>
      <c r="H8314">
        <f t="shared" ca="1" si="137"/>
        <v>0.14555055162224118</v>
      </c>
    </row>
    <row r="8315" spans="7:8" x14ac:dyDescent="0.35">
      <c r="G8315">
        <v>8309</v>
      </c>
      <c r="H8315">
        <f t="shared" ca="1" si="137"/>
        <v>6.6936820817269774E-2</v>
      </c>
    </row>
    <row r="8316" spans="7:8" x14ac:dyDescent="0.35">
      <c r="G8316">
        <v>8310</v>
      </c>
      <c r="H8316">
        <f t="shared" ca="1" si="137"/>
        <v>-0.1768198143524152</v>
      </c>
    </row>
    <row r="8317" spans="7:8" x14ac:dyDescent="0.35">
      <c r="G8317">
        <v>8311</v>
      </c>
      <c r="H8317">
        <f t="shared" ca="1" si="137"/>
        <v>3.4026334563308898E-2</v>
      </c>
    </row>
    <row r="8318" spans="7:8" x14ac:dyDescent="0.35">
      <c r="G8318">
        <v>8312</v>
      </c>
      <c r="H8318">
        <f t="shared" ca="1" si="137"/>
        <v>-0.15683275180850748</v>
      </c>
    </row>
    <row r="8319" spans="7:8" x14ac:dyDescent="0.35">
      <c r="G8319">
        <v>8313</v>
      </c>
      <c r="H8319">
        <f t="shared" ca="1" si="137"/>
        <v>0.10112116045916039</v>
      </c>
    </row>
    <row r="8320" spans="7:8" x14ac:dyDescent="0.35">
      <c r="G8320">
        <v>8314</v>
      </c>
      <c r="H8320">
        <f t="shared" ca="1" si="137"/>
        <v>-0.14330962029706751</v>
      </c>
    </row>
    <row r="8321" spans="7:8" x14ac:dyDescent="0.35">
      <c r="G8321">
        <v>8315</v>
      </c>
      <c r="H8321">
        <f t="shared" ca="1" si="137"/>
        <v>-0.11754616184297015</v>
      </c>
    </row>
    <row r="8322" spans="7:8" x14ac:dyDescent="0.35">
      <c r="G8322">
        <v>8316</v>
      </c>
      <c r="H8322">
        <f t="shared" ca="1" si="137"/>
        <v>7.4040007532556476E-2</v>
      </c>
    </row>
    <row r="8323" spans="7:8" x14ac:dyDescent="0.35">
      <c r="G8323">
        <v>8317</v>
      </c>
      <c r="H8323">
        <f t="shared" ca="1" si="137"/>
        <v>-7.1016412918380137E-2</v>
      </c>
    </row>
    <row r="8324" spans="7:8" x14ac:dyDescent="0.35">
      <c r="G8324">
        <v>8318</v>
      </c>
      <c r="H8324">
        <f t="shared" ca="1" si="137"/>
        <v>-0.13275149140516121</v>
      </c>
    </row>
    <row r="8325" spans="7:8" x14ac:dyDescent="0.35">
      <c r="G8325">
        <v>8319</v>
      </c>
      <c r="H8325">
        <f t="shared" ca="1" si="137"/>
        <v>0.25034284979994448</v>
      </c>
    </row>
    <row r="8326" spans="7:8" x14ac:dyDescent="0.35">
      <c r="G8326">
        <v>8320</v>
      </c>
      <c r="H8326">
        <f t="shared" ca="1" si="137"/>
        <v>-0.12119478943885822</v>
      </c>
    </row>
    <row r="8327" spans="7:8" x14ac:dyDescent="0.35">
      <c r="G8327">
        <v>8321</v>
      </c>
      <c r="H8327">
        <f t="shared" ca="1" si="137"/>
        <v>-7.8410982824762086E-3</v>
      </c>
    </row>
    <row r="8328" spans="7:8" x14ac:dyDescent="0.35">
      <c r="G8328">
        <v>8322</v>
      </c>
      <c r="H8328">
        <f t="shared" ref="H8328:H8391" ca="1" si="138">_xlfn.NORM.INV(RAND(),N$9,N$10)</f>
        <v>8.0551833138080037E-2</v>
      </c>
    </row>
    <row r="8329" spans="7:8" x14ac:dyDescent="0.35">
      <c r="G8329">
        <v>8323</v>
      </c>
      <c r="H8329">
        <f t="shared" ca="1" si="138"/>
        <v>-7.9645996656403428E-2</v>
      </c>
    </row>
    <row r="8330" spans="7:8" x14ac:dyDescent="0.35">
      <c r="G8330">
        <v>8324</v>
      </c>
      <c r="H8330">
        <f t="shared" ca="1" si="138"/>
        <v>-0.10392915698684065</v>
      </c>
    </row>
    <row r="8331" spans="7:8" x14ac:dyDescent="0.35">
      <c r="G8331">
        <v>8325</v>
      </c>
      <c r="H8331">
        <f t="shared" ca="1" si="138"/>
        <v>-2.3166521174975994E-2</v>
      </c>
    </row>
    <row r="8332" spans="7:8" x14ac:dyDescent="0.35">
      <c r="G8332">
        <v>8326</v>
      </c>
      <c r="H8332">
        <f t="shared" ca="1" si="138"/>
        <v>0.23999857930363239</v>
      </c>
    </row>
    <row r="8333" spans="7:8" x14ac:dyDescent="0.35">
      <c r="G8333">
        <v>8327</v>
      </c>
      <c r="H8333">
        <f t="shared" ca="1" si="138"/>
        <v>-0.19763427395967578</v>
      </c>
    </row>
    <row r="8334" spans="7:8" x14ac:dyDescent="0.35">
      <c r="G8334">
        <v>8328</v>
      </c>
      <c r="H8334">
        <f t="shared" ca="1" si="138"/>
        <v>-8.8280134134444035E-2</v>
      </c>
    </row>
    <row r="8335" spans="7:8" x14ac:dyDescent="0.35">
      <c r="G8335">
        <v>8329</v>
      </c>
      <c r="H8335">
        <f t="shared" ca="1" si="138"/>
        <v>0.10425615130724748</v>
      </c>
    </row>
    <row r="8336" spans="7:8" x14ac:dyDescent="0.35">
      <c r="G8336">
        <v>8330</v>
      </c>
      <c r="H8336">
        <f t="shared" ca="1" si="138"/>
        <v>9.987726742071731E-3</v>
      </c>
    </row>
    <row r="8337" spans="7:8" x14ac:dyDescent="0.35">
      <c r="G8337">
        <v>8331</v>
      </c>
      <c r="H8337">
        <f t="shared" ca="1" si="138"/>
        <v>-8.7660648831113339E-2</v>
      </c>
    </row>
    <row r="8338" spans="7:8" x14ac:dyDescent="0.35">
      <c r="G8338">
        <v>8332</v>
      </c>
      <c r="H8338">
        <f t="shared" ca="1" si="138"/>
        <v>3.4025112041214091E-2</v>
      </c>
    </row>
    <row r="8339" spans="7:8" x14ac:dyDescent="0.35">
      <c r="G8339">
        <v>8333</v>
      </c>
      <c r="H8339">
        <f t="shared" ca="1" si="138"/>
        <v>0.17728911528177235</v>
      </c>
    </row>
    <row r="8340" spans="7:8" x14ac:dyDescent="0.35">
      <c r="G8340">
        <v>8334</v>
      </c>
      <c r="H8340">
        <f t="shared" ca="1" si="138"/>
        <v>5.9686870290796563E-2</v>
      </c>
    </row>
    <row r="8341" spans="7:8" x14ac:dyDescent="0.35">
      <c r="G8341">
        <v>8335</v>
      </c>
      <c r="H8341">
        <f t="shared" ca="1" si="138"/>
        <v>-8.8686688518788026E-2</v>
      </c>
    </row>
    <row r="8342" spans="7:8" x14ac:dyDescent="0.35">
      <c r="G8342">
        <v>8336</v>
      </c>
      <c r="H8342">
        <f t="shared" ca="1" si="138"/>
        <v>0.23101148741314814</v>
      </c>
    </row>
    <row r="8343" spans="7:8" x14ac:dyDescent="0.35">
      <c r="G8343">
        <v>8337</v>
      </c>
      <c r="H8343">
        <f t="shared" ca="1" si="138"/>
        <v>-0.15085640989892893</v>
      </c>
    </row>
    <row r="8344" spans="7:8" x14ac:dyDescent="0.35">
      <c r="G8344">
        <v>8338</v>
      </c>
      <c r="H8344">
        <f t="shared" ca="1" si="138"/>
        <v>-8.3202348235942095E-2</v>
      </c>
    </row>
    <row r="8345" spans="7:8" x14ac:dyDescent="0.35">
      <c r="G8345">
        <v>8339</v>
      </c>
      <c r="H8345">
        <f t="shared" ca="1" si="138"/>
        <v>0.12170916874263828</v>
      </c>
    </row>
    <row r="8346" spans="7:8" x14ac:dyDescent="0.35">
      <c r="G8346">
        <v>8340</v>
      </c>
      <c r="H8346">
        <f t="shared" ca="1" si="138"/>
        <v>-0.14886604354411345</v>
      </c>
    </row>
    <row r="8347" spans="7:8" x14ac:dyDescent="0.35">
      <c r="G8347">
        <v>8341</v>
      </c>
      <c r="H8347">
        <f t="shared" ca="1" si="138"/>
        <v>2.0935449159728444E-2</v>
      </c>
    </row>
    <row r="8348" spans="7:8" x14ac:dyDescent="0.35">
      <c r="G8348">
        <v>8342</v>
      </c>
      <c r="H8348">
        <f t="shared" ca="1" si="138"/>
        <v>-9.2006023382508531E-2</v>
      </c>
    </row>
    <row r="8349" spans="7:8" x14ac:dyDescent="0.35">
      <c r="G8349">
        <v>8343</v>
      </c>
      <c r="H8349">
        <f t="shared" ca="1" si="138"/>
        <v>-7.7257308958991203E-2</v>
      </c>
    </row>
    <row r="8350" spans="7:8" x14ac:dyDescent="0.35">
      <c r="G8350">
        <v>8344</v>
      </c>
      <c r="H8350">
        <f t="shared" ca="1" si="138"/>
        <v>-3.2747837100643495E-2</v>
      </c>
    </row>
    <row r="8351" spans="7:8" x14ac:dyDescent="0.35">
      <c r="G8351">
        <v>8345</v>
      </c>
      <c r="H8351">
        <f t="shared" ca="1" si="138"/>
        <v>-1.3478836998123219E-2</v>
      </c>
    </row>
    <row r="8352" spans="7:8" x14ac:dyDescent="0.35">
      <c r="G8352">
        <v>8346</v>
      </c>
      <c r="H8352">
        <f t="shared" ca="1" si="138"/>
        <v>0.10954908892753019</v>
      </c>
    </row>
    <row r="8353" spans="7:8" x14ac:dyDescent="0.35">
      <c r="G8353">
        <v>8347</v>
      </c>
      <c r="H8353">
        <f t="shared" ca="1" si="138"/>
        <v>-3.0675483917338552E-3</v>
      </c>
    </row>
    <row r="8354" spans="7:8" x14ac:dyDescent="0.35">
      <c r="G8354">
        <v>8348</v>
      </c>
      <c r="H8354">
        <f t="shared" ca="1" si="138"/>
        <v>-0.13099858320483074</v>
      </c>
    </row>
    <row r="8355" spans="7:8" x14ac:dyDescent="0.35">
      <c r="G8355">
        <v>8349</v>
      </c>
      <c r="H8355">
        <f t="shared" ca="1" si="138"/>
        <v>3.2644964297999443E-2</v>
      </c>
    </row>
    <row r="8356" spans="7:8" x14ac:dyDescent="0.35">
      <c r="G8356">
        <v>8350</v>
      </c>
      <c r="H8356">
        <f t="shared" ca="1" si="138"/>
        <v>0.22224314149037108</v>
      </c>
    </row>
    <row r="8357" spans="7:8" x14ac:dyDescent="0.35">
      <c r="G8357">
        <v>8351</v>
      </c>
      <c r="H8357">
        <f t="shared" ca="1" si="138"/>
        <v>-9.8359225276618389E-2</v>
      </c>
    </row>
    <row r="8358" spans="7:8" x14ac:dyDescent="0.35">
      <c r="G8358">
        <v>8352</v>
      </c>
      <c r="H8358">
        <f t="shared" ca="1" si="138"/>
        <v>-0.12813570639439995</v>
      </c>
    </row>
    <row r="8359" spans="7:8" x14ac:dyDescent="0.35">
      <c r="G8359">
        <v>8353</v>
      </c>
      <c r="H8359">
        <f t="shared" ca="1" si="138"/>
        <v>-0.18735407202140922</v>
      </c>
    </row>
    <row r="8360" spans="7:8" x14ac:dyDescent="0.35">
      <c r="G8360">
        <v>8354</v>
      </c>
      <c r="H8360">
        <f t="shared" ca="1" si="138"/>
        <v>4.8144888168616125E-2</v>
      </c>
    </row>
    <row r="8361" spans="7:8" x14ac:dyDescent="0.35">
      <c r="G8361">
        <v>8355</v>
      </c>
      <c r="H8361">
        <f t="shared" ca="1" si="138"/>
        <v>7.0907726383552944E-2</v>
      </c>
    </row>
    <row r="8362" spans="7:8" x14ac:dyDescent="0.35">
      <c r="G8362">
        <v>8356</v>
      </c>
      <c r="H8362">
        <f t="shared" ca="1" si="138"/>
        <v>-0.11650125281769519</v>
      </c>
    </row>
    <row r="8363" spans="7:8" x14ac:dyDescent="0.35">
      <c r="G8363">
        <v>8357</v>
      </c>
      <c r="H8363">
        <f t="shared" ca="1" si="138"/>
        <v>0.17266907416278757</v>
      </c>
    </row>
    <row r="8364" spans="7:8" x14ac:dyDescent="0.35">
      <c r="G8364">
        <v>8358</v>
      </c>
      <c r="H8364">
        <f t="shared" ca="1" si="138"/>
        <v>-6.8797573505421983E-2</v>
      </c>
    </row>
    <row r="8365" spans="7:8" x14ac:dyDescent="0.35">
      <c r="G8365">
        <v>8359</v>
      </c>
      <c r="H8365">
        <f t="shared" ca="1" si="138"/>
        <v>1.7631580338624754E-2</v>
      </c>
    </row>
    <row r="8366" spans="7:8" x14ac:dyDescent="0.35">
      <c r="G8366">
        <v>8360</v>
      </c>
      <c r="H8366">
        <f t="shared" ca="1" si="138"/>
        <v>-3.7045544177040812E-2</v>
      </c>
    </row>
    <row r="8367" spans="7:8" x14ac:dyDescent="0.35">
      <c r="G8367">
        <v>8361</v>
      </c>
      <c r="H8367">
        <f t="shared" ca="1" si="138"/>
        <v>3.2000210600959256E-2</v>
      </c>
    </row>
    <row r="8368" spans="7:8" x14ac:dyDescent="0.35">
      <c r="G8368">
        <v>8362</v>
      </c>
      <c r="H8368">
        <f t="shared" ca="1" si="138"/>
        <v>-1.0779020376910994E-2</v>
      </c>
    </row>
    <row r="8369" spans="7:8" x14ac:dyDescent="0.35">
      <c r="G8369">
        <v>8363</v>
      </c>
      <c r="H8369">
        <f t="shared" ca="1" si="138"/>
        <v>0.12855527662304303</v>
      </c>
    </row>
    <row r="8370" spans="7:8" x14ac:dyDescent="0.35">
      <c r="G8370">
        <v>8364</v>
      </c>
      <c r="H8370">
        <f t="shared" ca="1" si="138"/>
        <v>-0.33735542418324588</v>
      </c>
    </row>
    <row r="8371" spans="7:8" x14ac:dyDescent="0.35">
      <c r="G8371">
        <v>8365</v>
      </c>
      <c r="H8371">
        <f t="shared" ca="1" si="138"/>
        <v>0.19143672455833682</v>
      </c>
    </row>
    <row r="8372" spans="7:8" x14ac:dyDescent="0.35">
      <c r="G8372">
        <v>8366</v>
      </c>
      <c r="H8372">
        <f t="shared" ca="1" si="138"/>
        <v>6.564359280926732E-2</v>
      </c>
    </row>
    <row r="8373" spans="7:8" x14ac:dyDescent="0.35">
      <c r="G8373">
        <v>8367</v>
      </c>
      <c r="H8373">
        <f t="shared" ca="1" si="138"/>
        <v>0.13234776925604236</v>
      </c>
    </row>
    <row r="8374" spans="7:8" x14ac:dyDescent="0.35">
      <c r="G8374">
        <v>8368</v>
      </c>
      <c r="H8374">
        <f t="shared" ca="1" si="138"/>
        <v>5.0086268942431504E-3</v>
      </c>
    </row>
    <row r="8375" spans="7:8" x14ac:dyDescent="0.35">
      <c r="G8375">
        <v>8369</v>
      </c>
      <c r="H8375">
        <f t="shared" ca="1" si="138"/>
        <v>-0.12182339168543641</v>
      </c>
    </row>
    <row r="8376" spans="7:8" x14ac:dyDescent="0.35">
      <c r="G8376">
        <v>8370</v>
      </c>
      <c r="H8376">
        <f t="shared" ca="1" si="138"/>
        <v>-6.1748830772370214E-2</v>
      </c>
    </row>
    <row r="8377" spans="7:8" x14ac:dyDescent="0.35">
      <c r="G8377">
        <v>8371</v>
      </c>
      <c r="H8377">
        <f t="shared" ca="1" si="138"/>
        <v>0.15265814411185261</v>
      </c>
    </row>
    <row r="8378" spans="7:8" x14ac:dyDescent="0.35">
      <c r="G8378">
        <v>8372</v>
      </c>
      <c r="H8378">
        <f t="shared" ca="1" si="138"/>
        <v>0.11541317797257192</v>
      </c>
    </row>
    <row r="8379" spans="7:8" x14ac:dyDescent="0.35">
      <c r="G8379">
        <v>8373</v>
      </c>
      <c r="H8379">
        <f t="shared" ca="1" si="138"/>
        <v>3.7478204575163279E-2</v>
      </c>
    </row>
    <row r="8380" spans="7:8" x14ac:dyDescent="0.35">
      <c r="G8380">
        <v>8374</v>
      </c>
      <c r="H8380">
        <f t="shared" ca="1" si="138"/>
        <v>0.10489635618909972</v>
      </c>
    </row>
    <row r="8381" spans="7:8" x14ac:dyDescent="0.35">
      <c r="G8381">
        <v>8375</v>
      </c>
      <c r="H8381">
        <f t="shared" ca="1" si="138"/>
        <v>-0.10718928984850462</v>
      </c>
    </row>
    <row r="8382" spans="7:8" x14ac:dyDescent="0.35">
      <c r="G8382">
        <v>8376</v>
      </c>
      <c r="H8382">
        <f t="shared" ca="1" si="138"/>
        <v>-0.11803271375224073</v>
      </c>
    </row>
    <row r="8383" spans="7:8" x14ac:dyDescent="0.35">
      <c r="G8383">
        <v>8377</v>
      </c>
      <c r="H8383">
        <f t="shared" ca="1" si="138"/>
        <v>-6.863876882951854E-2</v>
      </c>
    </row>
    <row r="8384" spans="7:8" x14ac:dyDescent="0.35">
      <c r="G8384">
        <v>8378</v>
      </c>
      <c r="H8384">
        <f t="shared" ca="1" si="138"/>
        <v>-5.0938462341320878E-2</v>
      </c>
    </row>
    <row r="8385" spans="7:8" x14ac:dyDescent="0.35">
      <c r="G8385">
        <v>8379</v>
      </c>
      <c r="H8385">
        <f t="shared" ca="1" si="138"/>
        <v>-0.17529793220965206</v>
      </c>
    </row>
    <row r="8386" spans="7:8" x14ac:dyDescent="0.35">
      <c r="G8386">
        <v>8380</v>
      </c>
      <c r="H8386">
        <f t="shared" ca="1" si="138"/>
        <v>0.1611575099421039</v>
      </c>
    </row>
    <row r="8387" spans="7:8" x14ac:dyDescent="0.35">
      <c r="G8387">
        <v>8381</v>
      </c>
      <c r="H8387">
        <f t="shared" ca="1" si="138"/>
        <v>9.4018438643230506E-2</v>
      </c>
    </row>
    <row r="8388" spans="7:8" x14ac:dyDescent="0.35">
      <c r="G8388">
        <v>8382</v>
      </c>
      <c r="H8388">
        <f t="shared" ca="1" si="138"/>
        <v>3.8884383595961594E-2</v>
      </c>
    </row>
    <row r="8389" spans="7:8" x14ac:dyDescent="0.35">
      <c r="G8389">
        <v>8383</v>
      </c>
      <c r="H8389">
        <f t="shared" ca="1" si="138"/>
        <v>-2.3714546536280703E-2</v>
      </c>
    </row>
    <row r="8390" spans="7:8" x14ac:dyDescent="0.35">
      <c r="G8390">
        <v>8384</v>
      </c>
      <c r="H8390">
        <f t="shared" ca="1" si="138"/>
        <v>-3.6900579403007991E-2</v>
      </c>
    </row>
    <row r="8391" spans="7:8" x14ac:dyDescent="0.35">
      <c r="G8391">
        <v>8385</v>
      </c>
      <c r="H8391">
        <f t="shared" ca="1" si="138"/>
        <v>-0.33676642480841601</v>
      </c>
    </row>
    <row r="8392" spans="7:8" x14ac:dyDescent="0.35">
      <c r="G8392">
        <v>8386</v>
      </c>
      <c r="H8392">
        <f t="shared" ref="H8392:H8455" ca="1" si="139">_xlfn.NORM.INV(RAND(),N$9,N$10)</f>
        <v>0.20488043082771007</v>
      </c>
    </row>
    <row r="8393" spans="7:8" x14ac:dyDescent="0.35">
      <c r="G8393">
        <v>8387</v>
      </c>
      <c r="H8393">
        <f t="shared" ca="1" si="139"/>
        <v>-7.7056588070007814E-2</v>
      </c>
    </row>
    <row r="8394" spans="7:8" x14ac:dyDescent="0.35">
      <c r="G8394">
        <v>8388</v>
      </c>
      <c r="H8394">
        <f t="shared" ca="1" si="139"/>
        <v>3.5419220582561722E-2</v>
      </c>
    </row>
    <row r="8395" spans="7:8" x14ac:dyDescent="0.35">
      <c r="G8395">
        <v>8389</v>
      </c>
      <c r="H8395">
        <f t="shared" ca="1" si="139"/>
        <v>-0.39739996957225221</v>
      </c>
    </row>
    <row r="8396" spans="7:8" x14ac:dyDescent="0.35">
      <c r="G8396">
        <v>8390</v>
      </c>
      <c r="H8396">
        <f t="shared" ca="1" si="139"/>
        <v>7.2192370502183648E-2</v>
      </c>
    </row>
    <row r="8397" spans="7:8" x14ac:dyDescent="0.35">
      <c r="G8397">
        <v>8391</v>
      </c>
      <c r="H8397">
        <f t="shared" ca="1" si="139"/>
        <v>0.12114469150677576</v>
      </c>
    </row>
    <row r="8398" spans="7:8" x14ac:dyDescent="0.35">
      <c r="G8398">
        <v>8392</v>
      </c>
      <c r="H8398">
        <f t="shared" ca="1" si="139"/>
        <v>6.6326329073945148E-3</v>
      </c>
    </row>
    <row r="8399" spans="7:8" x14ac:dyDescent="0.35">
      <c r="G8399">
        <v>8393</v>
      </c>
      <c r="H8399">
        <f t="shared" ca="1" si="139"/>
        <v>0.14683109372612857</v>
      </c>
    </row>
    <row r="8400" spans="7:8" x14ac:dyDescent="0.35">
      <c r="G8400">
        <v>8394</v>
      </c>
      <c r="H8400">
        <f t="shared" ca="1" si="139"/>
        <v>5.7698834444116227E-2</v>
      </c>
    </row>
    <row r="8401" spans="7:8" x14ac:dyDescent="0.35">
      <c r="G8401">
        <v>8395</v>
      </c>
      <c r="H8401">
        <f t="shared" ca="1" si="139"/>
        <v>7.7428515763386649E-2</v>
      </c>
    </row>
    <row r="8402" spans="7:8" x14ac:dyDescent="0.35">
      <c r="G8402">
        <v>8396</v>
      </c>
      <c r="H8402">
        <f t="shared" ca="1" si="139"/>
        <v>-0.25720618358495861</v>
      </c>
    </row>
    <row r="8403" spans="7:8" x14ac:dyDescent="0.35">
      <c r="G8403">
        <v>8397</v>
      </c>
      <c r="H8403">
        <f t="shared" ca="1" si="139"/>
        <v>-0.1913740379437196</v>
      </c>
    </row>
    <row r="8404" spans="7:8" x14ac:dyDescent="0.35">
      <c r="G8404">
        <v>8398</v>
      </c>
      <c r="H8404">
        <f t="shared" ca="1" si="139"/>
        <v>-0.14619186912206072</v>
      </c>
    </row>
    <row r="8405" spans="7:8" x14ac:dyDescent="0.35">
      <c r="G8405">
        <v>8399</v>
      </c>
      <c r="H8405">
        <f t="shared" ca="1" si="139"/>
        <v>-0.14765298453278144</v>
      </c>
    </row>
    <row r="8406" spans="7:8" x14ac:dyDescent="0.35">
      <c r="G8406">
        <v>8400</v>
      </c>
      <c r="H8406">
        <f t="shared" ca="1" si="139"/>
        <v>-6.5287186600707106E-2</v>
      </c>
    </row>
    <row r="8407" spans="7:8" x14ac:dyDescent="0.35">
      <c r="G8407">
        <v>8401</v>
      </c>
      <c r="H8407">
        <f t="shared" ca="1" si="139"/>
        <v>-5.0024782074310575E-2</v>
      </c>
    </row>
    <row r="8408" spans="7:8" x14ac:dyDescent="0.35">
      <c r="G8408">
        <v>8402</v>
      </c>
      <c r="H8408">
        <f t="shared" ca="1" si="139"/>
        <v>2.9542075758635638E-3</v>
      </c>
    </row>
    <row r="8409" spans="7:8" x14ac:dyDescent="0.35">
      <c r="G8409">
        <v>8403</v>
      </c>
      <c r="H8409">
        <f t="shared" ca="1" si="139"/>
        <v>0.12148451710732999</v>
      </c>
    </row>
    <row r="8410" spans="7:8" x14ac:dyDescent="0.35">
      <c r="G8410">
        <v>8404</v>
      </c>
      <c r="H8410">
        <f t="shared" ca="1" si="139"/>
        <v>6.9959209242999545E-2</v>
      </c>
    </row>
    <row r="8411" spans="7:8" x14ac:dyDescent="0.35">
      <c r="G8411">
        <v>8405</v>
      </c>
      <c r="H8411">
        <f t="shared" ca="1" si="139"/>
        <v>-7.1583744147644429E-2</v>
      </c>
    </row>
    <row r="8412" spans="7:8" x14ac:dyDescent="0.35">
      <c r="G8412">
        <v>8406</v>
      </c>
      <c r="H8412">
        <f t="shared" ca="1" si="139"/>
        <v>8.9217167609809009E-2</v>
      </c>
    </row>
    <row r="8413" spans="7:8" x14ac:dyDescent="0.35">
      <c r="G8413">
        <v>8407</v>
      </c>
      <c r="H8413">
        <f t="shared" ca="1" si="139"/>
        <v>-5.9773368431883425E-2</v>
      </c>
    </row>
    <row r="8414" spans="7:8" x14ac:dyDescent="0.35">
      <c r="G8414">
        <v>8408</v>
      </c>
      <c r="H8414">
        <f t="shared" ca="1" si="139"/>
        <v>-3.4911056072837503E-2</v>
      </c>
    </row>
    <row r="8415" spans="7:8" x14ac:dyDescent="0.35">
      <c r="G8415">
        <v>8409</v>
      </c>
      <c r="H8415">
        <f t="shared" ca="1" si="139"/>
        <v>1.2815862653432833E-2</v>
      </c>
    </row>
    <row r="8416" spans="7:8" x14ac:dyDescent="0.35">
      <c r="G8416">
        <v>8410</v>
      </c>
      <c r="H8416">
        <f t="shared" ca="1" si="139"/>
        <v>-5.8585289612328575E-2</v>
      </c>
    </row>
    <row r="8417" spans="7:8" x14ac:dyDescent="0.35">
      <c r="G8417">
        <v>8411</v>
      </c>
      <c r="H8417">
        <f t="shared" ca="1" si="139"/>
        <v>-0.1755606447226791</v>
      </c>
    </row>
    <row r="8418" spans="7:8" x14ac:dyDescent="0.35">
      <c r="G8418">
        <v>8412</v>
      </c>
      <c r="H8418">
        <f t="shared" ca="1" si="139"/>
        <v>8.176914134843434E-2</v>
      </c>
    </row>
    <row r="8419" spans="7:8" x14ac:dyDescent="0.35">
      <c r="G8419">
        <v>8413</v>
      </c>
      <c r="H8419">
        <f t="shared" ca="1" si="139"/>
        <v>0.10731004141153119</v>
      </c>
    </row>
    <row r="8420" spans="7:8" x14ac:dyDescent="0.35">
      <c r="G8420">
        <v>8414</v>
      </c>
      <c r="H8420">
        <f t="shared" ca="1" si="139"/>
        <v>3.058964520671021E-3</v>
      </c>
    </row>
    <row r="8421" spans="7:8" x14ac:dyDescent="0.35">
      <c r="G8421">
        <v>8415</v>
      </c>
      <c r="H8421">
        <f t="shared" ca="1" si="139"/>
        <v>0.19078156329485593</v>
      </c>
    </row>
    <row r="8422" spans="7:8" x14ac:dyDescent="0.35">
      <c r="G8422">
        <v>8416</v>
      </c>
      <c r="H8422">
        <f t="shared" ca="1" si="139"/>
        <v>-0.16833923243034629</v>
      </c>
    </row>
    <row r="8423" spans="7:8" x14ac:dyDescent="0.35">
      <c r="G8423">
        <v>8417</v>
      </c>
      <c r="H8423">
        <f t="shared" ca="1" si="139"/>
        <v>6.8261087941702048E-2</v>
      </c>
    </row>
    <row r="8424" spans="7:8" x14ac:dyDescent="0.35">
      <c r="G8424">
        <v>8418</v>
      </c>
      <c r="H8424">
        <f t="shared" ca="1" si="139"/>
        <v>-2.2819587146847196E-2</v>
      </c>
    </row>
    <row r="8425" spans="7:8" x14ac:dyDescent="0.35">
      <c r="G8425">
        <v>8419</v>
      </c>
      <c r="H8425">
        <f t="shared" ca="1" si="139"/>
        <v>-0.1306781412416517</v>
      </c>
    </row>
    <row r="8426" spans="7:8" x14ac:dyDescent="0.35">
      <c r="G8426">
        <v>8420</v>
      </c>
      <c r="H8426">
        <f t="shared" ca="1" si="139"/>
        <v>6.6503027849366667E-2</v>
      </c>
    </row>
    <row r="8427" spans="7:8" x14ac:dyDescent="0.35">
      <c r="G8427">
        <v>8421</v>
      </c>
      <c r="H8427">
        <f t="shared" ca="1" si="139"/>
        <v>-7.2795616433674548E-2</v>
      </c>
    </row>
    <row r="8428" spans="7:8" x14ac:dyDescent="0.35">
      <c r="G8428">
        <v>8422</v>
      </c>
      <c r="H8428">
        <f t="shared" ca="1" si="139"/>
        <v>-0.18545042629627681</v>
      </c>
    </row>
    <row r="8429" spans="7:8" x14ac:dyDescent="0.35">
      <c r="G8429">
        <v>8423</v>
      </c>
      <c r="H8429">
        <f t="shared" ca="1" si="139"/>
        <v>-0.15503037454729621</v>
      </c>
    </row>
    <row r="8430" spans="7:8" x14ac:dyDescent="0.35">
      <c r="G8430">
        <v>8424</v>
      </c>
      <c r="H8430">
        <f t="shared" ca="1" si="139"/>
        <v>8.2667552547245157E-2</v>
      </c>
    </row>
    <row r="8431" spans="7:8" x14ac:dyDescent="0.35">
      <c r="G8431">
        <v>8425</v>
      </c>
      <c r="H8431">
        <f t="shared" ca="1" si="139"/>
        <v>-6.4389613728161973E-2</v>
      </c>
    </row>
    <row r="8432" spans="7:8" x14ac:dyDescent="0.35">
      <c r="G8432">
        <v>8426</v>
      </c>
      <c r="H8432">
        <f t="shared" ca="1" si="139"/>
        <v>-7.9939871999216025E-2</v>
      </c>
    </row>
    <row r="8433" spans="7:8" x14ac:dyDescent="0.35">
      <c r="G8433">
        <v>8427</v>
      </c>
      <c r="H8433">
        <f t="shared" ca="1" si="139"/>
        <v>1.6437523655218646E-3</v>
      </c>
    </row>
    <row r="8434" spans="7:8" x14ac:dyDescent="0.35">
      <c r="G8434">
        <v>8428</v>
      </c>
      <c r="H8434">
        <f t="shared" ca="1" si="139"/>
        <v>5.6687498680640915E-2</v>
      </c>
    </row>
    <row r="8435" spans="7:8" x14ac:dyDescent="0.35">
      <c r="G8435">
        <v>8429</v>
      </c>
      <c r="H8435">
        <f t="shared" ca="1" si="139"/>
        <v>-0.31573570758694192</v>
      </c>
    </row>
    <row r="8436" spans="7:8" x14ac:dyDescent="0.35">
      <c r="G8436">
        <v>8430</v>
      </c>
      <c r="H8436">
        <f t="shared" ca="1" si="139"/>
        <v>2.7170748132635571E-2</v>
      </c>
    </row>
    <row r="8437" spans="7:8" x14ac:dyDescent="0.35">
      <c r="G8437">
        <v>8431</v>
      </c>
      <c r="H8437">
        <f t="shared" ca="1" si="139"/>
        <v>8.5752061641142949E-2</v>
      </c>
    </row>
    <row r="8438" spans="7:8" x14ac:dyDescent="0.35">
      <c r="G8438">
        <v>8432</v>
      </c>
      <c r="H8438">
        <f t="shared" ca="1" si="139"/>
        <v>9.383105477898844E-2</v>
      </c>
    </row>
    <row r="8439" spans="7:8" x14ac:dyDescent="0.35">
      <c r="G8439">
        <v>8433</v>
      </c>
      <c r="H8439">
        <f t="shared" ca="1" si="139"/>
        <v>-8.1112986411715646E-2</v>
      </c>
    </row>
    <row r="8440" spans="7:8" x14ac:dyDescent="0.35">
      <c r="G8440">
        <v>8434</v>
      </c>
      <c r="H8440">
        <f t="shared" ca="1" si="139"/>
        <v>3.6716519895521549E-2</v>
      </c>
    </row>
    <row r="8441" spans="7:8" x14ac:dyDescent="0.35">
      <c r="G8441">
        <v>8435</v>
      </c>
      <c r="H8441">
        <f t="shared" ca="1" si="139"/>
        <v>3.055093015103947E-2</v>
      </c>
    </row>
    <row r="8442" spans="7:8" x14ac:dyDescent="0.35">
      <c r="G8442">
        <v>8436</v>
      </c>
      <c r="H8442">
        <f t="shared" ca="1" si="139"/>
        <v>2.9274805319592201E-2</v>
      </c>
    </row>
    <row r="8443" spans="7:8" x14ac:dyDescent="0.35">
      <c r="G8443">
        <v>8437</v>
      </c>
      <c r="H8443">
        <f t="shared" ca="1" si="139"/>
        <v>-1.5247025313415164E-2</v>
      </c>
    </row>
    <row r="8444" spans="7:8" x14ac:dyDescent="0.35">
      <c r="G8444">
        <v>8438</v>
      </c>
      <c r="H8444">
        <f t="shared" ca="1" si="139"/>
        <v>-4.6256189923182471E-2</v>
      </c>
    </row>
    <row r="8445" spans="7:8" x14ac:dyDescent="0.35">
      <c r="G8445">
        <v>8439</v>
      </c>
      <c r="H8445">
        <f t="shared" ca="1" si="139"/>
        <v>-9.6750135342684992E-2</v>
      </c>
    </row>
    <row r="8446" spans="7:8" x14ac:dyDescent="0.35">
      <c r="G8446">
        <v>8440</v>
      </c>
      <c r="H8446">
        <f t="shared" ca="1" si="139"/>
        <v>-0.24588755441128268</v>
      </c>
    </row>
    <row r="8447" spans="7:8" x14ac:dyDescent="0.35">
      <c r="G8447">
        <v>8441</v>
      </c>
      <c r="H8447">
        <f t="shared" ca="1" si="139"/>
        <v>-0.12244198097241696</v>
      </c>
    </row>
    <row r="8448" spans="7:8" x14ac:dyDescent="0.35">
      <c r="G8448">
        <v>8442</v>
      </c>
      <c r="H8448">
        <f t="shared" ca="1" si="139"/>
        <v>0.18273485141456292</v>
      </c>
    </row>
    <row r="8449" spans="7:8" x14ac:dyDescent="0.35">
      <c r="G8449">
        <v>8443</v>
      </c>
      <c r="H8449">
        <f t="shared" ca="1" si="139"/>
        <v>-0.12210770298535814</v>
      </c>
    </row>
    <row r="8450" spans="7:8" x14ac:dyDescent="0.35">
      <c r="G8450">
        <v>8444</v>
      </c>
      <c r="H8450">
        <f t="shared" ca="1" si="139"/>
        <v>0.1997035688537265</v>
      </c>
    </row>
    <row r="8451" spans="7:8" x14ac:dyDescent="0.35">
      <c r="G8451">
        <v>8445</v>
      </c>
      <c r="H8451">
        <f t="shared" ca="1" si="139"/>
        <v>8.4169716604496556E-2</v>
      </c>
    </row>
    <row r="8452" spans="7:8" x14ac:dyDescent="0.35">
      <c r="G8452">
        <v>8446</v>
      </c>
      <c r="H8452">
        <f t="shared" ca="1" si="139"/>
        <v>-0.21755593847060006</v>
      </c>
    </row>
    <row r="8453" spans="7:8" x14ac:dyDescent="0.35">
      <c r="G8453">
        <v>8447</v>
      </c>
      <c r="H8453">
        <f t="shared" ca="1" si="139"/>
        <v>-2.0126159818129666E-3</v>
      </c>
    </row>
    <row r="8454" spans="7:8" x14ac:dyDescent="0.35">
      <c r="G8454">
        <v>8448</v>
      </c>
      <c r="H8454">
        <f t="shared" ca="1" si="139"/>
        <v>8.1257898267002249E-2</v>
      </c>
    </row>
    <row r="8455" spans="7:8" x14ac:dyDescent="0.35">
      <c r="G8455">
        <v>8449</v>
      </c>
      <c r="H8455">
        <f t="shared" ca="1" si="139"/>
        <v>0.15634843202785781</v>
      </c>
    </row>
    <row r="8456" spans="7:8" x14ac:dyDescent="0.35">
      <c r="G8456">
        <v>8450</v>
      </c>
      <c r="H8456">
        <f t="shared" ref="H8456:H8519" ca="1" si="140">_xlfn.NORM.INV(RAND(),N$9,N$10)</f>
        <v>0.10792341222000622</v>
      </c>
    </row>
    <row r="8457" spans="7:8" x14ac:dyDescent="0.35">
      <c r="G8457">
        <v>8451</v>
      </c>
      <c r="H8457">
        <f t="shared" ca="1" si="140"/>
        <v>0.23046173589487898</v>
      </c>
    </row>
    <row r="8458" spans="7:8" x14ac:dyDescent="0.35">
      <c r="G8458">
        <v>8452</v>
      </c>
      <c r="H8458">
        <f t="shared" ca="1" si="140"/>
        <v>0.17444386101785378</v>
      </c>
    </row>
    <row r="8459" spans="7:8" x14ac:dyDescent="0.35">
      <c r="G8459">
        <v>8453</v>
      </c>
      <c r="H8459">
        <f t="shared" ca="1" si="140"/>
        <v>7.922290289542662E-2</v>
      </c>
    </row>
    <row r="8460" spans="7:8" x14ac:dyDescent="0.35">
      <c r="G8460">
        <v>8454</v>
      </c>
      <c r="H8460">
        <f t="shared" ca="1" si="140"/>
        <v>0.25332790016848139</v>
      </c>
    </row>
    <row r="8461" spans="7:8" x14ac:dyDescent="0.35">
      <c r="G8461">
        <v>8455</v>
      </c>
      <c r="H8461">
        <f t="shared" ca="1" si="140"/>
        <v>-3.4937116576957278E-3</v>
      </c>
    </row>
    <row r="8462" spans="7:8" x14ac:dyDescent="0.35">
      <c r="G8462">
        <v>8456</v>
      </c>
      <c r="H8462">
        <f t="shared" ca="1" si="140"/>
        <v>0.21970971207655024</v>
      </c>
    </row>
    <row r="8463" spans="7:8" x14ac:dyDescent="0.35">
      <c r="G8463">
        <v>8457</v>
      </c>
      <c r="H8463">
        <f t="shared" ca="1" si="140"/>
        <v>-2.1758168720465952E-2</v>
      </c>
    </row>
    <row r="8464" spans="7:8" x14ac:dyDescent="0.35">
      <c r="G8464">
        <v>8458</v>
      </c>
      <c r="H8464">
        <f t="shared" ca="1" si="140"/>
        <v>-0.1778437262726098</v>
      </c>
    </row>
    <row r="8465" spans="7:8" x14ac:dyDescent="0.35">
      <c r="G8465">
        <v>8459</v>
      </c>
      <c r="H8465">
        <f t="shared" ca="1" si="140"/>
        <v>-8.2553769622713394E-2</v>
      </c>
    </row>
    <row r="8466" spans="7:8" x14ac:dyDescent="0.35">
      <c r="G8466">
        <v>8460</v>
      </c>
      <c r="H8466">
        <f t="shared" ca="1" si="140"/>
        <v>-0.10840395912941279</v>
      </c>
    </row>
    <row r="8467" spans="7:8" x14ac:dyDescent="0.35">
      <c r="G8467">
        <v>8461</v>
      </c>
      <c r="H8467">
        <f t="shared" ca="1" si="140"/>
        <v>-4.9899868870583758E-2</v>
      </c>
    </row>
    <row r="8468" spans="7:8" x14ac:dyDescent="0.35">
      <c r="G8468">
        <v>8462</v>
      </c>
      <c r="H8468">
        <f t="shared" ca="1" si="140"/>
        <v>-0.10855087485915334</v>
      </c>
    </row>
    <row r="8469" spans="7:8" x14ac:dyDescent="0.35">
      <c r="G8469">
        <v>8463</v>
      </c>
      <c r="H8469">
        <f t="shared" ca="1" si="140"/>
        <v>7.1246231211488514E-2</v>
      </c>
    </row>
    <row r="8470" spans="7:8" x14ac:dyDescent="0.35">
      <c r="G8470">
        <v>8464</v>
      </c>
      <c r="H8470">
        <f t="shared" ca="1" si="140"/>
        <v>-3.9849706325663634E-2</v>
      </c>
    </row>
    <row r="8471" spans="7:8" x14ac:dyDescent="0.35">
      <c r="G8471">
        <v>8465</v>
      </c>
      <c r="H8471">
        <f t="shared" ca="1" si="140"/>
        <v>-5.3602378632460916E-2</v>
      </c>
    </row>
    <row r="8472" spans="7:8" x14ac:dyDescent="0.35">
      <c r="G8472">
        <v>8466</v>
      </c>
      <c r="H8472">
        <f t="shared" ca="1" si="140"/>
        <v>-0.17788228487717608</v>
      </c>
    </row>
    <row r="8473" spans="7:8" x14ac:dyDescent="0.35">
      <c r="G8473">
        <v>8467</v>
      </c>
      <c r="H8473">
        <f t="shared" ca="1" si="140"/>
        <v>0.16011318274615347</v>
      </c>
    </row>
    <row r="8474" spans="7:8" x14ac:dyDescent="0.35">
      <c r="G8474">
        <v>8468</v>
      </c>
      <c r="H8474">
        <f t="shared" ca="1" si="140"/>
        <v>-0.20155934636310002</v>
      </c>
    </row>
    <row r="8475" spans="7:8" x14ac:dyDescent="0.35">
      <c r="G8475">
        <v>8469</v>
      </c>
      <c r="H8475">
        <f t="shared" ca="1" si="140"/>
        <v>5.3513498044374497E-2</v>
      </c>
    </row>
    <row r="8476" spans="7:8" x14ac:dyDescent="0.35">
      <c r="G8476">
        <v>8470</v>
      </c>
      <c r="H8476">
        <f t="shared" ca="1" si="140"/>
        <v>0.10810674525905854</v>
      </c>
    </row>
    <row r="8477" spans="7:8" x14ac:dyDescent="0.35">
      <c r="G8477">
        <v>8471</v>
      </c>
      <c r="H8477">
        <f t="shared" ca="1" si="140"/>
        <v>-3.4940454240124021E-2</v>
      </c>
    </row>
    <row r="8478" spans="7:8" x14ac:dyDescent="0.35">
      <c r="G8478">
        <v>8472</v>
      </c>
      <c r="H8478">
        <f t="shared" ca="1" si="140"/>
        <v>7.8687694480194331E-2</v>
      </c>
    </row>
    <row r="8479" spans="7:8" x14ac:dyDescent="0.35">
      <c r="G8479">
        <v>8473</v>
      </c>
      <c r="H8479">
        <f t="shared" ca="1" si="140"/>
        <v>9.935821156005227E-2</v>
      </c>
    </row>
    <row r="8480" spans="7:8" x14ac:dyDescent="0.35">
      <c r="G8480">
        <v>8474</v>
      </c>
      <c r="H8480">
        <f t="shared" ca="1" si="140"/>
        <v>-8.6855789892656091E-2</v>
      </c>
    </row>
    <row r="8481" spans="7:8" x14ac:dyDescent="0.35">
      <c r="G8481">
        <v>8475</v>
      </c>
      <c r="H8481">
        <f t="shared" ca="1" si="140"/>
        <v>-0.1166047677086117</v>
      </c>
    </row>
    <row r="8482" spans="7:8" x14ac:dyDescent="0.35">
      <c r="G8482">
        <v>8476</v>
      </c>
      <c r="H8482">
        <f t="shared" ca="1" si="140"/>
        <v>7.6999428957750179E-2</v>
      </c>
    </row>
    <row r="8483" spans="7:8" x14ac:dyDescent="0.35">
      <c r="G8483">
        <v>8477</v>
      </c>
      <c r="H8483">
        <f t="shared" ca="1" si="140"/>
        <v>-0.19710154686601611</v>
      </c>
    </row>
    <row r="8484" spans="7:8" x14ac:dyDescent="0.35">
      <c r="G8484">
        <v>8478</v>
      </c>
      <c r="H8484">
        <f t="shared" ca="1" si="140"/>
        <v>2.7338571799447785E-2</v>
      </c>
    </row>
    <row r="8485" spans="7:8" x14ac:dyDescent="0.35">
      <c r="G8485">
        <v>8479</v>
      </c>
      <c r="H8485">
        <f t="shared" ca="1" si="140"/>
        <v>-9.6892957302405977E-2</v>
      </c>
    </row>
    <row r="8486" spans="7:8" x14ac:dyDescent="0.35">
      <c r="G8486">
        <v>8480</v>
      </c>
      <c r="H8486">
        <f t="shared" ca="1" si="140"/>
        <v>0.27447872608834367</v>
      </c>
    </row>
    <row r="8487" spans="7:8" x14ac:dyDescent="0.35">
      <c r="G8487">
        <v>8481</v>
      </c>
      <c r="H8487">
        <f t="shared" ca="1" si="140"/>
        <v>5.952533068261022E-2</v>
      </c>
    </row>
    <row r="8488" spans="7:8" x14ac:dyDescent="0.35">
      <c r="G8488">
        <v>8482</v>
      </c>
      <c r="H8488">
        <f t="shared" ca="1" si="140"/>
        <v>-4.9154407181943138E-2</v>
      </c>
    </row>
    <row r="8489" spans="7:8" x14ac:dyDescent="0.35">
      <c r="G8489">
        <v>8483</v>
      </c>
      <c r="H8489">
        <f t="shared" ca="1" si="140"/>
        <v>-4.9143994650221665E-3</v>
      </c>
    </row>
    <row r="8490" spans="7:8" x14ac:dyDescent="0.35">
      <c r="G8490">
        <v>8484</v>
      </c>
      <c r="H8490">
        <f t="shared" ca="1" si="140"/>
        <v>0.21599759607638877</v>
      </c>
    </row>
    <row r="8491" spans="7:8" x14ac:dyDescent="0.35">
      <c r="G8491">
        <v>8485</v>
      </c>
      <c r="H8491">
        <f t="shared" ca="1" si="140"/>
        <v>0.13074940770047705</v>
      </c>
    </row>
    <row r="8492" spans="7:8" x14ac:dyDescent="0.35">
      <c r="G8492">
        <v>8486</v>
      </c>
      <c r="H8492">
        <f t="shared" ca="1" si="140"/>
        <v>-0.2222640442566573</v>
      </c>
    </row>
    <row r="8493" spans="7:8" x14ac:dyDescent="0.35">
      <c r="G8493">
        <v>8487</v>
      </c>
      <c r="H8493">
        <f t="shared" ca="1" si="140"/>
        <v>-0.21391505658696283</v>
      </c>
    </row>
    <row r="8494" spans="7:8" x14ac:dyDescent="0.35">
      <c r="G8494">
        <v>8488</v>
      </c>
      <c r="H8494">
        <f t="shared" ca="1" si="140"/>
        <v>7.6435003377136074E-2</v>
      </c>
    </row>
    <row r="8495" spans="7:8" x14ac:dyDescent="0.35">
      <c r="G8495">
        <v>8489</v>
      </c>
      <c r="H8495">
        <f t="shared" ca="1" si="140"/>
        <v>-0.20061671012640378</v>
      </c>
    </row>
    <row r="8496" spans="7:8" x14ac:dyDescent="0.35">
      <c r="G8496">
        <v>8490</v>
      </c>
      <c r="H8496">
        <f t="shared" ca="1" si="140"/>
        <v>1.3639982960195494E-2</v>
      </c>
    </row>
    <row r="8497" spans="7:8" x14ac:dyDescent="0.35">
      <c r="G8497">
        <v>8491</v>
      </c>
      <c r="H8497">
        <f t="shared" ca="1" si="140"/>
        <v>3.7682109430911194E-2</v>
      </c>
    </row>
    <row r="8498" spans="7:8" x14ac:dyDescent="0.35">
      <c r="G8498">
        <v>8492</v>
      </c>
      <c r="H8498">
        <f t="shared" ca="1" si="140"/>
        <v>8.8679869239505979E-2</v>
      </c>
    </row>
    <row r="8499" spans="7:8" x14ac:dyDescent="0.35">
      <c r="G8499">
        <v>8493</v>
      </c>
      <c r="H8499">
        <f t="shared" ca="1" si="140"/>
        <v>6.0178028672881301E-2</v>
      </c>
    </row>
    <row r="8500" spans="7:8" x14ac:dyDescent="0.35">
      <c r="G8500">
        <v>8494</v>
      </c>
      <c r="H8500">
        <f t="shared" ca="1" si="140"/>
        <v>0.24925054093812585</v>
      </c>
    </row>
    <row r="8501" spans="7:8" x14ac:dyDescent="0.35">
      <c r="G8501">
        <v>8495</v>
      </c>
      <c r="H8501">
        <f t="shared" ca="1" si="140"/>
        <v>2.5675793702448317E-2</v>
      </c>
    </row>
    <row r="8502" spans="7:8" x14ac:dyDescent="0.35">
      <c r="G8502">
        <v>8496</v>
      </c>
      <c r="H8502">
        <f t="shared" ca="1" si="140"/>
        <v>5.4954400391987179E-2</v>
      </c>
    </row>
    <row r="8503" spans="7:8" x14ac:dyDescent="0.35">
      <c r="G8503">
        <v>8497</v>
      </c>
      <c r="H8503">
        <f t="shared" ca="1" si="140"/>
        <v>0.23170883443895285</v>
      </c>
    </row>
    <row r="8504" spans="7:8" x14ac:dyDescent="0.35">
      <c r="G8504">
        <v>8498</v>
      </c>
      <c r="H8504">
        <f t="shared" ca="1" si="140"/>
        <v>0.16669906043412328</v>
      </c>
    </row>
    <row r="8505" spans="7:8" x14ac:dyDescent="0.35">
      <c r="G8505">
        <v>8499</v>
      </c>
      <c r="H8505">
        <f t="shared" ca="1" si="140"/>
        <v>-4.0693229751061981E-2</v>
      </c>
    </row>
    <row r="8506" spans="7:8" x14ac:dyDescent="0.35">
      <c r="G8506">
        <v>8500</v>
      </c>
      <c r="H8506">
        <f t="shared" ca="1" si="140"/>
        <v>0.2055526759631994</v>
      </c>
    </row>
    <row r="8507" spans="7:8" x14ac:dyDescent="0.35">
      <c r="G8507">
        <v>8501</v>
      </c>
      <c r="H8507">
        <f t="shared" ca="1" si="140"/>
        <v>-0.13892442955458115</v>
      </c>
    </row>
    <row r="8508" spans="7:8" x14ac:dyDescent="0.35">
      <c r="G8508">
        <v>8502</v>
      </c>
      <c r="H8508">
        <f t="shared" ca="1" si="140"/>
        <v>-9.350027301584736E-2</v>
      </c>
    </row>
    <row r="8509" spans="7:8" x14ac:dyDescent="0.35">
      <c r="G8509">
        <v>8503</v>
      </c>
      <c r="H8509">
        <f t="shared" ca="1" si="140"/>
        <v>-0.34939946632309554</v>
      </c>
    </row>
    <row r="8510" spans="7:8" x14ac:dyDescent="0.35">
      <c r="G8510">
        <v>8504</v>
      </c>
      <c r="H8510">
        <f t="shared" ca="1" si="140"/>
        <v>-2.6712737936565034E-2</v>
      </c>
    </row>
    <row r="8511" spans="7:8" x14ac:dyDescent="0.35">
      <c r="G8511">
        <v>8505</v>
      </c>
      <c r="H8511">
        <f t="shared" ca="1" si="140"/>
        <v>0.13043512107795008</v>
      </c>
    </row>
    <row r="8512" spans="7:8" x14ac:dyDescent="0.35">
      <c r="G8512">
        <v>8506</v>
      </c>
      <c r="H8512">
        <f t="shared" ca="1" si="140"/>
        <v>0.10608523412997663</v>
      </c>
    </row>
    <row r="8513" spans="7:8" x14ac:dyDescent="0.35">
      <c r="G8513">
        <v>8507</v>
      </c>
      <c r="H8513">
        <f t="shared" ca="1" si="140"/>
        <v>-0.1514044380202576</v>
      </c>
    </row>
    <row r="8514" spans="7:8" x14ac:dyDescent="0.35">
      <c r="G8514">
        <v>8508</v>
      </c>
      <c r="H8514">
        <f t="shared" ca="1" si="140"/>
        <v>5.1245567742521529E-2</v>
      </c>
    </row>
    <row r="8515" spans="7:8" x14ac:dyDescent="0.35">
      <c r="G8515">
        <v>8509</v>
      </c>
      <c r="H8515">
        <f t="shared" ca="1" si="140"/>
        <v>0.16495805821085299</v>
      </c>
    </row>
    <row r="8516" spans="7:8" x14ac:dyDescent="0.35">
      <c r="G8516">
        <v>8510</v>
      </c>
      <c r="H8516">
        <f t="shared" ca="1" si="140"/>
        <v>-8.8936236986151662E-2</v>
      </c>
    </row>
    <row r="8517" spans="7:8" x14ac:dyDescent="0.35">
      <c r="G8517">
        <v>8511</v>
      </c>
      <c r="H8517">
        <f t="shared" ca="1" si="140"/>
        <v>0.10324593328361355</v>
      </c>
    </row>
    <row r="8518" spans="7:8" x14ac:dyDescent="0.35">
      <c r="G8518">
        <v>8512</v>
      </c>
      <c r="H8518">
        <f t="shared" ca="1" si="140"/>
        <v>-6.6272050841970936E-2</v>
      </c>
    </row>
    <row r="8519" spans="7:8" x14ac:dyDescent="0.35">
      <c r="G8519">
        <v>8513</v>
      </c>
      <c r="H8519">
        <f t="shared" ca="1" si="140"/>
        <v>5.9523177428191271E-2</v>
      </c>
    </row>
    <row r="8520" spans="7:8" x14ac:dyDescent="0.35">
      <c r="G8520">
        <v>8514</v>
      </c>
      <c r="H8520">
        <f t="shared" ref="H8520:H8583" ca="1" si="141">_xlfn.NORM.INV(RAND(),N$9,N$10)</f>
        <v>-0.22665711995548635</v>
      </c>
    </row>
    <row r="8521" spans="7:8" x14ac:dyDescent="0.35">
      <c r="G8521">
        <v>8515</v>
      </c>
      <c r="H8521">
        <f t="shared" ca="1" si="141"/>
        <v>0.1541048810725047</v>
      </c>
    </row>
    <row r="8522" spans="7:8" x14ac:dyDescent="0.35">
      <c r="G8522">
        <v>8516</v>
      </c>
      <c r="H8522">
        <f t="shared" ca="1" si="141"/>
        <v>-6.1287363922361282E-2</v>
      </c>
    </row>
    <row r="8523" spans="7:8" x14ac:dyDescent="0.35">
      <c r="G8523">
        <v>8517</v>
      </c>
      <c r="H8523">
        <f t="shared" ca="1" si="141"/>
        <v>0.32197305178169289</v>
      </c>
    </row>
    <row r="8524" spans="7:8" x14ac:dyDescent="0.35">
      <c r="G8524">
        <v>8518</v>
      </c>
      <c r="H8524">
        <f t="shared" ca="1" si="141"/>
        <v>-9.6276810775383373E-2</v>
      </c>
    </row>
    <row r="8525" spans="7:8" x14ac:dyDescent="0.35">
      <c r="G8525">
        <v>8519</v>
      </c>
      <c r="H8525">
        <f t="shared" ca="1" si="141"/>
        <v>-0.11447676626516314</v>
      </c>
    </row>
    <row r="8526" spans="7:8" x14ac:dyDescent="0.35">
      <c r="G8526">
        <v>8520</v>
      </c>
      <c r="H8526">
        <f t="shared" ca="1" si="141"/>
        <v>0.14968117079892823</v>
      </c>
    </row>
    <row r="8527" spans="7:8" x14ac:dyDescent="0.35">
      <c r="G8527">
        <v>8521</v>
      </c>
      <c r="H8527">
        <f t="shared" ca="1" si="141"/>
        <v>-3.387253200953487E-2</v>
      </c>
    </row>
    <row r="8528" spans="7:8" x14ac:dyDescent="0.35">
      <c r="G8528">
        <v>8522</v>
      </c>
      <c r="H8528">
        <f t="shared" ca="1" si="141"/>
        <v>6.5013898403949041E-2</v>
      </c>
    </row>
    <row r="8529" spans="7:8" x14ac:dyDescent="0.35">
      <c r="G8529">
        <v>8523</v>
      </c>
      <c r="H8529">
        <f t="shared" ca="1" si="141"/>
        <v>-0.15856163243414162</v>
      </c>
    </row>
    <row r="8530" spans="7:8" x14ac:dyDescent="0.35">
      <c r="G8530">
        <v>8524</v>
      </c>
      <c r="H8530">
        <f t="shared" ca="1" si="141"/>
        <v>0.19355877434377397</v>
      </c>
    </row>
    <row r="8531" spans="7:8" x14ac:dyDescent="0.35">
      <c r="G8531">
        <v>8525</v>
      </c>
      <c r="H8531">
        <f t="shared" ca="1" si="141"/>
        <v>7.8170391589767976E-2</v>
      </c>
    </row>
    <row r="8532" spans="7:8" x14ac:dyDescent="0.35">
      <c r="G8532">
        <v>8526</v>
      </c>
      <c r="H8532">
        <f t="shared" ca="1" si="141"/>
        <v>0.11320910895448368</v>
      </c>
    </row>
    <row r="8533" spans="7:8" x14ac:dyDescent="0.35">
      <c r="G8533">
        <v>8527</v>
      </c>
      <c r="H8533">
        <f t="shared" ca="1" si="141"/>
        <v>0.33454730104928482</v>
      </c>
    </row>
    <row r="8534" spans="7:8" x14ac:dyDescent="0.35">
      <c r="G8534">
        <v>8528</v>
      </c>
      <c r="H8534">
        <f t="shared" ca="1" si="141"/>
        <v>-0.18607974924340748</v>
      </c>
    </row>
    <row r="8535" spans="7:8" x14ac:dyDescent="0.35">
      <c r="G8535">
        <v>8529</v>
      </c>
      <c r="H8535">
        <f t="shared" ca="1" si="141"/>
        <v>-0.33368766653219167</v>
      </c>
    </row>
    <row r="8536" spans="7:8" x14ac:dyDescent="0.35">
      <c r="G8536">
        <v>8530</v>
      </c>
      <c r="H8536">
        <f t="shared" ca="1" si="141"/>
        <v>1.081972905107792E-2</v>
      </c>
    </row>
    <row r="8537" spans="7:8" x14ac:dyDescent="0.35">
      <c r="G8537">
        <v>8531</v>
      </c>
      <c r="H8537">
        <f t="shared" ca="1" si="141"/>
        <v>2.6043383375716031E-2</v>
      </c>
    </row>
    <row r="8538" spans="7:8" x14ac:dyDescent="0.35">
      <c r="G8538">
        <v>8532</v>
      </c>
      <c r="H8538">
        <f t="shared" ca="1" si="141"/>
        <v>-8.2750635559019504E-3</v>
      </c>
    </row>
    <row r="8539" spans="7:8" x14ac:dyDescent="0.35">
      <c r="G8539">
        <v>8533</v>
      </c>
      <c r="H8539">
        <f t="shared" ca="1" si="141"/>
        <v>-1.003651919885718E-2</v>
      </c>
    </row>
    <row r="8540" spans="7:8" x14ac:dyDescent="0.35">
      <c r="G8540">
        <v>8534</v>
      </c>
      <c r="H8540">
        <f t="shared" ca="1" si="141"/>
        <v>0.26706477417453461</v>
      </c>
    </row>
    <row r="8541" spans="7:8" x14ac:dyDescent="0.35">
      <c r="G8541">
        <v>8535</v>
      </c>
      <c r="H8541">
        <f t="shared" ca="1" si="141"/>
        <v>-0.13474287794682954</v>
      </c>
    </row>
    <row r="8542" spans="7:8" x14ac:dyDescent="0.35">
      <c r="G8542">
        <v>8536</v>
      </c>
      <c r="H8542">
        <f t="shared" ca="1" si="141"/>
        <v>-5.1075622221618322E-2</v>
      </c>
    </row>
    <row r="8543" spans="7:8" x14ac:dyDescent="0.35">
      <c r="G8543">
        <v>8537</v>
      </c>
      <c r="H8543">
        <f t="shared" ca="1" si="141"/>
        <v>-2.4821504551857096E-2</v>
      </c>
    </row>
    <row r="8544" spans="7:8" x14ac:dyDescent="0.35">
      <c r="G8544">
        <v>8538</v>
      </c>
      <c r="H8544">
        <f t="shared" ca="1" si="141"/>
        <v>3.8971312244414989E-2</v>
      </c>
    </row>
    <row r="8545" spans="7:8" x14ac:dyDescent="0.35">
      <c r="G8545">
        <v>8539</v>
      </c>
      <c r="H8545">
        <f t="shared" ca="1" si="141"/>
        <v>-2.7074321245336784E-2</v>
      </c>
    </row>
    <row r="8546" spans="7:8" x14ac:dyDescent="0.35">
      <c r="G8546">
        <v>8540</v>
      </c>
      <c r="H8546">
        <f t="shared" ca="1" si="141"/>
        <v>6.8160921165660526E-2</v>
      </c>
    </row>
    <row r="8547" spans="7:8" x14ac:dyDescent="0.35">
      <c r="G8547">
        <v>8541</v>
      </c>
      <c r="H8547">
        <f t="shared" ca="1" si="141"/>
        <v>-0.1379912817141361</v>
      </c>
    </row>
    <row r="8548" spans="7:8" x14ac:dyDescent="0.35">
      <c r="G8548">
        <v>8542</v>
      </c>
      <c r="H8548">
        <f t="shared" ca="1" si="141"/>
        <v>-0.19776261247973712</v>
      </c>
    </row>
    <row r="8549" spans="7:8" x14ac:dyDescent="0.35">
      <c r="G8549">
        <v>8543</v>
      </c>
      <c r="H8549">
        <f t="shared" ca="1" si="141"/>
        <v>0.19443482263731504</v>
      </c>
    </row>
    <row r="8550" spans="7:8" x14ac:dyDescent="0.35">
      <c r="G8550">
        <v>8544</v>
      </c>
      <c r="H8550">
        <f t="shared" ca="1" si="141"/>
        <v>-6.3587795670291436E-2</v>
      </c>
    </row>
    <row r="8551" spans="7:8" x14ac:dyDescent="0.35">
      <c r="G8551">
        <v>8545</v>
      </c>
      <c r="H8551">
        <f t="shared" ca="1" si="141"/>
        <v>4.4126723020142145E-2</v>
      </c>
    </row>
    <row r="8552" spans="7:8" x14ac:dyDescent="0.35">
      <c r="G8552">
        <v>8546</v>
      </c>
      <c r="H8552">
        <f t="shared" ca="1" si="141"/>
        <v>0.25009284718346408</v>
      </c>
    </row>
    <row r="8553" spans="7:8" x14ac:dyDescent="0.35">
      <c r="G8553">
        <v>8547</v>
      </c>
      <c r="H8553">
        <f t="shared" ca="1" si="141"/>
        <v>-0.20734129507707635</v>
      </c>
    </row>
    <row r="8554" spans="7:8" x14ac:dyDescent="0.35">
      <c r="G8554">
        <v>8548</v>
      </c>
      <c r="H8554">
        <f t="shared" ca="1" si="141"/>
        <v>0.10238013315159501</v>
      </c>
    </row>
    <row r="8555" spans="7:8" x14ac:dyDescent="0.35">
      <c r="G8555">
        <v>8549</v>
      </c>
      <c r="H8555">
        <f t="shared" ca="1" si="141"/>
        <v>-0.13299127014587214</v>
      </c>
    </row>
    <row r="8556" spans="7:8" x14ac:dyDescent="0.35">
      <c r="G8556">
        <v>8550</v>
      </c>
      <c r="H8556">
        <f t="shared" ca="1" si="141"/>
        <v>6.1635968666467478E-2</v>
      </c>
    </row>
    <row r="8557" spans="7:8" x14ac:dyDescent="0.35">
      <c r="G8557">
        <v>8551</v>
      </c>
      <c r="H8557">
        <f t="shared" ca="1" si="141"/>
        <v>8.1079180855275199E-2</v>
      </c>
    </row>
    <row r="8558" spans="7:8" x14ac:dyDescent="0.35">
      <c r="G8558">
        <v>8552</v>
      </c>
      <c r="H8558">
        <f t="shared" ca="1" si="141"/>
        <v>0.19769383178978125</v>
      </c>
    </row>
    <row r="8559" spans="7:8" x14ac:dyDescent="0.35">
      <c r="G8559">
        <v>8553</v>
      </c>
      <c r="H8559">
        <f t="shared" ca="1" si="141"/>
        <v>9.8140966827357096E-2</v>
      </c>
    </row>
    <row r="8560" spans="7:8" x14ac:dyDescent="0.35">
      <c r="G8560">
        <v>8554</v>
      </c>
      <c r="H8560">
        <f t="shared" ca="1" si="141"/>
        <v>4.1709242767235345E-2</v>
      </c>
    </row>
    <row r="8561" spans="7:8" x14ac:dyDescent="0.35">
      <c r="G8561">
        <v>8555</v>
      </c>
      <c r="H8561">
        <f t="shared" ca="1" si="141"/>
        <v>2.7012667648529387E-4</v>
      </c>
    </row>
    <row r="8562" spans="7:8" x14ac:dyDescent="0.35">
      <c r="G8562">
        <v>8556</v>
      </c>
      <c r="H8562">
        <f t="shared" ca="1" si="141"/>
        <v>-3.3531573675522591E-2</v>
      </c>
    </row>
    <row r="8563" spans="7:8" x14ac:dyDescent="0.35">
      <c r="G8563">
        <v>8557</v>
      </c>
      <c r="H8563">
        <f t="shared" ca="1" si="141"/>
        <v>-6.8063214740502809E-2</v>
      </c>
    </row>
    <row r="8564" spans="7:8" x14ac:dyDescent="0.35">
      <c r="G8564">
        <v>8558</v>
      </c>
      <c r="H8564">
        <f t="shared" ca="1" si="141"/>
        <v>-1.2535018339010358E-2</v>
      </c>
    </row>
    <row r="8565" spans="7:8" x14ac:dyDescent="0.35">
      <c r="G8565">
        <v>8559</v>
      </c>
      <c r="H8565">
        <f t="shared" ca="1" si="141"/>
        <v>-0.23555437283797606</v>
      </c>
    </row>
    <row r="8566" spans="7:8" x14ac:dyDescent="0.35">
      <c r="G8566">
        <v>8560</v>
      </c>
      <c r="H8566">
        <f t="shared" ca="1" si="141"/>
        <v>-0.14695219378028224</v>
      </c>
    </row>
    <row r="8567" spans="7:8" x14ac:dyDescent="0.35">
      <c r="G8567">
        <v>8561</v>
      </c>
      <c r="H8567">
        <f t="shared" ca="1" si="141"/>
        <v>-6.4090944555579912E-2</v>
      </c>
    </row>
    <row r="8568" spans="7:8" x14ac:dyDescent="0.35">
      <c r="G8568">
        <v>8562</v>
      </c>
      <c r="H8568">
        <f t="shared" ca="1" si="141"/>
        <v>-6.7682623947342757E-2</v>
      </c>
    </row>
    <row r="8569" spans="7:8" x14ac:dyDescent="0.35">
      <c r="G8569">
        <v>8563</v>
      </c>
      <c r="H8569">
        <f t="shared" ca="1" si="141"/>
        <v>-0.14647366103798551</v>
      </c>
    </row>
    <row r="8570" spans="7:8" x14ac:dyDescent="0.35">
      <c r="G8570">
        <v>8564</v>
      </c>
      <c r="H8570">
        <f t="shared" ca="1" si="141"/>
        <v>0.25933357829096543</v>
      </c>
    </row>
    <row r="8571" spans="7:8" x14ac:dyDescent="0.35">
      <c r="G8571">
        <v>8565</v>
      </c>
      <c r="H8571">
        <f t="shared" ca="1" si="141"/>
        <v>-0.16867170194796394</v>
      </c>
    </row>
    <row r="8572" spans="7:8" x14ac:dyDescent="0.35">
      <c r="G8572">
        <v>8566</v>
      </c>
      <c r="H8572">
        <f t="shared" ca="1" si="141"/>
        <v>-0.12997263769377979</v>
      </c>
    </row>
    <row r="8573" spans="7:8" x14ac:dyDescent="0.35">
      <c r="G8573">
        <v>8567</v>
      </c>
      <c r="H8573">
        <f t="shared" ca="1" si="141"/>
        <v>-3.8973728832843765E-2</v>
      </c>
    </row>
    <row r="8574" spans="7:8" x14ac:dyDescent="0.35">
      <c r="G8574">
        <v>8568</v>
      </c>
      <c r="H8574">
        <f t="shared" ca="1" si="141"/>
        <v>8.7374262075194956E-2</v>
      </c>
    </row>
    <row r="8575" spans="7:8" x14ac:dyDescent="0.35">
      <c r="G8575">
        <v>8569</v>
      </c>
      <c r="H8575">
        <f t="shared" ca="1" si="141"/>
        <v>0.1137416907435698</v>
      </c>
    </row>
    <row r="8576" spans="7:8" x14ac:dyDescent="0.35">
      <c r="G8576">
        <v>8570</v>
      </c>
      <c r="H8576">
        <f t="shared" ca="1" si="141"/>
        <v>0.14611218806946621</v>
      </c>
    </row>
    <row r="8577" spans="7:8" x14ac:dyDescent="0.35">
      <c r="G8577">
        <v>8571</v>
      </c>
      <c r="H8577">
        <f t="shared" ca="1" si="141"/>
        <v>0.22122859830112335</v>
      </c>
    </row>
    <row r="8578" spans="7:8" x14ac:dyDescent="0.35">
      <c r="G8578">
        <v>8572</v>
      </c>
      <c r="H8578">
        <f t="shared" ca="1" si="141"/>
        <v>0.1681235638912881</v>
      </c>
    </row>
    <row r="8579" spans="7:8" x14ac:dyDescent="0.35">
      <c r="G8579">
        <v>8573</v>
      </c>
      <c r="H8579">
        <f t="shared" ca="1" si="141"/>
        <v>6.6278974959999057E-2</v>
      </c>
    </row>
    <row r="8580" spans="7:8" x14ac:dyDescent="0.35">
      <c r="G8580">
        <v>8574</v>
      </c>
      <c r="H8580">
        <f t="shared" ca="1" si="141"/>
        <v>-5.6946657485188706E-2</v>
      </c>
    </row>
    <row r="8581" spans="7:8" x14ac:dyDescent="0.35">
      <c r="G8581">
        <v>8575</v>
      </c>
      <c r="H8581">
        <f t="shared" ca="1" si="141"/>
        <v>-5.9551487757168689E-2</v>
      </c>
    </row>
    <row r="8582" spans="7:8" x14ac:dyDescent="0.35">
      <c r="G8582">
        <v>8576</v>
      </c>
      <c r="H8582">
        <f t="shared" ca="1" si="141"/>
        <v>-0.11879045307827879</v>
      </c>
    </row>
    <row r="8583" spans="7:8" x14ac:dyDescent="0.35">
      <c r="G8583">
        <v>8577</v>
      </c>
      <c r="H8583">
        <f t="shared" ca="1" si="141"/>
        <v>-4.9778306259555642E-2</v>
      </c>
    </row>
    <row r="8584" spans="7:8" x14ac:dyDescent="0.35">
      <c r="G8584">
        <v>8578</v>
      </c>
      <c r="H8584">
        <f t="shared" ref="H8584:H8647" ca="1" si="142">_xlfn.NORM.INV(RAND(),N$9,N$10)</f>
        <v>-5.993840136252078E-2</v>
      </c>
    </row>
    <row r="8585" spans="7:8" x14ac:dyDescent="0.35">
      <c r="G8585">
        <v>8579</v>
      </c>
      <c r="H8585">
        <f t="shared" ca="1" si="142"/>
        <v>-2.5865996684658998E-2</v>
      </c>
    </row>
    <row r="8586" spans="7:8" x14ac:dyDescent="0.35">
      <c r="G8586">
        <v>8580</v>
      </c>
      <c r="H8586">
        <f t="shared" ca="1" si="142"/>
        <v>-0.27175588860675021</v>
      </c>
    </row>
    <row r="8587" spans="7:8" x14ac:dyDescent="0.35">
      <c r="G8587">
        <v>8581</v>
      </c>
      <c r="H8587">
        <f t="shared" ca="1" si="142"/>
        <v>-3.9645747691494947E-2</v>
      </c>
    </row>
    <row r="8588" spans="7:8" x14ac:dyDescent="0.35">
      <c r="G8588">
        <v>8582</v>
      </c>
      <c r="H8588">
        <f t="shared" ca="1" si="142"/>
        <v>-4.6895658233002929E-2</v>
      </c>
    </row>
    <row r="8589" spans="7:8" x14ac:dyDescent="0.35">
      <c r="G8589">
        <v>8583</v>
      </c>
      <c r="H8589">
        <f t="shared" ca="1" si="142"/>
        <v>0.22406357652967657</v>
      </c>
    </row>
    <row r="8590" spans="7:8" x14ac:dyDescent="0.35">
      <c r="G8590">
        <v>8584</v>
      </c>
      <c r="H8590">
        <f t="shared" ca="1" si="142"/>
        <v>-7.0103158229832208E-2</v>
      </c>
    </row>
    <row r="8591" spans="7:8" x14ac:dyDescent="0.35">
      <c r="G8591">
        <v>8585</v>
      </c>
      <c r="H8591">
        <f t="shared" ca="1" si="142"/>
        <v>-7.9467180605886173E-2</v>
      </c>
    </row>
    <row r="8592" spans="7:8" x14ac:dyDescent="0.35">
      <c r="G8592">
        <v>8586</v>
      </c>
      <c r="H8592">
        <f t="shared" ca="1" si="142"/>
        <v>-0.12186455242613831</v>
      </c>
    </row>
    <row r="8593" spans="7:8" x14ac:dyDescent="0.35">
      <c r="G8593">
        <v>8587</v>
      </c>
      <c r="H8593">
        <f t="shared" ca="1" si="142"/>
        <v>0.12682522776310498</v>
      </c>
    </row>
    <row r="8594" spans="7:8" x14ac:dyDescent="0.35">
      <c r="G8594">
        <v>8588</v>
      </c>
      <c r="H8594">
        <f t="shared" ca="1" si="142"/>
        <v>0.13931264412874483</v>
      </c>
    </row>
    <row r="8595" spans="7:8" x14ac:dyDescent="0.35">
      <c r="G8595">
        <v>8589</v>
      </c>
      <c r="H8595">
        <f t="shared" ca="1" si="142"/>
        <v>-6.9732588601299869E-2</v>
      </c>
    </row>
    <row r="8596" spans="7:8" x14ac:dyDescent="0.35">
      <c r="G8596">
        <v>8590</v>
      </c>
      <c r="H8596">
        <f t="shared" ca="1" si="142"/>
        <v>0.16420061400248609</v>
      </c>
    </row>
    <row r="8597" spans="7:8" x14ac:dyDescent="0.35">
      <c r="G8597">
        <v>8591</v>
      </c>
      <c r="H8597">
        <f t="shared" ca="1" si="142"/>
        <v>1.9908841327281525E-2</v>
      </c>
    </row>
    <row r="8598" spans="7:8" x14ac:dyDescent="0.35">
      <c r="G8598">
        <v>8592</v>
      </c>
      <c r="H8598">
        <f t="shared" ca="1" si="142"/>
        <v>-0.11615977888382026</v>
      </c>
    </row>
    <row r="8599" spans="7:8" x14ac:dyDescent="0.35">
      <c r="G8599">
        <v>8593</v>
      </c>
      <c r="H8599">
        <f t="shared" ca="1" si="142"/>
        <v>0.31152335544919374</v>
      </c>
    </row>
    <row r="8600" spans="7:8" x14ac:dyDescent="0.35">
      <c r="G8600">
        <v>8594</v>
      </c>
      <c r="H8600">
        <f t="shared" ca="1" si="142"/>
        <v>-7.4490386249770044E-2</v>
      </c>
    </row>
    <row r="8601" spans="7:8" x14ac:dyDescent="0.35">
      <c r="G8601">
        <v>8595</v>
      </c>
      <c r="H8601">
        <f t="shared" ca="1" si="142"/>
        <v>0.21456562901667806</v>
      </c>
    </row>
    <row r="8602" spans="7:8" x14ac:dyDescent="0.35">
      <c r="G8602">
        <v>8596</v>
      </c>
      <c r="H8602">
        <f t="shared" ca="1" si="142"/>
        <v>-3.5691334145475928E-3</v>
      </c>
    </row>
    <row r="8603" spans="7:8" x14ac:dyDescent="0.35">
      <c r="G8603">
        <v>8597</v>
      </c>
      <c r="H8603">
        <f t="shared" ca="1" si="142"/>
        <v>9.3909309393112775E-2</v>
      </c>
    </row>
    <row r="8604" spans="7:8" x14ac:dyDescent="0.35">
      <c r="G8604">
        <v>8598</v>
      </c>
      <c r="H8604">
        <f t="shared" ca="1" si="142"/>
        <v>5.378648642374869E-2</v>
      </c>
    </row>
    <row r="8605" spans="7:8" x14ac:dyDescent="0.35">
      <c r="G8605">
        <v>8599</v>
      </c>
      <c r="H8605">
        <f t="shared" ca="1" si="142"/>
        <v>-0.11858127543178312</v>
      </c>
    </row>
    <row r="8606" spans="7:8" x14ac:dyDescent="0.35">
      <c r="G8606">
        <v>8600</v>
      </c>
      <c r="H8606">
        <f t="shared" ca="1" si="142"/>
        <v>-0.13468871547653305</v>
      </c>
    </row>
    <row r="8607" spans="7:8" x14ac:dyDescent="0.35">
      <c r="G8607">
        <v>8601</v>
      </c>
      <c r="H8607">
        <f t="shared" ca="1" si="142"/>
        <v>-7.3155881993665503E-2</v>
      </c>
    </row>
    <row r="8608" spans="7:8" x14ac:dyDescent="0.35">
      <c r="G8608">
        <v>8602</v>
      </c>
      <c r="H8608">
        <f t="shared" ca="1" si="142"/>
        <v>0.23364685452642703</v>
      </c>
    </row>
    <row r="8609" spans="7:8" x14ac:dyDescent="0.35">
      <c r="G8609">
        <v>8603</v>
      </c>
      <c r="H8609">
        <f t="shared" ca="1" si="142"/>
        <v>0.12226101635385932</v>
      </c>
    </row>
    <row r="8610" spans="7:8" x14ac:dyDescent="0.35">
      <c r="G8610">
        <v>8604</v>
      </c>
      <c r="H8610">
        <f t="shared" ca="1" si="142"/>
        <v>0.12457468056013193</v>
      </c>
    </row>
    <row r="8611" spans="7:8" x14ac:dyDescent="0.35">
      <c r="G8611">
        <v>8605</v>
      </c>
      <c r="H8611">
        <f t="shared" ca="1" si="142"/>
        <v>2.3020067550154873E-3</v>
      </c>
    </row>
    <row r="8612" spans="7:8" x14ac:dyDescent="0.35">
      <c r="G8612">
        <v>8606</v>
      </c>
      <c r="H8612">
        <f t="shared" ca="1" si="142"/>
        <v>-7.0199097788996814E-2</v>
      </c>
    </row>
    <row r="8613" spans="7:8" x14ac:dyDescent="0.35">
      <c r="G8613">
        <v>8607</v>
      </c>
      <c r="H8613">
        <f t="shared" ca="1" si="142"/>
        <v>0.24975964293228145</v>
      </c>
    </row>
    <row r="8614" spans="7:8" x14ac:dyDescent="0.35">
      <c r="G8614">
        <v>8608</v>
      </c>
      <c r="H8614">
        <f t="shared" ca="1" si="142"/>
        <v>-5.666312503332116E-2</v>
      </c>
    </row>
    <row r="8615" spans="7:8" x14ac:dyDescent="0.35">
      <c r="G8615">
        <v>8609</v>
      </c>
      <c r="H8615">
        <f t="shared" ca="1" si="142"/>
        <v>6.2104545613634377E-2</v>
      </c>
    </row>
    <row r="8616" spans="7:8" x14ac:dyDescent="0.35">
      <c r="G8616">
        <v>8610</v>
      </c>
      <c r="H8616">
        <f t="shared" ca="1" si="142"/>
        <v>9.6167022518582709E-2</v>
      </c>
    </row>
    <row r="8617" spans="7:8" x14ac:dyDescent="0.35">
      <c r="G8617">
        <v>8611</v>
      </c>
      <c r="H8617">
        <f t="shared" ca="1" si="142"/>
        <v>-3.0352010838412463E-2</v>
      </c>
    </row>
    <row r="8618" spans="7:8" x14ac:dyDescent="0.35">
      <c r="G8618">
        <v>8612</v>
      </c>
      <c r="H8618">
        <f t="shared" ca="1" si="142"/>
        <v>0.12900950362059205</v>
      </c>
    </row>
    <row r="8619" spans="7:8" x14ac:dyDescent="0.35">
      <c r="G8619">
        <v>8613</v>
      </c>
      <c r="H8619">
        <f t="shared" ca="1" si="142"/>
        <v>-0.14680497797163602</v>
      </c>
    </row>
    <row r="8620" spans="7:8" x14ac:dyDescent="0.35">
      <c r="G8620">
        <v>8614</v>
      </c>
      <c r="H8620">
        <f t="shared" ca="1" si="142"/>
        <v>-0.20825036655153814</v>
      </c>
    </row>
    <row r="8621" spans="7:8" x14ac:dyDescent="0.35">
      <c r="G8621">
        <v>8615</v>
      </c>
      <c r="H8621">
        <f t="shared" ca="1" si="142"/>
        <v>8.1206862158778342E-2</v>
      </c>
    </row>
    <row r="8622" spans="7:8" x14ac:dyDescent="0.35">
      <c r="G8622">
        <v>8616</v>
      </c>
      <c r="H8622">
        <f t="shared" ca="1" si="142"/>
        <v>-0.16571250856637482</v>
      </c>
    </row>
    <row r="8623" spans="7:8" x14ac:dyDescent="0.35">
      <c r="G8623">
        <v>8617</v>
      </c>
      <c r="H8623">
        <f t="shared" ca="1" si="142"/>
        <v>8.7302824460460018E-2</v>
      </c>
    </row>
    <row r="8624" spans="7:8" x14ac:dyDescent="0.35">
      <c r="G8624">
        <v>8618</v>
      </c>
      <c r="H8624">
        <f t="shared" ca="1" si="142"/>
        <v>-9.675318450773189E-2</v>
      </c>
    </row>
    <row r="8625" spans="7:8" x14ac:dyDescent="0.35">
      <c r="G8625">
        <v>8619</v>
      </c>
      <c r="H8625">
        <f t="shared" ca="1" si="142"/>
        <v>-0.1550077198502551</v>
      </c>
    </row>
    <row r="8626" spans="7:8" x14ac:dyDescent="0.35">
      <c r="G8626">
        <v>8620</v>
      </c>
      <c r="H8626">
        <f t="shared" ca="1" si="142"/>
        <v>9.77786827154834E-2</v>
      </c>
    </row>
    <row r="8627" spans="7:8" x14ac:dyDescent="0.35">
      <c r="G8627">
        <v>8621</v>
      </c>
      <c r="H8627">
        <f t="shared" ca="1" si="142"/>
        <v>0.11023995099788314</v>
      </c>
    </row>
    <row r="8628" spans="7:8" x14ac:dyDescent="0.35">
      <c r="G8628">
        <v>8622</v>
      </c>
      <c r="H8628">
        <f t="shared" ca="1" si="142"/>
        <v>-7.3070807831354875E-2</v>
      </c>
    </row>
    <row r="8629" spans="7:8" x14ac:dyDescent="0.35">
      <c r="G8629">
        <v>8623</v>
      </c>
      <c r="H8629">
        <f t="shared" ca="1" si="142"/>
        <v>8.9089635442810386E-2</v>
      </c>
    </row>
    <row r="8630" spans="7:8" x14ac:dyDescent="0.35">
      <c r="G8630">
        <v>8624</v>
      </c>
      <c r="H8630">
        <f t="shared" ca="1" si="142"/>
        <v>4.2209138407792876E-2</v>
      </c>
    </row>
    <row r="8631" spans="7:8" x14ac:dyDescent="0.35">
      <c r="G8631">
        <v>8625</v>
      </c>
      <c r="H8631">
        <f t="shared" ca="1" si="142"/>
        <v>-1.3811803848577791E-2</v>
      </c>
    </row>
    <row r="8632" spans="7:8" x14ac:dyDescent="0.35">
      <c r="G8632">
        <v>8626</v>
      </c>
      <c r="H8632">
        <f t="shared" ca="1" si="142"/>
        <v>-2.0993502422879284E-2</v>
      </c>
    </row>
    <row r="8633" spans="7:8" x14ac:dyDescent="0.35">
      <c r="G8633">
        <v>8627</v>
      </c>
      <c r="H8633">
        <f t="shared" ca="1" si="142"/>
        <v>-8.8056769560372783E-2</v>
      </c>
    </row>
    <row r="8634" spans="7:8" x14ac:dyDescent="0.35">
      <c r="G8634">
        <v>8628</v>
      </c>
      <c r="H8634">
        <f t="shared" ca="1" si="142"/>
        <v>-0.12318869981832997</v>
      </c>
    </row>
    <row r="8635" spans="7:8" x14ac:dyDescent="0.35">
      <c r="G8635">
        <v>8629</v>
      </c>
      <c r="H8635">
        <f t="shared" ca="1" si="142"/>
        <v>8.8112779790727916E-2</v>
      </c>
    </row>
    <row r="8636" spans="7:8" x14ac:dyDescent="0.35">
      <c r="G8636">
        <v>8630</v>
      </c>
      <c r="H8636">
        <f t="shared" ca="1" si="142"/>
        <v>-0.17841163362800769</v>
      </c>
    </row>
    <row r="8637" spans="7:8" x14ac:dyDescent="0.35">
      <c r="G8637">
        <v>8631</v>
      </c>
      <c r="H8637">
        <f t="shared" ca="1" si="142"/>
        <v>-2.7879465947737679E-2</v>
      </c>
    </row>
    <row r="8638" spans="7:8" x14ac:dyDescent="0.35">
      <c r="G8638">
        <v>8632</v>
      </c>
      <c r="H8638">
        <f t="shared" ca="1" si="142"/>
        <v>-2.8188199144426745E-2</v>
      </c>
    </row>
    <row r="8639" spans="7:8" x14ac:dyDescent="0.35">
      <c r="G8639">
        <v>8633</v>
      </c>
      <c r="H8639">
        <f t="shared" ca="1" si="142"/>
        <v>-6.5947389997134315E-2</v>
      </c>
    </row>
    <row r="8640" spans="7:8" x14ac:dyDescent="0.35">
      <c r="G8640">
        <v>8634</v>
      </c>
      <c r="H8640">
        <f t="shared" ca="1" si="142"/>
        <v>-4.8116244494955926E-2</v>
      </c>
    </row>
    <row r="8641" spans="7:8" x14ac:dyDescent="0.35">
      <c r="G8641">
        <v>8635</v>
      </c>
      <c r="H8641">
        <f t="shared" ca="1" si="142"/>
        <v>-8.9320767776008947E-2</v>
      </c>
    </row>
    <row r="8642" spans="7:8" x14ac:dyDescent="0.35">
      <c r="G8642">
        <v>8636</v>
      </c>
      <c r="H8642">
        <f t="shared" ca="1" si="142"/>
        <v>0.1479246584703019</v>
      </c>
    </row>
    <row r="8643" spans="7:8" x14ac:dyDescent="0.35">
      <c r="G8643">
        <v>8637</v>
      </c>
      <c r="H8643">
        <f t="shared" ca="1" si="142"/>
        <v>-0.2539195501576943</v>
      </c>
    </row>
    <row r="8644" spans="7:8" x14ac:dyDescent="0.35">
      <c r="G8644">
        <v>8638</v>
      </c>
      <c r="H8644">
        <f t="shared" ca="1" si="142"/>
        <v>0.21661860234681832</v>
      </c>
    </row>
    <row r="8645" spans="7:8" x14ac:dyDescent="0.35">
      <c r="G8645">
        <v>8639</v>
      </c>
      <c r="H8645">
        <f t="shared" ca="1" si="142"/>
        <v>9.2727784079745489E-3</v>
      </c>
    </row>
    <row r="8646" spans="7:8" x14ac:dyDescent="0.35">
      <c r="G8646">
        <v>8640</v>
      </c>
      <c r="H8646">
        <f t="shared" ca="1" si="142"/>
        <v>0.21316387884768645</v>
      </c>
    </row>
    <row r="8647" spans="7:8" x14ac:dyDescent="0.35">
      <c r="G8647">
        <v>8641</v>
      </c>
      <c r="H8647">
        <f t="shared" ca="1" si="142"/>
        <v>0.24069008066646538</v>
      </c>
    </row>
    <row r="8648" spans="7:8" x14ac:dyDescent="0.35">
      <c r="G8648">
        <v>8642</v>
      </c>
      <c r="H8648">
        <f t="shared" ref="H8648:H8711" ca="1" si="143">_xlfn.NORM.INV(RAND(),N$9,N$10)</f>
        <v>1.6577797557188675E-2</v>
      </c>
    </row>
    <row r="8649" spans="7:8" x14ac:dyDescent="0.35">
      <c r="G8649">
        <v>8643</v>
      </c>
      <c r="H8649">
        <f t="shared" ca="1" si="143"/>
        <v>-0.12363513922692107</v>
      </c>
    </row>
    <row r="8650" spans="7:8" x14ac:dyDescent="0.35">
      <c r="G8650">
        <v>8644</v>
      </c>
      <c r="H8650">
        <f t="shared" ca="1" si="143"/>
        <v>4.6817107252228159E-2</v>
      </c>
    </row>
    <row r="8651" spans="7:8" x14ac:dyDescent="0.35">
      <c r="G8651">
        <v>8645</v>
      </c>
      <c r="H8651">
        <f t="shared" ca="1" si="143"/>
        <v>3.2347552219506526E-2</v>
      </c>
    </row>
    <row r="8652" spans="7:8" x14ac:dyDescent="0.35">
      <c r="G8652">
        <v>8646</v>
      </c>
      <c r="H8652">
        <f t="shared" ca="1" si="143"/>
        <v>-0.28973097916746116</v>
      </c>
    </row>
    <row r="8653" spans="7:8" x14ac:dyDescent="0.35">
      <c r="G8653">
        <v>8647</v>
      </c>
      <c r="H8653">
        <f t="shared" ca="1" si="143"/>
        <v>4.429778996636843E-3</v>
      </c>
    </row>
    <row r="8654" spans="7:8" x14ac:dyDescent="0.35">
      <c r="G8654">
        <v>8648</v>
      </c>
      <c r="H8654">
        <f t="shared" ca="1" si="143"/>
        <v>2.871549271760529E-2</v>
      </c>
    </row>
    <row r="8655" spans="7:8" x14ac:dyDescent="0.35">
      <c r="G8655">
        <v>8649</v>
      </c>
      <c r="H8655">
        <f t="shared" ca="1" si="143"/>
        <v>-6.1381742410695883E-2</v>
      </c>
    </row>
    <row r="8656" spans="7:8" x14ac:dyDescent="0.35">
      <c r="G8656">
        <v>8650</v>
      </c>
      <c r="H8656">
        <f t="shared" ca="1" si="143"/>
        <v>6.8460628119674724E-2</v>
      </c>
    </row>
    <row r="8657" spans="7:8" x14ac:dyDescent="0.35">
      <c r="G8657">
        <v>8651</v>
      </c>
      <c r="H8657">
        <f t="shared" ca="1" si="143"/>
        <v>0.21010364513324156</v>
      </c>
    </row>
    <row r="8658" spans="7:8" x14ac:dyDescent="0.35">
      <c r="G8658">
        <v>8652</v>
      </c>
      <c r="H8658">
        <f t="shared" ca="1" si="143"/>
        <v>2.520817786823578E-2</v>
      </c>
    </row>
    <row r="8659" spans="7:8" x14ac:dyDescent="0.35">
      <c r="G8659">
        <v>8653</v>
      </c>
      <c r="H8659">
        <f t="shared" ca="1" si="143"/>
        <v>-0.14658363161957036</v>
      </c>
    </row>
    <row r="8660" spans="7:8" x14ac:dyDescent="0.35">
      <c r="G8660">
        <v>8654</v>
      </c>
      <c r="H8660">
        <f t="shared" ca="1" si="143"/>
        <v>-5.6883738727222452E-2</v>
      </c>
    </row>
    <row r="8661" spans="7:8" x14ac:dyDescent="0.35">
      <c r="G8661">
        <v>8655</v>
      </c>
      <c r="H8661">
        <f t="shared" ca="1" si="143"/>
        <v>-4.2664059982998499E-2</v>
      </c>
    </row>
    <row r="8662" spans="7:8" x14ac:dyDescent="0.35">
      <c r="G8662">
        <v>8656</v>
      </c>
      <c r="H8662">
        <f t="shared" ca="1" si="143"/>
        <v>-9.0687010826159459E-2</v>
      </c>
    </row>
    <row r="8663" spans="7:8" x14ac:dyDescent="0.35">
      <c r="G8663">
        <v>8657</v>
      </c>
      <c r="H8663">
        <f t="shared" ca="1" si="143"/>
        <v>-0.22987762141335794</v>
      </c>
    </row>
    <row r="8664" spans="7:8" x14ac:dyDescent="0.35">
      <c r="G8664">
        <v>8658</v>
      </c>
      <c r="H8664">
        <f t="shared" ca="1" si="143"/>
        <v>-0.21915614616247556</v>
      </c>
    </row>
    <row r="8665" spans="7:8" x14ac:dyDescent="0.35">
      <c r="G8665">
        <v>8659</v>
      </c>
      <c r="H8665">
        <f t="shared" ca="1" si="143"/>
        <v>7.0265431914604312E-2</v>
      </c>
    </row>
    <row r="8666" spans="7:8" x14ac:dyDescent="0.35">
      <c r="G8666">
        <v>8660</v>
      </c>
      <c r="H8666">
        <f t="shared" ca="1" si="143"/>
        <v>-0.13647522249281732</v>
      </c>
    </row>
    <row r="8667" spans="7:8" x14ac:dyDescent="0.35">
      <c r="G8667">
        <v>8661</v>
      </c>
      <c r="H8667">
        <f t="shared" ca="1" si="143"/>
        <v>6.3510910180214597E-2</v>
      </c>
    </row>
    <row r="8668" spans="7:8" x14ac:dyDescent="0.35">
      <c r="G8668">
        <v>8662</v>
      </c>
      <c r="H8668">
        <f t="shared" ca="1" si="143"/>
        <v>6.8066575352889708E-2</v>
      </c>
    </row>
    <row r="8669" spans="7:8" x14ac:dyDescent="0.35">
      <c r="G8669">
        <v>8663</v>
      </c>
      <c r="H8669">
        <f t="shared" ca="1" si="143"/>
        <v>-8.0645334183462425E-2</v>
      </c>
    </row>
    <row r="8670" spans="7:8" x14ac:dyDescent="0.35">
      <c r="G8670">
        <v>8664</v>
      </c>
      <c r="H8670">
        <f t="shared" ca="1" si="143"/>
        <v>-0.26037735609954205</v>
      </c>
    </row>
    <row r="8671" spans="7:8" x14ac:dyDescent="0.35">
      <c r="G8671">
        <v>8665</v>
      </c>
      <c r="H8671">
        <f t="shared" ca="1" si="143"/>
        <v>-3.1607950834225816E-2</v>
      </c>
    </row>
    <row r="8672" spans="7:8" x14ac:dyDescent="0.35">
      <c r="G8672">
        <v>8666</v>
      </c>
      <c r="H8672">
        <f t="shared" ca="1" si="143"/>
        <v>-0.24021443817873711</v>
      </c>
    </row>
    <row r="8673" spans="7:8" x14ac:dyDescent="0.35">
      <c r="G8673">
        <v>8667</v>
      </c>
      <c r="H8673">
        <f t="shared" ca="1" si="143"/>
        <v>-0.40161570500381771</v>
      </c>
    </row>
    <row r="8674" spans="7:8" x14ac:dyDescent="0.35">
      <c r="G8674">
        <v>8668</v>
      </c>
      <c r="H8674">
        <f t="shared" ca="1" si="143"/>
        <v>-1.1289086410567176E-2</v>
      </c>
    </row>
    <row r="8675" spans="7:8" x14ac:dyDescent="0.35">
      <c r="G8675">
        <v>8669</v>
      </c>
      <c r="H8675">
        <f t="shared" ca="1" si="143"/>
        <v>0.12184456005858202</v>
      </c>
    </row>
    <row r="8676" spans="7:8" x14ac:dyDescent="0.35">
      <c r="G8676">
        <v>8670</v>
      </c>
      <c r="H8676">
        <f t="shared" ca="1" si="143"/>
        <v>-0.3158836338101822</v>
      </c>
    </row>
    <row r="8677" spans="7:8" x14ac:dyDescent="0.35">
      <c r="G8677">
        <v>8671</v>
      </c>
      <c r="H8677">
        <f t="shared" ca="1" si="143"/>
        <v>0.21996478886278187</v>
      </c>
    </row>
    <row r="8678" spans="7:8" x14ac:dyDescent="0.35">
      <c r="G8678">
        <v>8672</v>
      </c>
      <c r="H8678">
        <f t="shared" ca="1" si="143"/>
        <v>0.16812689725648508</v>
      </c>
    </row>
    <row r="8679" spans="7:8" x14ac:dyDescent="0.35">
      <c r="G8679">
        <v>8673</v>
      </c>
      <c r="H8679">
        <f t="shared" ca="1" si="143"/>
        <v>-1.2006057955078109E-2</v>
      </c>
    </row>
    <row r="8680" spans="7:8" x14ac:dyDescent="0.35">
      <c r="G8680">
        <v>8674</v>
      </c>
      <c r="H8680">
        <f t="shared" ca="1" si="143"/>
        <v>-2.413770520282494E-2</v>
      </c>
    </row>
    <row r="8681" spans="7:8" x14ac:dyDescent="0.35">
      <c r="G8681">
        <v>8675</v>
      </c>
      <c r="H8681">
        <f t="shared" ca="1" si="143"/>
        <v>3.760438614258714E-2</v>
      </c>
    </row>
    <row r="8682" spans="7:8" x14ac:dyDescent="0.35">
      <c r="G8682">
        <v>8676</v>
      </c>
      <c r="H8682">
        <f t="shared" ca="1" si="143"/>
        <v>-6.5089288113446719E-2</v>
      </c>
    </row>
    <row r="8683" spans="7:8" x14ac:dyDescent="0.35">
      <c r="G8683">
        <v>8677</v>
      </c>
      <c r="H8683">
        <f t="shared" ca="1" si="143"/>
        <v>8.534788960270806E-2</v>
      </c>
    </row>
    <row r="8684" spans="7:8" x14ac:dyDescent="0.35">
      <c r="G8684">
        <v>8678</v>
      </c>
      <c r="H8684">
        <f t="shared" ca="1" si="143"/>
        <v>0.12775174819472462</v>
      </c>
    </row>
    <row r="8685" spans="7:8" x14ac:dyDescent="0.35">
      <c r="G8685">
        <v>8679</v>
      </c>
      <c r="H8685">
        <f t="shared" ca="1" si="143"/>
        <v>7.6831018173195362E-2</v>
      </c>
    </row>
    <row r="8686" spans="7:8" x14ac:dyDescent="0.35">
      <c r="G8686">
        <v>8680</v>
      </c>
      <c r="H8686">
        <f t="shared" ca="1" si="143"/>
        <v>-7.620310904569691E-2</v>
      </c>
    </row>
    <row r="8687" spans="7:8" x14ac:dyDescent="0.35">
      <c r="G8687">
        <v>8681</v>
      </c>
      <c r="H8687">
        <f t="shared" ca="1" si="143"/>
        <v>2.2589874028576769E-2</v>
      </c>
    </row>
    <row r="8688" spans="7:8" x14ac:dyDescent="0.35">
      <c r="G8688">
        <v>8682</v>
      </c>
      <c r="H8688">
        <f t="shared" ca="1" si="143"/>
        <v>6.0743689878658434E-2</v>
      </c>
    </row>
    <row r="8689" spans="7:8" x14ac:dyDescent="0.35">
      <c r="G8689">
        <v>8683</v>
      </c>
      <c r="H8689">
        <f t="shared" ca="1" si="143"/>
        <v>-1.8445464024923919E-2</v>
      </c>
    </row>
    <row r="8690" spans="7:8" x14ac:dyDescent="0.35">
      <c r="G8690">
        <v>8684</v>
      </c>
      <c r="H8690">
        <f t="shared" ca="1" si="143"/>
        <v>-0.1254791970968602</v>
      </c>
    </row>
    <row r="8691" spans="7:8" x14ac:dyDescent="0.35">
      <c r="G8691">
        <v>8685</v>
      </c>
      <c r="H8691">
        <f t="shared" ca="1" si="143"/>
        <v>-5.8450912238349806E-2</v>
      </c>
    </row>
    <row r="8692" spans="7:8" x14ac:dyDescent="0.35">
      <c r="G8692">
        <v>8686</v>
      </c>
      <c r="H8692">
        <f t="shared" ca="1" si="143"/>
        <v>-0.29988727693373068</v>
      </c>
    </row>
    <row r="8693" spans="7:8" x14ac:dyDescent="0.35">
      <c r="G8693">
        <v>8687</v>
      </c>
      <c r="H8693">
        <f t="shared" ca="1" si="143"/>
        <v>-0.10305528045145869</v>
      </c>
    </row>
    <row r="8694" spans="7:8" x14ac:dyDescent="0.35">
      <c r="G8694">
        <v>8688</v>
      </c>
      <c r="H8694">
        <f t="shared" ca="1" si="143"/>
        <v>0.17836820597630246</v>
      </c>
    </row>
    <row r="8695" spans="7:8" x14ac:dyDescent="0.35">
      <c r="G8695">
        <v>8689</v>
      </c>
      <c r="H8695">
        <f t="shared" ca="1" si="143"/>
        <v>0.22759895996512747</v>
      </c>
    </row>
    <row r="8696" spans="7:8" x14ac:dyDescent="0.35">
      <c r="G8696">
        <v>8690</v>
      </c>
      <c r="H8696">
        <f t="shared" ca="1" si="143"/>
        <v>1.7677363484883003E-2</v>
      </c>
    </row>
    <row r="8697" spans="7:8" x14ac:dyDescent="0.35">
      <c r="G8697">
        <v>8691</v>
      </c>
      <c r="H8697">
        <f t="shared" ca="1" si="143"/>
        <v>7.9018072208048004E-2</v>
      </c>
    </row>
    <row r="8698" spans="7:8" x14ac:dyDescent="0.35">
      <c r="G8698">
        <v>8692</v>
      </c>
      <c r="H8698">
        <f t="shared" ca="1" si="143"/>
        <v>0.23447031497164356</v>
      </c>
    </row>
    <row r="8699" spans="7:8" x14ac:dyDescent="0.35">
      <c r="G8699">
        <v>8693</v>
      </c>
      <c r="H8699">
        <f t="shared" ca="1" si="143"/>
        <v>0.1072241394700273</v>
      </c>
    </row>
    <row r="8700" spans="7:8" x14ac:dyDescent="0.35">
      <c r="G8700">
        <v>8694</v>
      </c>
      <c r="H8700">
        <f t="shared" ca="1" si="143"/>
        <v>-7.8380751787625699E-2</v>
      </c>
    </row>
    <row r="8701" spans="7:8" x14ac:dyDescent="0.35">
      <c r="G8701">
        <v>8695</v>
      </c>
      <c r="H8701">
        <f t="shared" ca="1" si="143"/>
        <v>-7.1732251897436584E-3</v>
      </c>
    </row>
    <row r="8702" spans="7:8" x14ac:dyDescent="0.35">
      <c r="G8702">
        <v>8696</v>
      </c>
      <c r="H8702">
        <f t="shared" ca="1" si="143"/>
        <v>-1.661626584189136E-2</v>
      </c>
    </row>
    <row r="8703" spans="7:8" x14ac:dyDescent="0.35">
      <c r="G8703">
        <v>8697</v>
      </c>
      <c r="H8703">
        <f t="shared" ca="1" si="143"/>
        <v>-4.6308554962200862E-2</v>
      </c>
    </row>
    <row r="8704" spans="7:8" x14ac:dyDescent="0.35">
      <c r="G8704">
        <v>8698</v>
      </c>
      <c r="H8704">
        <f t="shared" ca="1" si="143"/>
        <v>0.23950219049300078</v>
      </c>
    </row>
    <row r="8705" spans="7:8" x14ac:dyDescent="0.35">
      <c r="G8705">
        <v>8699</v>
      </c>
      <c r="H8705">
        <f t="shared" ca="1" si="143"/>
        <v>6.6875500882289343E-2</v>
      </c>
    </row>
    <row r="8706" spans="7:8" x14ac:dyDescent="0.35">
      <c r="G8706">
        <v>8700</v>
      </c>
      <c r="H8706">
        <f t="shared" ca="1" si="143"/>
        <v>-0.14524012275503995</v>
      </c>
    </row>
    <row r="8707" spans="7:8" x14ac:dyDescent="0.35">
      <c r="G8707">
        <v>8701</v>
      </c>
      <c r="H8707">
        <f t="shared" ca="1" si="143"/>
        <v>0.25844123491441384</v>
      </c>
    </row>
    <row r="8708" spans="7:8" x14ac:dyDescent="0.35">
      <c r="G8708">
        <v>8702</v>
      </c>
      <c r="H8708">
        <f t="shared" ca="1" si="143"/>
        <v>6.1362442373562059E-2</v>
      </c>
    </row>
    <row r="8709" spans="7:8" x14ac:dyDescent="0.35">
      <c r="G8709">
        <v>8703</v>
      </c>
      <c r="H8709">
        <f t="shared" ca="1" si="143"/>
        <v>-0.1286482481046565</v>
      </c>
    </row>
    <row r="8710" spans="7:8" x14ac:dyDescent="0.35">
      <c r="G8710">
        <v>8704</v>
      </c>
      <c r="H8710">
        <f t="shared" ca="1" si="143"/>
        <v>-0.1922698338325029</v>
      </c>
    </row>
    <row r="8711" spans="7:8" x14ac:dyDescent="0.35">
      <c r="G8711">
        <v>8705</v>
      </c>
      <c r="H8711">
        <f t="shared" ca="1" si="143"/>
        <v>-0.34138099294267266</v>
      </c>
    </row>
    <row r="8712" spans="7:8" x14ac:dyDescent="0.35">
      <c r="G8712">
        <v>8706</v>
      </c>
      <c r="H8712">
        <f t="shared" ref="H8712:H8775" ca="1" si="144">_xlfn.NORM.INV(RAND(),N$9,N$10)</f>
        <v>1.2267700752115005E-2</v>
      </c>
    </row>
    <row r="8713" spans="7:8" x14ac:dyDescent="0.35">
      <c r="G8713">
        <v>8707</v>
      </c>
      <c r="H8713">
        <f t="shared" ca="1" si="144"/>
        <v>0.10657437680043289</v>
      </c>
    </row>
    <row r="8714" spans="7:8" x14ac:dyDescent="0.35">
      <c r="G8714">
        <v>8708</v>
      </c>
      <c r="H8714">
        <f t="shared" ca="1" si="144"/>
        <v>0.22800452296979848</v>
      </c>
    </row>
    <row r="8715" spans="7:8" x14ac:dyDescent="0.35">
      <c r="G8715">
        <v>8709</v>
      </c>
      <c r="H8715">
        <f t="shared" ca="1" si="144"/>
        <v>0.26450717015269154</v>
      </c>
    </row>
    <row r="8716" spans="7:8" x14ac:dyDescent="0.35">
      <c r="G8716">
        <v>8710</v>
      </c>
      <c r="H8716">
        <f t="shared" ca="1" si="144"/>
        <v>0.27230058830947501</v>
      </c>
    </row>
    <row r="8717" spans="7:8" x14ac:dyDescent="0.35">
      <c r="G8717">
        <v>8711</v>
      </c>
      <c r="H8717">
        <f t="shared" ca="1" si="144"/>
        <v>5.7017229684436975E-2</v>
      </c>
    </row>
    <row r="8718" spans="7:8" x14ac:dyDescent="0.35">
      <c r="G8718">
        <v>8712</v>
      </c>
      <c r="H8718">
        <f t="shared" ca="1" si="144"/>
        <v>-0.24036258682893089</v>
      </c>
    </row>
    <row r="8719" spans="7:8" x14ac:dyDescent="0.35">
      <c r="G8719">
        <v>8713</v>
      </c>
      <c r="H8719">
        <f t="shared" ca="1" si="144"/>
        <v>-1.8730785173174835E-2</v>
      </c>
    </row>
    <row r="8720" spans="7:8" x14ac:dyDescent="0.35">
      <c r="G8720">
        <v>8714</v>
      </c>
      <c r="H8720">
        <f t="shared" ca="1" si="144"/>
        <v>0.18139123359858994</v>
      </c>
    </row>
    <row r="8721" spans="7:8" x14ac:dyDescent="0.35">
      <c r="G8721">
        <v>8715</v>
      </c>
      <c r="H8721">
        <f t="shared" ca="1" si="144"/>
        <v>0.12200684843369981</v>
      </c>
    </row>
    <row r="8722" spans="7:8" x14ac:dyDescent="0.35">
      <c r="G8722">
        <v>8716</v>
      </c>
      <c r="H8722">
        <f t="shared" ca="1" si="144"/>
        <v>1.7374076142795021E-2</v>
      </c>
    </row>
    <row r="8723" spans="7:8" x14ac:dyDescent="0.35">
      <c r="G8723">
        <v>8717</v>
      </c>
      <c r="H8723">
        <f t="shared" ca="1" si="144"/>
        <v>0.11669674103902712</v>
      </c>
    </row>
    <row r="8724" spans="7:8" x14ac:dyDescent="0.35">
      <c r="G8724">
        <v>8718</v>
      </c>
      <c r="H8724">
        <f t="shared" ca="1" si="144"/>
        <v>0.23861548374890471</v>
      </c>
    </row>
    <row r="8725" spans="7:8" x14ac:dyDescent="0.35">
      <c r="G8725">
        <v>8719</v>
      </c>
      <c r="H8725">
        <f t="shared" ca="1" si="144"/>
        <v>-9.5606359470082596E-3</v>
      </c>
    </row>
    <row r="8726" spans="7:8" x14ac:dyDescent="0.35">
      <c r="G8726">
        <v>8720</v>
      </c>
      <c r="H8726">
        <f t="shared" ca="1" si="144"/>
        <v>-0.17038301415417756</v>
      </c>
    </row>
    <row r="8727" spans="7:8" x14ac:dyDescent="0.35">
      <c r="G8727">
        <v>8721</v>
      </c>
      <c r="H8727">
        <f t="shared" ca="1" si="144"/>
        <v>9.6365865323196825E-2</v>
      </c>
    </row>
    <row r="8728" spans="7:8" x14ac:dyDescent="0.35">
      <c r="G8728">
        <v>8722</v>
      </c>
      <c r="H8728">
        <f t="shared" ca="1" si="144"/>
        <v>0.14357875633894698</v>
      </c>
    </row>
    <row r="8729" spans="7:8" x14ac:dyDescent="0.35">
      <c r="G8729">
        <v>8723</v>
      </c>
      <c r="H8729">
        <f t="shared" ca="1" si="144"/>
        <v>-0.26243889113350638</v>
      </c>
    </row>
    <row r="8730" spans="7:8" x14ac:dyDescent="0.35">
      <c r="G8730">
        <v>8724</v>
      </c>
      <c r="H8730">
        <f t="shared" ca="1" si="144"/>
        <v>0.21952547184522092</v>
      </c>
    </row>
    <row r="8731" spans="7:8" x14ac:dyDescent="0.35">
      <c r="G8731">
        <v>8725</v>
      </c>
      <c r="H8731">
        <f t="shared" ca="1" si="144"/>
        <v>0.21582602957302807</v>
      </c>
    </row>
    <row r="8732" spans="7:8" x14ac:dyDescent="0.35">
      <c r="G8732">
        <v>8726</v>
      </c>
      <c r="H8732">
        <f t="shared" ca="1" si="144"/>
        <v>8.9601384120378227E-2</v>
      </c>
    </row>
    <row r="8733" spans="7:8" x14ac:dyDescent="0.35">
      <c r="G8733">
        <v>8727</v>
      </c>
      <c r="H8733">
        <f t="shared" ca="1" si="144"/>
        <v>0.20967708020896289</v>
      </c>
    </row>
    <row r="8734" spans="7:8" x14ac:dyDescent="0.35">
      <c r="G8734">
        <v>8728</v>
      </c>
      <c r="H8734">
        <f t="shared" ca="1" si="144"/>
        <v>-1.4981621484384316E-2</v>
      </c>
    </row>
    <row r="8735" spans="7:8" x14ac:dyDescent="0.35">
      <c r="G8735">
        <v>8729</v>
      </c>
      <c r="H8735">
        <f t="shared" ca="1" si="144"/>
        <v>0.14166381771584236</v>
      </c>
    </row>
    <row r="8736" spans="7:8" x14ac:dyDescent="0.35">
      <c r="G8736">
        <v>8730</v>
      </c>
      <c r="H8736">
        <f t="shared" ca="1" si="144"/>
        <v>0.29670049040880297</v>
      </c>
    </row>
    <row r="8737" spans="7:8" x14ac:dyDescent="0.35">
      <c r="G8737">
        <v>8731</v>
      </c>
      <c r="H8737">
        <f t="shared" ca="1" si="144"/>
        <v>-3.8995192858428899E-3</v>
      </c>
    </row>
    <row r="8738" spans="7:8" x14ac:dyDescent="0.35">
      <c r="G8738">
        <v>8732</v>
      </c>
      <c r="H8738">
        <f t="shared" ca="1" si="144"/>
        <v>-0.21584745136651259</v>
      </c>
    </row>
    <row r="8739" spans="7:8" x14ac:dyDescent="0.35">
      <c r="G8739">
        <v>8733</v>
      </c>
      <c r="H8739">
        <f t="shared" ca="1" si="144"/>
        <v>-2.5850249199651065E-2</v>
      </c>
    </row>
    <row r="8740" spans="7:8" x14ac:dyDescent="0.35">
      <c r="G8740">
        <v>8734</v>
      </c>
      <c r="H8740">
        <f t="shared" ca="1" si="144"/>
        <v>9.3615885756979642E-2</v>
      </c>
    </row>
    <row r="8741" spans="7:8" x14ac:dyDescent="0.35">
      <c r="G8741">
        <v>8735</v>
      </c>
      <c r="H8741">
        <f t="shared" ca="1" si="144"/>
        <v>0.25022710145810956</v>
      </c>
    </row>
    <row r="8742" spans="7:8" x14ac:dyDescent="0.35">
      <c r="G8742">
        <v>8736</v>
      </c>
      <c r="H8742">
        <f t="shared" ca="1" si="144"/>
        <v>-0.2393440483790201</v>
      </c>
    </row>
    <row r="8743" spans="7:8" x14ac:dyDescent="0.35">
      <c r="G8743">
        <v>8737</v>
      </c>
      <c r="H8743">
        <f t="shared" ca="1" si="144"/>
        <v>0.12216258329009855</v>
      </c>
    </row>
    <row r="8744" spans="7:8" x14ac:dyDescent="0.35">
      <c r="G8744">
        <v>8738</v>
      </c>
      <c r="H8744">
        <f t="shared" ca="1" si="144"/>
        <v>0.17429225937033202</v>
      </c>
    </row>
    <row r="8745" spans="7:8" x14ac:dyDescent="0.35">
      <c r="G8745">
        <v>8739</v>
      </c>
      <c r="H8745">
        <f t="shared" ca="1" si="144"/>
        <v>0.1376879258848753</v>
      </c>
    </row>
    <row r="8746" spans="7:8" x14ac:dyDescent="0.35">
      <c r="G8746">
        <v>8740</v>
      </c>
      <c r="H8746">
        <f t="shared" ca="1" si="144"/>
        <v>-0.27633271969823708</v>
      </c>
    </row>
    <row r="8747" spans="7:8" x14ac:dyDescent="0.35">
      <c r="G8747">
        <v>8741</v>
      </c>
      <c r="H8747">
        <f t="shared" ca="1" si="144"/>
        <v>-3.0680570701248647E-2</v>
      </c>
    </row>
    <row r="8748" spans="7:8" x14ac:dyDescent="0.35">
      <c r="G8748">
        <v>8742</v>
      </c>
      <c r="H8748">
        <f t="shared" ca="1" si="144"/>
        <v>0.16338161014595684</v>
      </c>
    </row>
    <row r="8749" spans="7:8" x14ac:dyDescent="0.35">
      <c r="G8749">
        <v>8743</v>
      </c>
      <c r="H8749">
        <f t="shared" ca="1" si="144"/>
        <v>8.2211046318645162E-2</v>
      </c>
    </row>
    <row r="8750" spans="7:8" x14ac:dyDescent="0.35">
      <c r="G8750">
        <v>8744</v>
      </c>
      <c r="H8750">
        <f t="shared" ca="1" si="144"/>
        <v>-6.8105168111060987E-2</v>
      </c>
    </row>
    <row r="8751" spans="7:8" x14ac:dyDescent="0.35">
      <c r="G8751">
        <v>8745</v>
      </c>
      <c r="H8751">
        <f t="shared" ca="1" si="144"/>
        <v>-0.15987188733130109</v>
      </c>
    </row>
    <row r="8752" spans="7:8" x14ac:dyDescent="0.35">
      <c r="G8752">
        <v>8746</v>
      </c>
      <c r="H8752">
        <f t="shared" ca="1" si="144"/>
        <v>6.2221459229642229E-2</v>
      </c>
    </row>
    <row r="8753" spans="7:8" x14ac:dyDescent="0.35">
      <c r="G8753">
        <v>8747</v>
      </c>
      <c r="H8753">
        <f t="shared" ca="1" si="144"/>
        <v>6.1285329172760188E-2</v>
      </c>
    </row>
    <row r="8754" spans="7:8" x14ac:dyDescent="0.35">
      <c r="G8754">
        <v>8748</v>
      </c>
      <c r="H8754">
        <f t="shared" ca="1" si="144"/>
        <v>4.6283652027980911E-2</v>
      </c>
    </row>
    <row r="8755" spans="7:8" x14ac:dyDescent="0.35">
      <c r="G8755">
        <v>8749</v>
      </c>
      <c r="H8755">
        <f t="shared" ca="1" si="144"/>
        <v>4.1973266869542787E-2</v>
      </c>
    </row>
    <row r="8756" spans="7:8" x14ac:dyDescent="0.35">
      <c r="G8756">
        <v>8750</v>
      </c>
      <c r="H8756">
        <f t="shared" ca="1" si="144"/>
        <v>1.3181647415877781E-2</v>
      </c>
    </row>
    <row r="8757" spans="7:8" x14ac:dyDescent="0.35">
      <c r="G8757">
        <v>8751</v>
      </c>
      <c r="H8757">
        <f t="shared" ca="1" si="144"/>
        <v>-2.1251469233635766E-2</v>
      </c>
    </row>
    <row r="8758" spans="7:8" x14ac:dyDescent="0.35">
      <c r="G8758">
        <v>8752</v>
      </c>
      <c r="H8758">
        <f t="shared" ca="1" si="144"/>
        <v>-8.5785744740375629E-3</v>
      </c>
    </row>
    <row r="8759" spans="7:8" x14ac:dyDescent="0.35">
      <c r="G8759">
        <v>8753</v>
      </c>
      <c r="H8759">
        <f t="shared" ca="1" si="144"/>
        <v>0.22578686146654692</v>
      </c>
    </row>
    <row r="8760" spans="7:8" x14ac:dyDescent="0.35">
      <c r="G8760">
        <v>8754</v>
      </c>
      <c r="H8760">
        <f t="shared" ca="1" si="144"/>
        <v>2.4635137164503128E-2</v>
      </c>
    </row>
    <row r="8761" spans="7:8" x14ac:dyDescent="0.35">
      <c r="G8761">
        <v>8755</v>
      </c>
      <c r="H8761">
        <f t="shared" ca="1" si="144"/>
        <v>0.19859290753352668</v>
      </c>
    </row>
    <row r="8762" spans="7:8" x14ac:dyDescent="0.35">
      <c r="G8762">
        <v>8756</v>
      </c>
      <c r="H8762">
        <f t="shared" ca="1" si="144"/>
        <v>3.9225332254517117E-2</v>
      </c>
    </row>
    <row r="8763" spans="7:8" x14ac:dyDescent="0.35">
      <c r="G8763">
        <v>8757</v>
      </c>
      <c r="H8763">
        <f t="shared" ca="1" si="144"/>
        <v>0.1774921563029192</v>
      </c>
    </row>
    <row r="8764" spans="7:8" x14ac:dyDescent="0.35">
      <c r="G8764">
        <v>8758</v>
      </c>
      <c r="H8764">
        <f t="shared" ca="1" si="144"/>
        <v>0.2598103926348172</v>
      </c>
    </row>
    <row r="8765" spans="7:8" x14ac:dyDescent="0.35">
      <c r="G8765">
        <v>8759</v>
      </c>
      <c r="H8765">
        <f t="shared" ca="1" si="144"/>
        <v>6.2782406633372909E-2</v>
      </c>
    </row>
    <row r="8766" spans="7:8" x14ac:dyDescent="0.35">
      <c r="G8766">
        <v>8760</v>
      </c>
      <c r="H8766">
        <f t="shared" ca="1" si="144"/>
        <v>6.6366780017163826E-2</v>
      </c>
    </row>
    <row r="8767" spans="7:8" x14ac:dyDescent="0.35">
      <c r="G8767">
        <v>8761</v>
      </c>
      <c r="H8767">
        <f t="shared" ca="1" si="144"/>
        <v>1.9946968119850111E-2</v>
      </c>
    </row>
    <row r="8768" spans="7:8" x14ac:dyDescent="0.35">
      <c r="G8768">
        <v>8762</v>
      </c>
      <c r="H8768">
        <f t="shared" ca="1" si="144"/>
        <v>-0.23853662614459731</v>
      </c>
    </row>
    <row r="8769" spans="7:8" x14ac:dyDescent="0.35">
      <c r="G8769">
        <v>8763</v>
      </c>
      <c r="H8769">
        <f t="shared" ca="1" si="144"/>
        <v>0.10416296970748987</v>
      </c>
    </row>
    <row r="8770" spans="7:8" x14ac:dyDescent="0.35">
      <c r="G8770">
        <v>8764</v>
      </c>
      <c r="H8770">
        <f t="shared" ca="1" si="144"/>
        <v>5.7533040786656033E-2</v>
      </c>
    </row>
    <row r="8771" spans="7:8" x14ac:dyDescent="0.35">
      <c r="G8771">
        <v>8765</v>
      </c>
      <c r="H8771">
        <f t="shared" ca="1" si="144"/>
        <v>0.13379147886727843</v>
      </c>
    </row>
    <row r="8772" spans="7:8" x14ac:dyDescent="0.35">
      <c r="G8772">
        <v>8766</v>
      </c>
      <c r="H8772">
        <f t="shared" ca="1" si="144"/>
        <v>-0.34751166540388351</v>
      </c>
    </row>
    <row r="8773" spans="7:8" x14ac:dyDescent="0.35">
      <c r="G8773">
        <v>8767</v>
      </c>
      <c r="H8773">
        <f t="shared" ca="1" si="144"/>
        <v>-0.26037122952097047</v>
      </c>
    </row>
    <row r="8774" spans="7:8" x14ac:dyDescent="0.35">
      <c r="G8774">
        <v>8768</v>
      </c>
      <c r="H8774">
        <f t="shared" ca="1" si="144"/>
        <v>0.22364195373144863</v>
      </c>
    </row>
    <row r="8775" spans="7:8" x14ac:dyDescent="0.35">
      <c r="G8775">
        <v>8769</v>
      </c>
      <c r="H8775">
        <f t="shared" ca="1" si="144"/>
        <v>4.236545532748389E-2</v>
      </c>
    </row>
    <row r="8776" spans="7:8" x14ac:dyDescent="0.35">
      <c r="G8776">
        <v>8770</v>
      </c>
      <c r="H8776">
        <f t="shared" ref="H8776:H8839" ca="1" si="145">_xlfn.NORM.INV(RAND(),N$9,N$10)</f>
        <v>-0.11766114955729609</v>
      </c>
    </row>
    <row r="8777" spans="7:8" x14ac:dyDescent="0.35">
      <c r="G8777">
        <v>8771</v>
      </c>
      <c r="H8777">
        <f t="shared" ca="1" si="145"/>
        <v>6.6328710994980833E-2</v>
      </c>
    </row>
    <row r="8778" spans="7:8" x14ac:dyDescent="0.35">
      <c r="G8778">
        <v>8772</v>
      </c>
      <c r="H8778">
        <f t="shared" ca="1" si="145"/>
        <v>-9.3889502909269076E-2</v>
      </c>
    </row>
    <row r="8779" spans="7:8" x14ac:dyDescent="0.35">
      <c r="G8779">
        <v>8773</v>
      </c>
      <c r="H8779">
        <f t="shared" ca="1" si="145"/>
        <v>-3.1171135364744407E-3</v>
      </c>
    </row>
    <row r="8780" spans="7:8" x14ac:dyDescent="0.35">
      <c r="G8780">
        <v>8774</v>
      </c>
      <c r="H8780">
        <f t="shared" ca="1" si="145"/>
        <v>1.9224560947043315E-3</v>
      </c>
    </row>
    <row r="8781" spans="7:8" x14ac:dyDescent="0.35">
      <c r="G8781">
        <v>8775</v>
      </c>
      <c r="H8781">
        <f t="shared" ca="1" si="145"/>
        <v>-0.25200966704234645</v>
      </c>
    </row>
    <row r="8782" spans="7:8" x14ac:dyDescent="0.35">
      <c r="G8782">
        <v>8776</v>
      </c>
      <c r="H8782">
        <f t="shared" ca="1" si="145"/>
        <v>0.16424308048489178</v>
      </c>
    </row>
    <row r="8783" spans="7:8" x14ac:dyDescent="0.35">
      <c r="G8783">
        <v>8777</v>
      </c>
      <c r="H8783">
        <f t="shared" ca="1" si="145"/>
        <v>3.4578768600273483E-3</v>
      </c>
    </row>
    <row r="8784" spans="7:8" x14ac:dyDescent="0.35">
      <c r="G8784">
        <v>8778</v>
      </c>
      <c r="H8784">
        <f t="shared" ca="1" si="145"/>
        <v>6.6876346980614773E-2</v>
      </c>
    </row>
    <row r="8785" spans="7:8" x14ac:dyDescent="0.35">
      <c r="G8785">
        <v>8779</v>
      </c>
      <c r="H8785">
        <f t="shared" ca="1" si="145"/>
        <v>0.20571271543797148</v>
      </c>
    </row>
    <row r="8786" spans="7:8" x14ac:dyDescent="0.35">
      <c r="G8786">
        <v>8780</v>
      </c>
      <c r="H8786">
        <f t="shared" ca="1" si="145"/>
        <v>-9.0624698498327494E-2</v>
      </c>
    </row>
    <row r="8787" spans="7:8" x14ac:dyDescent="0.35">
      <c r="G8787">
        <v>8781</v>
      </c>
      <c r="H8787">
        <f t="shared" ca="1" si="145"/>
        <v>-0.14548438735459707</v>
      </c>
    </row>
    <row r="8788" spans="7:8" x14ac:dyDescent="0.35">
      <c r="G8788">
        <v>8782</v>
      </c>
      <c r="H8788">
        <f t="shared" ca="1" si="145"/>
        <v>-1.5149302688419724E-3</v>
      </c>
    </row>
    <row r="8789" spans="7:8" x14ac:dyDescent="0.35">
      <c r="G8789">
        <v>8783</v>
      </c>
      <c r="H8789">
        <f t="shared" ca="1" si="145"/>
        <v>0.2263586822500992</v>
      </c>
    </row>
    <row r="8790" spans="7:8" x14ac:dyDescent="0.35">
      <c r="G8790">
        <v>8784</v>
      </c>
      <c r="H8790">
        <f t="shared" ca="1" si="145"/>
        <v>-8.1839576692256125E-2</v>
      </c>
    </row>
    <row r="8791" spans="7:8" x14ac:dyDescent="0.35">
      <c r="G8791">
        <v>8785</v>
      </c>
      <c r="H8791">
        <f t="shared" ca="1" si="145"/>
        <v>-1.270004107425283E-2</v>
      </c>
    </row>
    <row r="8792" spans="7:8" x14ac:dyDescent="0.35">
      <c r="G8792">
        <v>8786</v>
      </c>
      <c r="H8792">
        <f t="shared" ca="1" si="145"/>
        <v>-0.20687844735936198</v>
      </c>
    </row>
    <row r="8793" spans="7:8" x14ac:dyDescent="0.35">
      <c r="G8793">
        <v>8787</v>
      </c>
      <c r="H8793">
        <f t="shared" ca="1" si="145"/>
        <v>9.4402227617274861E-2</v>
      </c>
    </row>
    <row r="8794" spans="7:8" x14ac:dyDescent="0.35">
      <c r="G8794">
        <v>8788</v>
      </c>
      <c r="H8794">
        <f t="shared" ca="1" si="145"/>
        <v>0.10527643325327153</v>
      </c>
    </row>
    <row r="8795" spans="7:8" x14ac:dyDescent="0.35">
      <c r="G8795">
        <v>8789</v>
      </c>
      <c r="H8795">
        <f t="shared" ca="1" si="145"/>
        <v>-1.4109768666273137E-2</v>
      </c>
    </row>
    <row r="8796" spans="7:8" x14ac:dyDescent="0.35">
      <c r="G8796">
        <v>8790</v>
      </c>
      <c r="H8796">
        <f t="shared" ca="1" si="145"/>
        <v>-1.1599285328889979E-3</v>
      </c>
    </row>
    <row r="8797" spans="7:8" x14ac:dyDescent="0.35">
      <c r="G8797">
        <v>8791</v>
      </c>
      <c r="H8797">
        <f t="shared" ca="1" si="145"/>
        <v>-0.24366289212702702</v>
      </c>
    </row>
    <row r="8798" spans="7:8" x14ac:dyDescent="0.35">
      <c r="G8798">
        <v>8792</v>
      </c>
      <c r="H8798">
        <f t="shared" ca="1" si="145"/>
        <v>-2.5572277805117727E-2</v>
      </c>
    </row>
    <row r="8799" spans="7:8" x14ac:dyDescent="0.35">
      <c r="G8799">
        <v>8793</v>
      </c>
      <c r="H8799">
        <f t="shared" ca="1" si="145"/>
        <v>-5.07413474534395E-2</v>
      </c>
    </row>
    <row r="8800" spans="7:8" x14ac:dyDescent="0.35">
      <c r="G8800">
        <v>8794</v>
      </c>
      <c r="H8800">
        <f t="shared" ca="1" si="145"/>
        <v>-0.21396086265098102</v>
      </c>
    </row>
    <row r="8801" spans="7:8" x14ac:dyDescent="0.35">
      <c r="G8801">
        <v>8795</v>
      </c>
      <c r="H8801">
        <f t="shared" ca="1" si="145"/>
        <v>-5.8042978638958839E-2</v>
      </c>
    </row>
    <row r="8802" spans="7:8" x14ac:dyDescent="0.35">
      <c r="G8802">
        <v>8796</v>
      </c>
      <c r="H8802">
        <f t="shared" ca="1" si="145"/>
        <v>-0.25040764338988558</v>
      </c>
    </row>
    <row r="8803" spans="7:8" x14ac:dyDescent="0.35">
      <c r="G8803">
        <v>8797</v>
      </c>
      <c r="H8803">
        <f t="shared" ca="1" si="145"/>
        <v>0.29195158829076723</v>
      </c>
    </row>
    <row r="8804" spans="7:8" x14ac:dyDescent="0.35">
      <c r="G8804">
        <v>8798</v>
      </c>
      <c r="H8804">
        <f t="shared" ca="1" si="145"/>
        <v>0.12581136297246409</v>
      </c>
    </row>
    <row r="8805" spans="7:8" x14ac:dyDescent="0.35">
      <c r="G8805">
        <v>8799</v>
      </c>
      <c r="H8805">
        <f t="shared" ca="1" si="145"/>
        <v>-4.6487994055768207E-2</v>
      </c>
    </row>
    <row r="8806" spans="7:8" x14ac:dyDescent="0.35">
      <c r="G8806">
        <v>8800</v>
      </c>
      <c r="H8806">
        <f t="shared" ca="1" si="145"/>
        <v>-0.33694800276927173</v>
      </c>
    </row>
    <row r="8807" spans="7:8" x14ac:dyDescent="0.35">
      <c r="G8807">
        <v>8801</v>
      </c>
      <c r="H8807">
        <f t="shared" ca="1" si="145"/>
        <v>0.12076988629034671</v>
      </c>
    </row>
    <row r="8808" spans="7:8" x14ac:dyDescent="0.35">
      <c r="G8808">
        <v>8802</v>
      </c>
      <c r="H8808">
        <f t="shared" ca="1" si="145"/>
        <v>-0.17172082685857251</v>
      </c>
    </row>
    <row r="8809" spans="7:8" x14ac:dyDescent="0.35">
      <c r="G8809">
        <v>8803</v>
      </c>
      <c r="H8809">
        <f t="shared" ca="1" si="145"/>
        <v>-0.16114908029099834</v>
      </c>
    </row>
    <row r="8810" spans="7:8" x14ac:dyDescent="0.35">
      <c r="G8810">
        <v>8804</v>
      </c>
      <c r="H8810">
        <f t="shared" ca="1" si="145"/>
        <v>-8.3710257973827321E-2</v>
      </c>
    </row>
    <row r="8811" spans="7:8" x14ac:dyDescent="0.35">
      <c r="G8811">
        <v>8805</v>
      </c>
      <c r="H8811">
        <f t="shared" ca="1" si="145"/>
        <v>-0.29122457112082195</v>
      </c>
    </row>
    <row r="8812" spans="7:8" x14ac:dyDescent="0.35">
      <c r="G8812">
        <v>8806</v>
      </c>
      <c r="H8812">
        <f t="shared" ca="1" si="145"/>
        <v>-0.13097178746941637</v>
      </c>
    </row>
    <row r="8813" spans="7:8" x14ac:dyDescent="0.35">
      <c r="G8813">
        <v>8807</v>
      </c>
      <c r="H8813">
        <f t="shared" ca="1" si="145"/>
        <v>0.14483718037561297</v>
      </c>
    </row>
    <row r="8814" spans="7:8" x14ac:dyDescent="0.35">
      <c r="G8814">
        <v>8808</v>
      </c>
      <c r="H8814">
        <f t="shared" ca="1" si="145"/>
        <v>-6.5232174001573343E-2</v>
      </c>
    </row>
    <row r="8815" spans="7:8" x14ac:dyDescent="0.35">
      <c r="G8815">
        <v>8809</v>
      </c>
      <c r="H8815">
        <f t="shared" ca="1" si="145"/>
        <v>0.1334613074864158</v>
      </c>
    </row>
    <row r="8816" spans="7:8" x14ac:dyDescent="0.35">
      <c r="G8816">
        <v>8810</v>
      </c>
      <c r="H8816">
        <f t="shared" ca="1" si="145"/>
        <v>-9.7292738809335214E-2</v>
      </c>
    </row>
    <row r="8817" spans="7:8" x14ac:dyDescent="0.35">
      <c r="G8817">
        <v>8811</v>
      </c>
      <c r="H8817">
        <f t="shared" ca="1" si="145"/>
        <v>2.4894178591600404E-2</v>
      </c>
    </row>
    <row r="8818" spans="7:8" x14ac:dyDescent="0.35">
      <c r="G8818">
        <v>8812</v>
      </c>
      <c r="H8818">
        <f t="shared" ca="1" si="145"/>
        <v>-6.4145430137142745E-3</v>
      </c>
    </row>
    <row r="8819" spans="7:8" x14ac:dyDescent="0.35">
      <c r="G8819">
        <v>8813</v>
      </c>
      <c r="H8819">
        <f t="shared" ca="1" si="145"/>
        <v>0.15003563883303425</v>
      </c>
    </row>
    <row r="8820" spans="7:8" x14ac:dyDescent="0.35">
      <c r="G8820">
        <v>8814</v>
      </c>
      <c r="H8820">
        <f t="shared" ca="1" si="145"/>
        <v>7.0999889326545246E-2</v>
      </c>
    </row>
    <row r="8821" spans="7:8" x14ac:dyDescent="0.35">
      <c r="G8821">
        <v>8815</v>
      </c>
      <c r="H8821">
        <f t="shared" ca="1" si="145"/>
        <v>0.11443562930155121</v>
      </c>
    </row>
    <row r="8822" spans="7:8" x14ac:dyDescent="0.35">
      <c r="G8822">
        <v>8816</v>
      </c>
      <c r="H8822">
        <f t="shared" ca="1" si="145"/>
        <v>7.9254499089651362E-2</v>
      </c>
    </row>
    <row r="8823" spans="7:8" x14ac:dyDescent="0.35">
      <c r="G8823">
        <v>8817</v>
      </c>
      <c r="H8823">
        <f t="shared" ca="1" si="145"/>
        <v>0.12550463170007431</v>
      </c>
    </row>
    <row r="8824" spans="7:8" x14ac:dyDescent="0.35">
      <c r="G8824">
        <v>8818</v>
      </c>
      <c r="H8824">
        <f t="shared" ca="1" si="145"/>
        <v>-0.13539736666553698</v>
      </c>
    </row>
    <row r="8825" spans="7:8" x14ac:dyDescent="0.35">
      <c r="G8825">
        <v>8819</v>
      </c>
      <c r="H8825">
        <f t="shared" ca="1" si="145"/>
        <v>-2.5907566286363197E-2</v>
      </c>
    </row>
    <row r="8826" spans="7:8" x14ac:dyDescent="0.35">
      <c r="G8826">
        <v>8820</v>
      </c>
      <c r="H8826">
        <f t="shared" ca="1" si="145"/>
        <v>-3.0955984213149212E-2</v>
      </c>
    </row>
    <row r="8827" spans="7:8" x14ac:dyDescent="0.35">
      <c r="G8827">
        <v>8821</v>
      </c>
      <c r="H8827">
        <f t="shared" ca="1" si="145"/>
        <v>0.23190877935096979</v>
      </c>
    </row>
    <row r="8828" spans="7:8" x14ac:dyDescent="0.35">
      <c r="G8828">
        <v>8822</v>
      </c>
      <c r="H8828">
        <f t="shared" ca="1" si="145"/>
        <v>1.921860479579237E-2</v>
      </c>
    </row>
    <row r="8829" spans="7:8" x14ac:dyDescent="0.35">
      <c r="G8829">
        <v>8823</v>
      </c>
      <c r="H8829">
        <f t="shared" ca="1" si="145"/>
        <v>6.0455340201819384E-2</v>
      </c>
    </row>
    <row r="8830" spans="7:8" x14ac:dyDescent="0.35">
      <c r="G8830">
        <v>8824</v>
      </c>
      <c r="H8830">
        <f t="shared" ca="1" si="145"/>
        <v>3.6076155034099784E-4</v>
      </c>
    </row>
    <row r="8831" spans="7:8" x14ac:dyDescent="0.35">
      <c r="G8831">
        <v>8825</v>
      </c>
      <c r="H8831">
        <f t="shared" ca="1" si="145"/>
        <v>-6.633228477537971E-2</v>
      </c>
    </row>
    <row r="8832" spans="7:8" x14ac:dyDescent="0.35">
      <c r="G8832">
        <v>8826</v>
      </c>
      <c r="H8832">
        <f t="shared" ca="1" si="145"/>
        <v>0.15310882642643933</v>
      </c>
    </row>
    <row r="8833" spans="7:8" x14ac:dyDescent="0.35">
      <c r="G8833">
        <v>8827</v>
      </c>
      <c r="H8833">
        <f t="shared" ca="1" si="145"/>
        <v>7.3809933214545098E-2</v>
      </c>
    </row>
    <row r="8834" spans="7:8" x14ac:dyDescent="0.35">
      <c r="G8834">
        <v>8828</v>
      </c>
      <c r="H8834">
        <f t="shared" ca="1" si="145"/>
        <v>8.8928539303378185E-2</v>
      </c>
    </row>
    <row r="8835" spans="7:8" x14ac:dyDescent="0.35">
      <c r="G8835">
        <v>8829</v>
      </c>
      <c r="H8835">
        <f t="shared" ca="1" si="145"/>
        <v>0.22772148823458352</v>
      </c>
    </row>
    <row r="8836" spans="7:8" x14ac:dyDescent="0.35">
      <c r="G8836">
        <v>8830</v>
      </c>
      <c r="H8836">
        <f t="shared" ca="1" si="145"/>
        <v>0.17872475596437942</v>
      </c>
    </row>
    <row r="8837" spans="7:8" x14ac:dyDescent="0.35">
      <c r="G8837">
        <v>8831</v>
      </c>
      <c r="H8837">
        <f t="shared" ca="1" si="145"/>
        <v>-6.3885718690363955E-2</v>
      </c>
    </row>
    <row r="8838" spans="7:8" x14ac:dyDescent="0.35">
      <c r="G8838">
        <v>8832</v>
      </c>
      <c r="H8838">
        <f t="shared" ca="1" si="145"/>
        <v>3.9755720017208025E-3</v>
      </c>
    </row>
    <row r="8839" spans="7:8" x14ac:dyDescent="0.35">
      <c r="G8839">
        <v>8833</v>
      </c>
      <c r="H8839">
        <f t="shared" ca="1" si="145"/>
        <v>0.32236099282293673</v>
      </c>
    </row>
    <row r="8840" spans="7:8" x14ac:dyDescent="0.35">
      <c r="G8840">
        <v>8834</v>
      </c>
      <c r="H8840">
        <f t="shared" ref="H8840:H8903" ca="1" si="146">_xlfn.NORM.INV(RAND(),N$9,N$10)</f>
        <v>-0.13036998536106645</v>
      </c>
    </row>
    <row r="8841" spans="7:8" x14ac:dyDescent="0.35">
      <c r="G8841">
        <v>8835</v>
      </c>
      <c r="H8841">
        <f t="shared" ca="1" si="146"/>
        <v>-0.12809760938525361</v>
      </c>
    </row>
    <row r="8842" spans="7:8" x14ac:dyDescent="0.35">
      <c r="G8842">
        <v>8836</v>
      </c>
      <c r="H8842">
        <f t="shared" ca="1" si="146"/>
        <v>0.13947159147695695</v>
      </c>
    </row>
    <row r="8843" spans="7:8" x14ac:dyDescent="0.35">
      <c r="G8843">
        <v>8837</v>
      </c>
      <c r="H8843">
        <f t="shared" ca="1" si="146"/>
        <v>-1.6454473238941898E-2</v>
      </c>
    </row>
    <row r="8844" spans="7:8" x14ac:dyDescent="0.35">
      <c r="G8844">
        <v>8838</v>
      </c>
      <c r="H8844">
        <f t="shared" ca="1" si="146"/>
        <v>0.18526765627961159</v>
      </c>
    </row>
    <row r="8845" spans="7:8" x14ac:dyDescent="0.35">
      <c r="G8845">
        <v>8839</v>
      </c>
      <c r="H8845">
        <f t="shared" ca="1" si="146"/>
        <v>5.9157210414298505E-3</v>
      </c>
    </row>
    <row r="8846" spans="7:8" x14ac:dyDescent="0.35">
      <c r="G8846">
        <v>8840</v>
      </c>
      <c r="H8846">
        <f t="shared" ca="1" si="146"/>
        <v>8.3549938973679086E-2</v>
      </c>
    </row>
    <row r="8847" spans="7:8" x14ac:dyDescent="0.35">
      <c r="G8847">
        <v>8841</v>
      </c>
      <c r="H8847">
        <f t="shared" ca="1" si="146"/>
        <v>0.13114241129701876</v>
      </c>
    </row>
    <row r="8848" spans="7:8" x14ac:dyDescent="0.35">
      <c r="G8848">
        <v>8842</v>
      </c>
      <c r="H8848">
        <f t="shared" ca="1" si="146"/>
        <v>0.12613964689585269</v>
      </c>
    </row>
    <row r="8849" spans="7:8" x14ac:dyDescent="0.35">
      <c r="G8849">
        <v>8843</v>
      </c>
      <c r="H8849">
        <f t="shared" ca="1" si="146"/>
        <v>-0.13698618260970855</v>
      </c>
    </row>
    <row r="8850" spans="7:8" x14ac:dyDescent="0.35">
      <c r="G8850">
        <v>8844</v>
      </c>
      <c r="H8850">
        <f t="shared" ca="1" si="146"/>
        <v>-6.4559239112510353E-2</v>
      </c>
    </row>
    <row r="8851" spans="7:8" x14ac:dyDescent="0.35">
      <c r="G8851">
        <v>8845</v>
      </c>
      <c r="H8851">
        <f t="shared" ca="1" si="146"/>
        <v>0.38292451972426206</v>
      </c>
    </row>
    <row r="8852" spans="7:8" x14ac:dyDescent="0.35">
      <c r="G8852">
        <v>8846</v>
      </c>
      <c r="H8852">
        <f t="shared" ca="1" si="146"/>
        <v>-1.0052173055546452E-2</v>
      </c>
    </row>
    <row r="8853" spans="7:8" x14ac:dyDescent="0.35">
      <c r="G8853">
        <v>8847</v>
      </c>
      <c r="H8853">
        <f t="shared" ca="1" si="146"/>
        <v>-9.0845204877395655E-2</v>
      </c>
    </row>
    <row r="8854" spans="7:8" x14ac:dyDescent="0.35">
      <c r="G8854">
        <v>8848</v>
      </c>
      <c r="H8854">
        <f t="shared" ca="1" si="146"/>
        <v>-8.7194858282709953E-2</v>
      </c>
    </row>
    <row r="8855" spans="7:8" x14ac:dyDescent="0.35">
      <c r="G8855">
        <v>8849</v>
      </c>
      <c r="H8855">
        <f t="shared" ca="1" si="146"/>
        <v>-7.0200413205288595E-2</v>
      </c>
    </row>
    <row r="8856" spans="7:8" x14ac:dyDescent="0.35">
      <c r="G8856">
        <v>8850</v>
      </c>
      <c r="H8856">
        <f t="shared" ca="1" si="146"/>
        <v>8.7395329821033776E-2</v>
      </c>
    </row>
    <row r="8857" spans="7:8" x14ac:dyDescent="0.35">
      <c r="G8857">
        <v>8851</v>
      </c>
      <c r="H8857">
        <f t="shared" ca="1" si="146"/>
        <v>3.0757392807689632E-2</v>
      </c>
    </row>
    <row r="8858" spans="7:8" x14ac:dyDescent="0.35">
      <c r="G8858">
        <v>8852</v>
      </c>
      <c r="H8858">
        <f t="shared" ca="1" si="146"/>
        <v>3.0649832077709577E-2</v>
      </c>
    </row>
    <row r="8859" spans="7:8" x14ac:dyDescent="0.35">
      <c r="G8859">
        <v>8853</v>
      </c>
      <c r="H8859">
        <f t="shared" ca="1" si="146"/>
        <v>1.8186392713522109E-2</v>
      </c>
    </row>
    <row r="8860" spans="7:8" x14ac:dyDescent="0.35">
      <c r="G8860">
        <v>8854</v>
      </c>
      <c r="H8860">
        <f t="shared" ca="1" si="146"/>
        <v>-2.3755694453213586E-2</v>
      </c>
    </row>
    <row r="8861" spans="7:8" x14ac:dyDescent="0.35">
      <c r="G8861">
        <v>8855</v>
      </c>
      <c r="H8861">
        <f t="shared" ca="1" si="146"/>
        <v>-0.10573131665615115</v>
      </c>
    </row>
    <row r="8862" spans="7:8" x14ac:dyDescent="0.35">
      <c r="G8862">
        <v>8856</v>
      </c>
      <c r="H8862">
        <f t="shared" ca="1" si="146"/>
        <v>-4.8520210810268104E-2</v>
      </c>
    </row>
    <row r="8863" spans="7:8" x14ac:dyDescent="0.35">
      <c r="G8863">
        <v>8857</v>
      </c>
      <c r="H8863">
        <f t="shared" ca="1" si="146"/>
        <v>0.1753436348032715</v>
      </c>
    </row>
    <row r="8864" spans="7:8" x14ac:dyDescent="0.35">
      <c r="G8864">
        <v>8858</v>
      </c>
      <c r="H8864">
        <f t="shared" ca="1" si="146"/>
        <v>-0.10247080666290345</v>
      </c>
    </row>
    <row r="8865" spans="7:8" x14ac:dyDescent="0.35">
      <c r="G8865">
        <v>8859</v>
      </c>
      <c r="H8865">
        <f t="shared" ca="1" si="146"/>
        <v>-2.9514372593463817E-2</v>
      </c>
    </row>
    <row r="8866" spans="7:8" x14ac:dyDescent="0.35">
      <c r="G8866">
        <v>8860</v>
      </c>
      <c r="H8866">
        <f t="shared" ca="1" si="146"/>
        <v>1.4971385995478478E-2</v>
      </c>
    </row>
    <row r="8867" spans="7:8" x14ac:dyDescent="0.35">
      <c r="G8867">
        <v>8861</v>
      </c>
      <c r="H8867">
        <f t="shared" ca="1" si="146"/>
        <v>-1.1535808281818103E-2</v>
      </c>
    </row>
    <row r="8868" spans="7:8" x14ac:dyDescent="0.35">
      <c r="G8868">
        <v>8862</v>
      </c>
      <c r="H8868">
        <f t="shared" ca="1" si="146"/>
        <v>-8.1729504393719232E-2</v>
      </c>
    </row>
    <row r="8869" spans="7:8" x14ac:dyDescent="0.35">
      <c r="G8869">
        <v>8863</v>
      </c>
      <c r="H8869">
        <f t="shared" ca="1" si="146"/>
        <v>-0.13207163275776745</v>
      </c>
    </row>
    <row r="8870" spans="7:8" x14ac:dyDescent="0.35">
      <c r="G8870">
        <v>8864</v>
      </c>
      <c r="H8870">
        <f t="shared" ca="1" si="146"/>
        <v>0.14577955579875851</v>
      </c>
    </row>
    <row r="8871" spans="7:8" x14ac:dyDescent="0.35">
      <c r="G8871">
        <v>8865</v>
      </c>
      <c r="H8871">
        <f t="shared" ca="1" si="146"/>
        <v>-0.11059093257274759</v>
      </c>
    </row>
    <row r="8872" spans="7:8" x14ac:dyDescent="0.35">
      <c r="G8872">
        <v>8866</v>
      </c>
      <c r="H8872">
        <f t="shared" ca="1" si="146"/>
        <v>7.714156359009898E-2</v>
      </c>
    </row>
    <row r="8873" spans="7:8" x14ac:dyDescent="0.35">
      <c r="G8873">
        <v>8867</v>
      </c>
      <c r="H8873">
        <f t="shared" ca="1" si="146"/>
        <v>2.7738442552723577E-2</v>
      </c>
    </row>
    <row r="8874" spans="7:8" x14ac:dyDescent="0.35">
      <c r="G8874">
        <v>8868</v>
      </c>
      <c r="H8874">
        <f t="shared" ca="1" si="146"/>
        <v>-7.0672003338489123E-2</v>
      </c>
    </row>
    <row r="8875" spans="7:8" x14ac:dyDescent="0.35">
      <c r="G8875">
        <v>8869</v>
      </c>
      <c r="H8875">
        <f t="shared" ca="1" si="146"/>
        <v>0.23093545634178803</v>
      </c>
    </row>
    <row r="8876" spans="7:8" x14ac:dyDescent="0.35">
      <c r="G8876">
        <v>8870</v>
      </c>
      <c r="H8876">
        <f t="shared" ca="1" si="146"/>
        <v>2.8361398900582521E-2</v>
      </c>
    </row>
    <row r="8877" spans="7:8" x14ac:dyDescent="0.35">
      <c r="G8877">
        <v>8871</v>
      </c>
      <c r="H8877">
        <f t="shared" ca="1" si="146"/>
        <v>-8.2943321246663634E-2</v>
      </c>
    </row>
    <row r="8878" spans="7:8" x14ac:dyDescent="0.35">
      <c r="G8878">
        <v>8872</v>
      </c>
      <c r="H8878">
        <f t="shared" ca="1" si="146"/>
        <v>0.25618172173911274</v>
      </c>
    </row>
    <row r="8879" spans="7:8" x14ac:dyDescent="0.35">
      <c r="G8879">
        <v>8873</v>
      </c>
      <c r="H8879">
        <f t="shared" ca="1" si="146"/>
        <v>-8.4586630931570914E-2</v>
      </c>
    </row>
    <row r="8880" spans="7:8" x14ac:dyDescent="0.35">
      <c r="G8880">
        <v>8874</v>
      </c>
      <c r="H8880">
        <f t="shared" ca="1" si="146"/>
        <v>-0.11446004796440459</v>
      </c>
    </row>
    <row r="8881" spans="7:8" x14ac:dyDescent="0.35">
      <c r="G8881">
        <v>8875</v>
      </c>
      <c r="H8881">
        <f t="shared" ca="1" si="146"/>
        <v>0.12546115144972267</v>
      </c>
    </row>
    <row r="8882" spans="7:8" x14ac:dyDescent="0.35">
      <c r="G8882">
        <v>8876</v>
      </c>
      <c r="H8882">
        <f t="shared" ca="1" si="146"/>
        <v>-8.7636616571626733E-2</v>
      </c>
    </row>
    <row r="8883" spans="7:8" x14ac:dyDescent="0.35">
      <c r="G8883">
        <v>8877</v>
      </c>
      <c r="H8883">
        <f t="shared" ca="1" si="146"/>
        <v>4.3416079937858329E-2</v>
      </c>
    </row>
    <row r="8884" spans="7:8" x14ac:dyDescent="0.35">
      <c r="G8884">
        <v>8878</v>
      </c>
      <c r="H8884">
        <f t="shared" ca="1" si="146"/>
        <v>-2.0319126162482853E-2</v>
      </c>
    </row>
    <row r="8885" spans="7:8" x14ac:dyDescent="0.35">
      <c r="G8885">
        <v>8879</v>
      </c>
      <c r="H8885">
        <f t="shared" ca="1" si="146"/>
        <v>-0.21369213421433089</v>
      </c>
    </row>
    <row r="8886" spans="7:8" x14ac:dyDescent="0.35">
      <c r="G8886">
        <v>8880</v>
      </c>
      <c r="H8886">
        <f t="shared" ca="1" si="146"/>
        <v>-0.10124112527495878</v>
      </c>
    </row>
    <row r="8887" spans="7:8" x14ac:dyDescent="0.35">
      <c r="G8887">
        <v>8881</v>
      </c>
      <c r="H8887">
        <f t="shared" ca="1" si="146"/>
        <v>-7.8600612757168203E-2</v>
      </c>
    </row>
    <row r="8888" spans="7:8" x14ac:dyDescent="0.35">
      <c r="G8888">
        <v>8882</v>
      </c>
      <c r="H8888">
        <f t="shared" ca="1" si="146"/>
        <v>2.3232482711275045E-2</v>
      </c>
    </row>
    <row r="8889" spans="7:8" x14ac:dyDescent="0.35">
      <c r="G8889">
        <v>8883</v>
      </c>
      <c r="H8889">
        <f t="shared" ca="1" si="146"/>
        <v>2.8138116863375813E-2</v>
      </c>
    </row>
    <row r="8890" spans="7:8" x14ac:dyDescent="0.35">
      <c r="G8890">
        <v>8884</v>
      </c>
      <c r="H8890">
        <f t="shared" ca="1" si="146"/>
        <v>0.14856278501129511</v>
      </c>
    </row>
    <row r="8891" spans="7:8" x14ac:dyDescent="0.35">
      <c r="G8891">
        <v>8885</v>
      </c>
      <c r="H8891">
        <f t="shared" ca="1" si="146"/>
        <v>0.26323045365009246</v>
      </c>
    </row>
    <row r="8892" spans="7:8" x14ac:dyDescent="0.35">
      <c r="G8892">
        <v>8886</v>
      </c>
      <c r="H8892">
        <f t="shared" ca="1" si="146"/>
        <v>-1.0415216503532628E-2</v>
      </c>
    </row>
    <row r="8893" spans="7:8" x14ac:dyDescent="0.35">
      <c r="G8893">
        <v>8887</v>
      </c>
      <c r="H8893">
        <f t="shared" ca="1" si="146"/>
        <v>8.8052435178702204E-2</v>
      </c>
    </row>
    <row r="8894" spans="7:8" x14ac:dyDescent="0.35">
      <c r="G8894">
        <v>8888</v>
      </c>
      <c r="H8894">
        <f t="shared" ca="1" si="146"/>
        <v>1.5236812023993289E-2</v>
      </c>
    </row>
    <row r="8895" spans="7:8" x14ac:dyDescent="0.35">
      <c r="G8895">
        <v>8889</v>
      </c>
      <c r="H8895">
        <f t="shared" ca="1" si="146"/>
        <v>-0.10170555982353296</v>
      </c>
    </row>
    <row r="8896" spans="7:8" x14ac:dyDescent="0.35">
      <c r="G8896">
        <v>8890</v>
      </c>
      <c r="H8896">
        <f t="shared" ca="1" si="146"/>
        <v>-0.10579140074837019</v>
      </c>
    </row>
    <row r="8897" spans="7:8" x14ac:dyDescent="0.35">
      <c r="G8897">
        <v>8891</v>
      </c>
      <c r="H8897">
        <f t="shared" ca="1" si="146"/>
        <v>0.18244127185846876</v>
      </c>
    </row>
    <row r="8898" spans="7:8" x14ac:dyDescent="0.35">
      <c r="G8898">
        <v>8892</v>
      </c>
      <c r="H8898">
        <f t="shared" ca="1" si="146"/>
        <v>3.3580821097743449E-2</v>
      </c>
    </row>
    <row r="8899" spans="7:8" x14ac:dyDescent="0.35">
      <c r="G8899">
        <v>8893</v>
      </c>
      <c r="H8899">
        <f t="shared" ca="1" si="146"/>
        <v>0.20877420941824643</v>
      </c>
    </row>
    <row r="8900" spans="7:8" x14ac:dyDescent="0.35">
      <c r="G8900">
        <v>8894</v>
      </c>
      <c r="H8900">
        <f t="shared" ca="1" si="146"/>
        <v>-2.2542310356195229E-2</v>
      </c>
    </row>
    <row r="8901" spans="7:8" x14ac:dyDescent="0.35">
      <c r="G8901">
        <v>8895</v>
      </c>
      <c r="H8901">
        <f t="shared" ca="1" si="146"/>
        <v>7.0015103980201124E-2</v>
      </c>
    </row>
    <row r="8902" spans="7:8" x14ac:dyDescent="0.35">
      <c r="G8902">
        <v>8896</v>
      </c>
      <c r="H8902">
        <f t="shared" ca="1" si="146"/>
        <v>0.12184061726776044</v>
      </c>
    </row>
    <row r="8903" spans="7:8" x14ac:dyDescent="0.35">
      <c r="G8903">
        <v>8897</v>
      </c>
      <c r="H8903">
        <f t="shared" ca="1" si="146"/>
        <v>-0.2219035583769812</v>
      </c>
    </row>
    <row r="8904" spans="7:8" x14ac:dyDescent="0.35">
      <c r="G8904">
        <v>8898</v>
      </c>
      <c r="H8904">
        <f t="shared" ref="H8904:H8967" ca="1" si="147">_xlfn.NORM.INV(RAND(),N$9,N$10)</f>
        <v>-5.4410265809864647E-2</v>
      </c>
    </row>
    <row r="8905" spans="7:8" x14ac:dyDescent="0.35">
      <c r="G8905">
        <v>8899</v>
      </c>
      <c r="H8905">
        <f t="shared" ca="1" si="147"/>
        <v>-9.6997077798541345E-2</v>
      </c>
    </row>
    <row r="8906" spans="7:8" x14ac:dyDescent="0.35">
      <c r="G8906">
        <v>8900</v>
      </c>
      <c r="H8906">
        <f t="shared" ca="1" si="147"/>
        <v>0.11406844834011223</v>
      </c>
    </row>
    <row r="8907" spans="7:8" x14ac:dyDescent="0.35">
      <c r="G8907">
        <v>8901</v>
      </c>
      <c r="H8907">
        <f t="shared" ca="1" si="147"/>
        <v>-0.11264283976290167</v>
      </c>
    </row>
    <row r="8908" spans="7:8" x14ac:dyDescent="0.35">
      <c r="G8908">
        <v>8902</v>
      </c>
      <c r="H8908">
        <f t="shared" ca="1" si="147"/>
        <v>7.3648578913006066E-2</v>
      </c>
    </row>
    <row r="8909" spans="7:8" x14ac:dyDescent="0.35">
      <c r="G8909">
        <v>8903</v>
      </c>
      <c r="H8909">
        <f t="shared" ca="1" si="147"/>
        <v>-4.0442568683806003E-2</v>
      </c>
    </row>
    <row r="8910" spans="7:8" x14ac:dyDescent="0.35">
      <c r="G8910">
        <v>8904</v>
      </c>
      <c r="H8910">
        <f t="shared" ca="1" si="147"/>
        <v>0.13340893558368849</v>
      </c>
    </row>
    <row r="8911" spans="7:8" x14ac:dyDescent="0.35">
      <c r="G8911">
        <v>8905</v>
      </c>
      <c r="H8911">
        <f t="shared" ca="1" si="147"/>
        <v>-0.16087617389075956</v>
      </c>
    </row>
    <row r="8912" spans="7:8" x14ac:dyDescent="0.35">
      <c r="G8912">
        <v>8906</v>
      </c>
      <c r="H8912">
        <f t="shared" ca="1" si="147"/>
        <v>-7.4006523693206705E-2</v>
      </c>
    </row>
    <row r="8913" spans="7:8" x14ac:dyDescent="0.35">
      <c r="G8913">
        <v>8907</v>
      </c>
      <c r="H8913">
        <f t="shared" ca="1" si="147"/>
        <v>8.9833898496423828E-2</v>
      </c>
    </row>
    <row r="8914" spans="7:8" x14ac:dyDescent="0.35">
      <c r="G8914">
        <v>8908</v>
      </c>
      <c r="H8914">
        <f t="shared" ca="1" si="147"/>
        <v>0.1950111464260901</v>
      </c>
    </row>
    <row r="8915" spans="7:8" x14ac:dyDescent="0.35">
      <c r="G8915">
        <v>8909</v>
      </c>
      <c r="H8915">
        <f t="shared" ca="1" si="147"/>
        <v>-0.13305351306767069</v>
      </c>
    </row>
    <row r="8916" spans="7:8" x14ac:dyDescent="0.35">
      <c r="G8916">
        <v>8910</v>
      </c>
      <c r="H8916">
        <f t="shared" ca="1" si="147"/>
        <v>-4.9868879413232606E-2</v>
      </c>
    </row>
    <row r="8917" spans="7:8" x14ac:dyDescent="0.35">
      <c r="G8917">
        <v>8911</v>
      </c>
      <c r="H8917">
        <f t="shared" ca="1" si="147"/>
        <v>-4.9092068960465848E-2</v>
      </c>
    </row>
    <row r="8918" spans="7:8" x14ac:dyDescent="0.35">
      <c r="G8918">
        <v>8912</v>
      </c>
      <c r="H8918">
        <f t="shared" ca="1" si="147"/>
        <v>0.10091038679198337</v>
      </c>
    </row>
    <row r="8919" spans="7:8" x14ac:dyDescent="0.35">
      <c r="G8919">
        <v>8913</v>
      </c>
      <c r="H8919">
        <f t="shared" ca="1" si="147"/>
        <v>0.10854799412607154</v>
      </c>
    </row>
    <row r="8920" spans="7:8" x14ac:dyDescent="0.35">
      <c r="G8920">
        <v>8914</v>
      </c>
      <c r="H8920">
        <f t="shared" ca="1" si="147"/>
        <v>4.5948992474778232E-2</v>
      </c>
    </row>
    <row r="8921" spans="7:8" x14ac:dyDescent="0.35">
      <c r="G8921">
        <v>8915</v>
      </c>
      <c r="H8921">
        <f t="shared" ca="1" si="147"/>
        <v>-6.7807115109233207E-2</v>
      </c>
    </row>
    <row r="8922" spans="7:8" x14ac:dyDescent="0.35">
      <c r="G8922">
        <v>8916</v>
      </c>
      <c r="H8922">
        <f t="shared" ca="1" si="147"/>
        <v>-7.0903544504181501E-2</v>
      </c>
    </row>
    <row r="8923" spans="7:8" x14ac:dyDescent="0.35">
      <c r="G8923">
        <v>8917</v>
      </c>
      <c r="H8923">
        <f t="shared" ca="1" si="147"/>
        <v>5.6630998942876244E-2</v>
      </c>
    </row>
    <row r="8924" spans="7:8" x14ac:dyDescent="0.35">
      <c r="G8924">
        <v>8918</v>
      </c>
      <c r="H8924">
        <f t="shared" ca="1" si="147"/>
        <v>2.971970109079277E-2</v>
      </c>
    </row>
    <row r="8925" spans="7:8" x14ac:dyDescent="0.35">
      <c r="G8925">
        <v>8919</v>
      </c>
      <c r="H8925">
        <f t="shared" ca="1" si="147"/>
        <v>-0.12385368506317868</v>
      </c>
    </row>
    <row r="8926" spans="7:8" x14ac:dyDescent="0.35">
      <c r="G8926">
        <v>8920</v>
      </c>
      <c r="H8926">
        <f t="shared" ca="1" si="147"/>
        <v>-4.8443673634050242E-2</v>
      </c>
    </row>
    <row r="8927" spans="7:8" x14ac:dyDescent="0.35">
      <c r="G8927">
        <v>8921</v>
      </c>
      <c r="H8927">
        <f t="shared" ca="1" si="147"/>
        <v>0.13102601232583672</v>
      </c>
    </row>
    <row r="8928" spans="7:8" x14ac:dyDescent="0.35">
      <c r="G8928">
        <v>8922</v>
      </c>
      <c r="H8928">
        <f t="shared" ca="1" si="147"/>
        <v>0.20698925693068676</v>
      </c>
    </row>
    <row r="8929" spans="7:8" x14ac:dyDescent="0.35">
      <c r="G8929">
        <v>8923</v>
      </c>
      <c r="H8929">
        <f t="shared" ca="1" si="147"/>
        <v>0.24954186469183243</v>
      </c>
    </row>
    <row r="8930" spans="7:8" x14ac:dyDescent="0.35">
      <c r="G8930">
        <v>8924</v>
      </c>
      <c r="H8930">
        <f t="shared" ca="1" si="147"/>
        <v>0.10021823032046621</v>
      </c>
    </row>
    <row r="8931" spans="7:8" x14ac:dyDescent="0.35">
      <c r="G8931">
        <v>8925</v>
      </c>
      <c r="H8931">
        <f t="shared" ca="1" si="147"/>
        <v>3.1449541183791029E-2</v>
      </c>
    </row>
    <row r="8932" spans="7:8" x14ac:dyDescent="0.35">
      <c r="G8932">
        <v>8926</v>
      </c>
      <c r="H8932">
        <f t="shared" ca="1" si="147"/>
        <v>-1.9701676570497345E-2</v>
      </c>
    </row>
    <row r="8933" spans="7:8" x14ac:dyDescent="0.35">
      <c r="G8933">
        <v>8927</v>
      </c>
      <c r="H8933">
        <f t="shared" ca="1" si="147"/>
        <v>0.18371120425916596</v>
      </c>
    </row>
    <row r="8934" spans="7:8" x14ac:dyDescent="0.35">
      <c r="G8934">
        <v>8928</v>
      </c>
      <c r="H8934">
        <f t="shared" ca="1" si="147"/>
        <v>-0.15240009825563516</v>
      </c>
    </row>
    <row r="8935" spans="7:8" x14ac:dyDescent="0.35">
      <c r="G8935">
        <v>8929</v>
      </c>
      <c r="H8935">
        <f t="shared" ca="1" si="147"/>
        <v>-2.4438071593069398E-2</v>
      </c>
    </row>
    <row r="8936" spans="7:8" x14ac:dyDescent="0.35">
      <c r="G8936">
        <v>8930</v>
      </c>
      <c r="H8936">
        <f t="shared" ca="1" si="147"/>
        <v>-0.18381052172329992</v>
      </c>
    </row>
    <row r="8937" spans="7:8" x14ac:dyDescent="0.35">
      <c r="G8937">
        <v>8931</v>
      </c>
      <c r="H8937">
        <f t="shared" ca="1" si="147"/>
        <v>0.10788369596857697</v>
      </c>
    </row>
    <row r="8938" spans="7:8" x14ac:dyDescent="0.35">
      <c r="G8938">
        <v>8932</v>
      </c>
      <c r="H8938">
        <f t="shared" ca="1" si="147"/>
        <v>0.14668978514550152</v>
      </c>
    </row>
    <row r="8939" spans="7:8" x14ac:dyDescent="0.35">
      <c r="G8939">
        <v>8933</v>
      </c>
      <c r="H8939">
        <f t="shared" ca="1" si="147"/>
        <v>-0.16925264440790036</v>
      </c>
    </row>
    <row r="8940" spans="7:8" x14ac:dyDescent="0.35">
      <c r="G8940">
        <v>8934</v>
      </c>
      <c r="H8940">
        <f t="shared" ca="1" si="147"/>
        <v>8.6173440317341796E-2</v>
      </c>
    </row>
    <row r="8941" spans="7:8" x14ac:dyDescent="0.35">
      <c r="G8941">
        <v>8935</v>
      </c>
      <c r="H8941">
        <f t="shared" ca="1" si="147"/>
        <v>8.1589017993020055E-2</v>
      </c>
    </row>
    <row r="8942" spans="7:8" x14ac:dyDescent="0.35">
      <c r="G8942">
        <v>8936</v>
      </c>
      <c r="H8942">
        <f t="shared" ca="1" si="147"/>
        <v>-1.9390950855479351E-3</v>
      </c>
    </row>
    <row r="8943" spans="7:8" x14ac:dyDescent="0.35">
      <c r="G8943">
        <v>8937</v>
      </c>
      <c r="H8943">
        <f t="shared" ca="1" si="147"/>
        <v>-1.8843535752153993E-2</v>
      </c>
    </row>
    <row r="8944" spans="7:8" x14ac:dyDescent="0.35">
      <c r="G8944">
        <v>8938</v>
      </c>
      <c r="H8944">
        <f t="shared" ca="1" si="147"/>
        <v>-0.10868446235814917</v>
      </c>
    </row>
    <row r="8945" spans="7:8" x14ac:dyDescent="0.35">
      <c r="G8945">
        <v>8939</v>
      </c>
      <c r="H8945">
        <f t="shared" ca="1" si="147"/>
        <v>-0.11926608648731901</v>
      </c>
    </row>
    <row r="8946" spans="7:8" x14ac:dyDescent="0.35">
      <c r="G8946">
        <v>8940</v>
      </c>
      <c r="H8946">
        <f t="shared" ca="1" si="147"/>
        <v>0.19144274543233497</v>
      </c>
    </row>
    <row r="8947" spans="7:8" x14ac:dyDescent="0.35">
      <c r="G8947">
        <v>8941</v>
      </c>
      <c r="H8947">
        <f t="shared" ca="1" si="147"/>
        <v>0.14459180399424651</v>
      </c>
    </row>
    <row r="8948" spans="7:8" x14ac:dyDescent="0.35">
      <c r="G8948">
        <v>8942</v>
      </c>
      <c r="H8948">
        <f t="shared" ca="1" si="147"/>
        <v>-0.10368644905754656</v>
      </c>
    </row>
    <row r="8949" spans="7:8" x14ac:dyDescent="0.35">
      <c r="G8949">
        <v>8943</v>
      </c>
      <c r="H8949">
        <f t="shared" ca="1" si="147"/>
        <v>-0.14051554108473316</v>
      </c>
    </row>
    <row r="8950" spans="7:8" x14ac:dyDescent="0.35">
      <c r="G8950">
        <v>8944</v>
      </c>
      <c r="H8950">
        <f t="shared" ca="1" si="147"/>
        <v>-0.14732316089547004</v>
      </c>
    </row>
    <row r="8951" spans="7:8" x14ac:dyDescent="0.35">
      <c r="G8951">
        <v>8945</v>
      </c>
      <c r="H8951">
        <f t="shared" ca="1" si="147"/>
        <v>-9.5940326086917341E-2</v>
      </c>
    </row>
    <row r="8952" spans="7:8" x14ac:dyDescent="0.35">
      <c r="G8952">
        <v>8946</v>
      </c>
      <c r="H8952">
        <f t="shared" ca="1" si="147"/>
        <v>-0.15815761849396262</v>
      </c>
    </row>
    <row r="8953" spans="7:8" x14ac:dyDescent="0.35">
      <c r="G8953">
        <v>8947</v>
      </c>
      <c r="H8953">
        <f t="shared" ca="1" si="147"/>
        <v>0.1885098298470804</v>
      </c>
    </row>
    <row r="8954" spans="7:8" x14ac:dyDescent="0.35">
      <c r="G8954">
        <v>8948</v>
      </c>
      <c r="H8954">
        <f t="shared" ca="1" si="147"/>
        <v>8.3882237946598423E-2</v>
      </c>
    </row>
    <row r="8955" spans="7:8" x14ac:dyDescent="0.35">
      <c r="G8955">
        <v>8949</v>
      </c>
      <c r="H8955">
        <f t="shared" ca="1" si="147"/>
        <v>9.9185920925185522E-2</v>
      </c>
    </row>
    <row r="8956" spans="7:8" x14ac:dyDescent="0.35">
      <c r="G8956">
        <v>8950</v>
      </c>
      <c r="H8956">
        <f t="shared" ca="1" si="147"/>
        <v>0.23281981199507928</v>
      </c>
    </row>
    <row r="8957" spans="7:8" x14ac:dyDescent="0.35">
      <c r="G8957">
        <v>8951</v>
      </c>
      <c r="H8957">
        <f t="shared" ca="1" si="147"/>
        <v>6.9769014563434359E-2</v>
      </c>
    </row>
    <row r="8958" spans="7:8" x14ac:dyDescent="0.35">
      <c r="G8958">
        <v>8952</v>
      </c>
      <c r="H8958">
        <f t="shared" ca="1" si="147"/>
        <v>-5.0314231210061976E-2</v>
      </c>
    </row>
    <row r="8959" spans="7:8" x14ac:dyDescent="0.35">
      <c r="G8959">
        <v>8953</v>
      </c>
      <c r="H8959">
        <f t="shared" ca="1" si="147"/>
        <v>-4.8927613650883273E-2</v>
      </c>
    </row>
    <row r="8960" spans="7:8" x14ac:dyDescent="0.35">
      <c r="G8960">
        <v>8954</v>
      </c>
      <c r="H8960">
        <f t="shared" ca="1" si="147"/>
        <v>8.9164325038560435E-2</v>
      </c>
    </row>
    <row r="8961" spans="7:8" x14ac:dyDescent="0.35">
      <c r="G8961">
        <v>8955</v>
      </c>
      <c r="H8961">
        <f t="shared" ca="1" si="147"/>
        <v>0.1223642583011655</v>
      </c>
    </row>
    <row r="8962" spans="7:8" x14ac:dyDescent="0.35">
      <c r="G8962">
        <v>8956</v>
      </c>
      <c r="H8962">
        <f t="shared" ca="1" si="147"/>
        <v>6.9955160448565215E-2</v>
      </c>
    </row>
    <row r="8963" spans="7:8" x14ac:dyDescent="0.35">
      <c r="G8963">
        <v>8957</v>
      </c>
      <c r="H8963">
        <f t="shared" ca="1" si="147"/>
        <v>0.12255568630209381</v>
      </c>
    </row>
    <row r="8964" spans="7:8" x14ac:dyDescent="0.35">
      <c r="G8964">
        <v>8958</v>
      </c>
      <c r="H8964">
        <f t="shared" ca="1" si="147"/>
        <v>0.15591438349680836</v>
      </c>
    </row>
    <row r="8965" spans="7:8" x14ac:dyDescent="0.35">
      <c r="G8965">
        <v>8959</v>
      </c>
      <c r="H8965">
        <f t="shared" ca="1" si="147"/>
        <v>1.4038362562244347E-2</v>
      </c>
    </row>
    <row r="8966" spans="7:8" x14ac:dyDescent="0.35">
      <c r="G8966">
        <v>8960</v>
      </c>
      <c r="H8966">
        <f t="shared" ca="1" si="147"/>
        <v>0.17426360208328728</v>
      </c>
    </row>
    <row r="8967" spans="7:8" x14ac:dyDescent="0.35">
      <c r="G8967">
        <v>8961</v>
      </c>
      <c r="H8967">
        <f t="shared" ca="1" si="147"/>
        <v>-9.6620913423707978E-3</v>
      </c>
    </row>
    <row r="8968" spans="7:8" x14ac:dyDescent="0.35">
      <c r="G8968">
        <v>8962</v>
      </c>
      <c r="H8968">
        <f t="shared" ref="H8968:H9031" ca="1" si="148">_xlfn.NORM.INV(RAND(),N$9,N$10)</f>
        <v>-0.10793600585659506</v>
      </c>
    </row>
    <row r="8969" spans="7:8" x14ac:dyDescent="0.35">
      <c r="G8969">
        <v>8963</v>
      </c>
      <c r="H8969">
        <f t="shared" ca="1" si="148"/>
        <v>-4.1855300057928486E-2</v>
      </c>
    </row>
    <row r="8970" spans="7:8" x14ac:dyDescent="0.35">
      <c r="G8970">
        <v>8964</v>
      </c>
      <c r="H8970">
        <f t="shared" ca="1" si="148"/>
        <v>9.3830414843444107E-2</v>
      </c>
    </row>
    <row r="8971" spans="7:8" x14ac:dyDescent="0.35">
      <c r="G8971">
        <v>8965</v>
      </c>
      <c r="H8971">
        <f t="shared" ca="1" si="148"/>
        <v>-0.31918511999589</v>
      </c>
    </row>
    <row r="8972" spans="7:8" x14ac:dyDescent="0.35">
      <c r="G8972">
        <v>8966</v>
      </c>
      <c r="H8972">
        <f t="shared" ca="1" si="148"/>
        <v>0.13101627522083845</v>
      </c>
    </row>
    <row r="8973" spans="7:8" x14ac:dyDescent="0.35">
      <c r="G8973">
        <v>8967</v>
      </c>
      <c r="H8973">
        <f t="shared" ca="1" si="148"/>
        <v>5.0244086983225751E-2</v>
      </c>
    </row>
    <row r="8974" spans="7:8" x14ac:dyDescent="0.35">
      <c r="G8974">
        <v>8968</v>
      </c>
      <c r="H8974">
        <f t="shared" ca="1" si="148"/>
        <v>-0.20833889959165053</v>
      </c>
    </row>
    <row r="8975" spans="7:8" x14ac:dyDescent="0.35">
      <c r="G8975">
        <v>8969</v>
      </c>
      <c r="H8975">
        <f t="shared" ca="1" si="148"/>
        <v>-3.0517684945918951E-4</v>
      </c>
    </row>
    <row r="8976" spans="7:8" x14ac:dyDescent="0.35">
      <c r="G8976">
        <v>8970</v>
      </c>
      <c r="H8976">
        <f t="shared" ca="1" si="148"/>
        <v>0.23204443989004891</v>
      </c>
    </row>
    <row r="8977" spans="7:8" x14ac:dyDescent="0.35">
      <c r="G8977">
        <v>8971</v>
      </c>
      <c r="H8977">
        <f t="shared" ca="1" si="148"/>
        <v>8.9269159201699269E-2</v>
      </c>
    </row>
    <row r="8978" spans="7:8" x14ac:dyDescent="0.35">
      <c r="G8978">
        <v>8972</v>
      </c>
      <c r="H8978">
        <f t="shared" ca="1" si="148"/>
        <v>-0.10016162805016383</v>
      </c>
    </row>
    <row r="8979" spans="7:8" x14ac:dyDescent="0.35">
      <c r="G8979">
        <v>8973</v>
      </c>
      <c r="H8979">
        <f t="shared" ca="1" si="148"/>
        <v>-3.2470558372594542E-2</v>
      </c>
    </row>
    <row r="8980" spans="7:8" x14ac:dyDescent="0.35">
      <c r="G8980">
        <v>8974</v>
      </c>
      <c r="H8980">
        <f t="shared" ca="1" si="148"/>
        <v>4.5837900076248543E-2</v>
      </c>
    </row>
    <row r="8981" spans="7:8" x14ac:dyDescent="0.35">
      <c r="G8981">
        <v>8975</v>
      </c>
      <c r="H8981">
        <f t="shared" ca="1" si="148"/>
        <v>0.23936664469346863</v>
      </c>
    </row>
    <row r="8982" spans="7:8" x14ac:dyDescent="0.35">
      <c r="G8982">
        <v>8976</v>
      </c>
      <c r="H8982">
        <f t="shared" ca="1" si="148"/>
        <v>9.568460043110712E-3</v>
      </c>
    </row>
    <row r="8983" spans="7:8" x14ac:dyDescent="0.35">
      <c r="G8983">
        <v>8977</v>
      </c>
      <c r="H8983">
        <f t="shared" ca="1" si="148"/>
        <v>-9.5248973726824084E-3</v>
      </c>
    </row>
    <row r="8984" spans="7:8" x14ac:dyDescent="0.35">
      <c r="G8984">
        <v>8978</v>
      </c>
      <c r="H8984">
        <f t="shared" ca="1" si="148"/>
        <v>6.5625268174626633E-2</v>
      </c>
    </row>
    <row r="8985" spans="7:8" x14ac:dyDescent="0.35">
      <c r="G8985">
        <v>8979</v>
      </c>
      <c r="H8985">
        <f t="shared" ca="1" si="148"/>
        <v>-0.23815209068060036</v>
      </c>
    </row>
    <row r="8986" spans="7:8" x14ac:dyDescent="0.35">
      <c r="G8986">
        <v>8980</v>
      </c>
      <c r="H8986">
        <f t="shared" ca="1" si="148"/>
        <v>4.020062708328922E-3</v>
      </c>
    </row>
    <row r="8987" spans="7:8" x14ac:dyDescent="0.35">
      <c r="G8987">
        <v>8981</v>
      </c>
      <c r="H8987">
        <f t="shared" ca="1" si="148"/>
        <v>-8.430772607717682E-2</v>
      </c>
    </row>
    <row r="8988" spans="7:8" x14ac:dyDescent="0.35">
      <c r="G8988">
        <v>8982</v>
      </c>
      <c r="H8988">
        <f t="shared" ca="1" si="148"/>
        <v>0.11705471660987357</v>
      </c>
    </row>
    <row r="8989" spans="7:8" x14ac:dyDescent="0.35">
      <c r="G8989">
        <v>8983</v>
      </c>
      <c r="H8989">
        <f t="shared" ca="1" si="148"/>
        <v>-7.0639711174909636E-2</v>
      </c>
    </row>
    <row r="8990" spans="7:8" x14ac:dyDescent="0.35">
      <c r="G8990">
        <v>8984</v>
      </c>
      <c r="H8990">
        <f t="shared" ca="1" si="148"/>
        <v>-0.12299537748630171</v>
      </c>
    </row>
    <row r="8991" spans="7:8" x14ac:dyDescent="0.35">
      <c r="G8991">
        <v>8985</v>
      </c>
      <c r="H8991">
        <f t="shared" ca="1" si="148"/>
        <v>0.10370509529713987</v>
      </c>
    </row>
    <row r="8992" spans="7:8" x14ac:dyDescent="0.35">
      <c r="G8992">
        <v>8986</v>
      </c>
      <c r="H8992">
        <f t="shared" ca="1" si="148"/>
        <v>-2.1533561959029106E-2</v>
      </c>
    </row>
    <row r="8993" spans="7:8" x14ac:dyDescent="0.35">
      <c r="G8993">
        <v>8987</v>
      </c>
      <c r="H8993">
        <f t="shared" ca="1" si="148"/>
        <v>-0.12098672083612422</v>
      </c>
    </row>
    <row r="8994" spans="7:8" x14ac:dyDescent="0.35">
      <c r="G8994">
        <v>8988</v>
      </c>
      <c r="H8994">
        <f t="shared" ca="1" si="148"/>
        <v>-0.11873922540607784</v>
      </c>
    </row>
    <row r="8995" spans="7:8" x14ac:dyDescent="0.35">
      <c r="G8995">
        <v>8989</v>
      </c>
      <c r="H8995">
        <f t="shared" ca="1" si="148"/>
        <v>9.6311715272099904E-2</v>
      </c>
    </row>
    <row r="8996" spans="7:8" x14ac:dyDescent="0.35">
      <c r="G8996">
        <v>8990</v>
      </c>
      <c r="H8996">
        <f t="shared" ca="1" si="148"/>
        <v>-0.12581880383882371</v>
      </c>
    </row>
    <row r="8997" spans="7:8" x14ac:dyDescent="0.35">
      <c r="G8997">
        <v>8991</v>
      </c>
      <c r="H8997">
        <f t="shared" ca="1" si="148"/>
        <v>-4.4684206369209889E-2</v>
      </c>
    </row>
    <row r="8998" spans="7:8" x14ac:dyDescent="0.35">
      <c r="G8998">
        <v>8992</v>
      </c>
      <c r="H8998">
        <f t="shared" ca="1" si="148"/>
        <v>-4.0690557739637936E-2</v>
      </c>
    </row>
    <row r="8999" spans="7:8" x14ac:dyDescent="0.35">
      <c r="G8999">
        <v>8993</v>
      </c>
      <c r="H8999">
        <f t="shared" ca="1" si="148"/>
        <v>-0.15390456217315104</v>
      </c>
    </row>
    <row r="9000" spans="7:8" x14ac:dyDescent="0.35">
      <c r="G9000">
        <v>8994</v>
      </c>
      <c r="H9000">
        <f t="shared" ca="1" si="148"/>
        <v>6.0679128817734747E-2</v>
      </c>
    </row>
    <row r="9001" spans="7:8" x14ac:dyDescent="0.35">
      <c r="G9001">
        <v>8995</v>
      </c>
      <c r="H9001">
        <f t="shared" ca="1" si="148"/>
        <v>2.9090731445685442E-2</v>
      </c>
    </row>
    <row r="9002" spans="7:8" x14ac:dyDescent="0.35">
      <c r="G9002">
        <v>8996</v>
      </c>
      <c r="H9002">
        <f t="shared" ca="1" si="148"/>
        <v>-0.189883644702868</v>
      </c>
    </row>
    <row r="9003" spans="7:8" x14ac:dyDescent="0.35">
      <c r="G9003">
        <v>8997</v>
      </c>
      <c r="H9003">
        <f t="shared" ca="1" si="148"/>
        <v>7.1557961133098327E-2</v>
      </c>
    </row>
    <row r="9004" spans="7:8" x14ac:dyDescent="0.35">
      <c r="G9004">
        <v>8998</v>
      </c>
      <c r="H9004">
        <f t="shared" ca="1" si="148"/>
        <v>-3.2142437918670927E-2</v>
      </c>
    </row>
    <row r="9005" spans="7:8" x14ac:dyDescent="0.35">
      <c r="G9005">
        <v>8999</v>
      </c>
      <c r="H9005">
        <f t="shared" ca="1" si="148"/>
        <v>-1.7082313270927837E-2</v>
      </c>
    </row>
    <row r="9006" spans="7:8" x14ac:dyDescent="0.35">
      <c r="G9006">
        <v>9000</v>
      </c>
      <c r="H9006">
        <f t="shared" ca="1" si="148"/>
        <v>-0.17155148251637642</v>
      </c>
    </row>
    <row r="9007" spans="7:8" x14ac:dyDescent="0.35">
      <c r="G9007">
        <v>9001</v>
      </c>
      <c r="H9007">
        <f t="shared" ca="1" si="148"/>
        <v>4.7516560476224219E-2</v>
      </c>
    </row>
    <row r="9008" spans="7:8" x14ac:dyDescent="0.35">
      <c r="G9008">
        <v>9002</v>
      </c>
      <c r="H9008">
        <f t="shared" ca="1" si="148"/>
        <v>9.4448308264231451E-2</v>
      </c>
    </row>
    <row r="9009" spans="7:8" x14ac:dyDescent="0.35">
      <c r="G9009">
        <v>9003</v>
      </c>
      <c r="H9009">
        <f t="shared" ca="1" si="148"/>
        <v>-2.1681486970883443E-2</v>
      </c>
    </row>
    <row r="9010" spans="7:8" x14ac:dyDescent="0.35">
      <c r="G9010">
        <v>9004</v>
      </c>
      <c r="H9010">
        <f t="shared" ca="1" si="148"/>
        <v>0.13290906748938958</v>
      </c>
    </row>
    <row r="9011" spans="7:8" x14ac:dyDescent="0.35">
      <c r="G9011">
        <v>9005</v>
      </c>
      <c r="H9011">
        <f t="shared" ca="1" si="148"/>
        <v>-1.2639360157162471E-2</v>
      </c>
    </row>
    <row r="9012" spans="7:8" x14ac:dyDescent="0.35">
      <c r="G9012">
        <v>9006</v>
      </c>
      <c r="H9012">
        <f t="shared" ca="1" si="148"/>
        <v>9.5421787616701073E-2</v>
      </c>
    </row>
    <row r="9013" spans="7:8" x14ac:dyDescent="0.35">
      <c r="G9013">
        <v>9007</v>
      </c>
      <c r="H9013">
        <f t="shared" ca="1" si="148"/>
        <v>8.7848979874908278E-2</v>
      </c>
    </row>
    <row r="9014" spans="7:8" x14ac:dyDescent="0.35">
      <c r="G9014">
        <v>9008</v>
      </c>
      <c r="H9014">
        <f t="shared" ca="1" si="148"/>
        <v>9.072954568185387E-3</v>
      </c>
    </row>
    <row r="9015" spans="7:8" x14ac:dyDescent="0.35">
      <c r="G9015">
        <v>9009</v>
      </c>
      <c r="H9015">
        <f t="shared" ca="1" si="148"/>
        <v>7.1060597213282992E-2</v>
      </c>
    </row>
    <row r="9016" spans="7:8" x14ac:dyDescent="0.35">
      <c r="G9016">
        <v>9010</v>
      </c>
      <c r="H9016">
        <f t="shared" ca="1" si="148"/>
        <v>-0.13297770667350289</v>
      </c>
    </row>
    <row r="9017" spans="7:8" x14ac:dyDescent="0.35">
      <c r="G9017">
        <v>9011</v>
      </c>
      <c r="H9017">
        <f t="shared" ca="1" si="148"/>
        <v>-0.23363985231764983</v>
      </c>
    </row>
    <row r="9018" spans="7:8" x14ac:dyDescent="0.35">
      <c r="G9018">
        <v>9012</v>
      </c>
      <c r="H9018">
        <f t="shared" ca="1" si="148"/>
        <v>1.6204929246884242E-2</v>
      </c>
    </row>
    <row r="9019" spans="7:8" x14ac:dyDescent="0.35">
      <c r="G9019">
        <v>9013</v>
      </c>
      <c r="H9019">
        <f t="shared" ca="1" si="148"/>
        <v>5.098779705945365E-3</v>
      </c>
    </row>
    <row r="9020" spans="7:8" x14ac:dyDescent="0.35">
      <c r="G9020">
        <v>9014</v>
      </c>
      <c r="H9020">
        <f t="shared" ca="1" si="148"/>
        <v>-9.7805542701005319E-2</v>
      </c>
    </row>
    <row r="9021" spans="7:8" x14ac:dyDescent="0.35">
      <c r="G9021">
        <v>9015</v>
      </c>
      <c r="H9021">
        <f t="shared" ca="1" si="148"/>
        <v>0.15714525024162762</v>
      </c>
    </row>
    <row r="9022" spans="7:8" x14ac:dyDescent="0.35">
      <c r="G9022">
        <v>9016</v>
      </c>
      <c r="H9022">
        <f t="shared" ca="1" si="148"/>
        <v>0.14213694474690219</v>
      </c>
    </row>
    <row r="9023" spans="7:8" x14ac:dyDescent="0.35">
      <c r="G9023">
        <v>9017</v>
      </c>
      <c r="H9023">
        <f t="shared" ca="1" si="148"/>
        <v>-0.12123594060048626</v>
      </c>
    </row>
    <row r="9024" spans="7:8" x14ac:dyDescent="0.35">
      <c r="G9024">
        <v>9018</v>
      </c>
      <c r="H9024">
        <f t="shared" ca="1" si="148"/>
        <v>-3.9552740530287393E-2</v>
      </c>
    </row>
    <row r="9025" spans="7:8" x14ac:dyDescent="0.35">
      <c r="G9025">
        <v>9019</v>
      </c>
      <c r="H9025">
        <f t="shared" ca="1" si="148"/>
        <v>1.9296191375245991E-2</v>
      </c>
    </row>
    <row r="9026" spans="7:8" x14ac:dyDescent="0.35">
      <c r="G9026">
        <v>9020</v>
      </c>
      <c r="H9026">
        <f t="shared" ca="1" si="148"/>
        <v>0.23255826613978381</v>
      </c>
    </row>
    <row r="9027" spans="7:8" x14ac:dyDescent="0.35">
      <c r="G9027">
        <v>9021</v>
      </c>
      <c r="H9027">
        <f t="shared" ca="1" si="148"/>
        <v>-0.24095293005919671</v>
      </c>
    </row>
    <row r="9028" spans="7:8" x14ac:dyDescent="0.35">
      <c r="G9028">
        <v>9022</v>
      </c>
      <c r="H9028">
        <f t="shared" ca="1" si="148"/>
        <v>0.22573039811601744</v>
      </c>
    </row>
    <row r="9029" spans="7:8" x14ac:dyDescent="0.35">
      <c r="G9029">
        <v>9023</v>
      </c>
      <c r="H9029">
        <f t="shared" ca="1" si="148"/>
        <v>5.9280521467042352E-2</v>
      </c>
    </row>
    <row r="9030" spans="7:8" x14ac:dyDescent="0.35">
      <c r="G9030">
        <v>9024</v>
      </c>
      <c r="H9030">
        <f t="shared" ca="1" si="148"/>
        <v>0.25011163508436279</v>
      </c>
    </row>
    <row r="9031" spans="7:8" x14ac:dyDescent="0.35">
      <c r="G9031">
        <v>9025</v>
      </c>
      <c r="H9031">
        <f t="shared" ca="1" si="148"/>
        <v>0.20106801371662847</v>
      </c>
    </row>
    <row r="9032" spans="7:8" x14ac:dyDescent="0.35">
      <c r="G9032">
        <v>9026</v>
      </c>
      <c r="H9032">
        <f t="shared" ref="H9032:H9095" ca="1" si="149">_xlfn.NORM.INV(RAND(),N$9,N$10)</f>
        <v>-4.7850464709412503E-2</v>
      </c>
    </row>
    <row r="9033" spans="7:8" x14ac:dyDescent="0.35">
      <c r="G9033">
        <v>9027</v>
      </c>
      <c r="H9033">
        <f t="shared" ca="1" si="149"/>
        <v>0.21052267780801209</v>
      </c>
    </row>
    <row r="9034" spans="7:8" x14ac:dyDescent="0.35">
      <c r="G9034">
        <v>9028</v>
      </c>
      <c r="H9034">
        <f t="shared" ca="1" si="149"/>
        <v>0.23335550443327766</v>
      </c>
    </row>
    <row r="9035" spans="7:8" x14ac:dyDescent="0.35">
      <c r="G9035">
        <v>9029</v>
      </c>
      <c r="H9035">
        <f t="shared" ca="1" si="149"/>
        <v>-7.0391165197550412E-2</v>
      </c>
    </row>
    <row r="9036" spans="7:8" x14ac:dyDescent="0.35">
      <c r="G9036">
        <v>9030</v>
      </c>
      <c r="H9036">
        <f t="shared" ca="1" si="149"/>
        <v>4.2926349201150071E-2</v>
      </c>
    </row>
    <row r="9037" spans="7:8" x14ac:dyDescent="0.35">
      <c r="G9037">
        <v>9031</v>
      </c>
      <c r="H9037">
        <f t="shared" ca="1" si="149"/>
        <v>-7.9744939932957129E-2</v>
      </c>
    </row>
    <row r="9038" spans="7:8" x14ac:dyDescent="0.35">
      <c r="G9038">
        <v>9032</v>
      </c>
      <c r="H9038">
        <f t="shared" ca="1" si="149"/>
        <v>7.6310305085529481E-2</v>
      </c>
    </row>
    <row r="9039" spans="7:8" x14ac:dyDescent="0.35">
      <c r="G9039">
        <v>9033</v>
      </c>
      <c r="H9039">
        <f t="shared" ca="1" si="149"/>
        <v>0.19594610751719344</v>
      </c>
    </row>
    <row r="9040" spans="7:8" x14ac:dyDescent="0.35">
      <c r="G9040">
        <v>9034</v>
      </c>
      <c r="H9040">
        <f t="shared" ca="1" si="149"/>
        <v>-0.12667425847668473</v>
      </c>
    </row>
    <row r="9041" spans="7:8" x14ac:dyDescent="0.35">
      <c r="G9041">
        <v>9035</v>
      </c>
      <c r="H9041">
        <f t="shared" ca="1" si="149"/>
        <v>-2.5305779713428296E-2</v>
      </c>
    </row>
    <row r="9042" spans="7:8" x14ac:dyDescent="0.35">
      <c r="G9042">
        <v>9036</v>
      </c>
      <c r="H9042">
        <f t="shared" ca="1" si="149"/>
        <v>-0.24395576273001884</v>
      </c>
    </row>
    <row r="9043" spans="7:8" x14ac:dyDescent="0.35">
      <c r="G9043">
        <v>9037</v>
      </c>
      <c r="H9043">
        <f t="shared" ca="1" si="149"/>
        <v>6.6268496214455172E-2</v>
      </c>
    </row>
    <row r="9044" spans="7:8" x14ac:dyDescent="0.35">
      <c r="G9044">
        <v>9038</v>
      </c>
      <c r="H9044">
        <f t="shared" ca="1" si="149"/>
        <v>0.13970189938800856</v>
      </c>
    </row>
    <row r="9045" spans="7:8" x14ac:dyDescent="0.35">
      <c r="G9045">
        <v>9039</v>
      </c>
      <c r="H9045">
        <f t="shared" ca="1" si="149"/>
        <v>0.19219441630273701</v>
      </c>
    </row>
    <row r="9046" spans="7:8" x14ac:dyDescent="0.35">
      <c r="G9046">
        <v>9040</v>
      </c>
      <c r="H9046">
        <f t="shared" ca="1" si="149"/>
        <v>1.3732299268803698E-2</v>
      </c>
    </row>
    <row r="9047" spans="7:8" x14ac:dyDescent="0.35">
      <c r="G9047">
        <v>9041</v>
      </c>
      <c r="H9047">
        <f t="shared" ca="1" si="149"/>
        <v>-8.4932337567073024E-2</v>
      </c>
    </row>
    <row r="9048" spans="7:8" x14ac:dyDescent="0.35">
      <c r="G9048">
        <v>9042</v>
      </c>
      <c r="H9048">
        <f t="shared" ca="1" si="149"/>
        <v>0.25743224682284849</v>
      </c>
    </row>
    <row r="9049" spans="7:8" x14ac:dyDescent="0.35">
      <c r="G9049">
        <v>9043</v>
      </c>
      <c r="H9049">
        <f t="shared" ca="1" si="149"/>
        <v>-7.4743918819550628E-2</v>
      </c>
    </row>
    <row r="9050" spans="7:8" x14ac:dyDescent="0.35">
      <c r="G9050">
        <v>9044</v>
      </c>
      <c r="H9050">
        <f t="shared" ca="1" si="149"/>
        <v>-0.11101290822801567</v>
      </c>
    </row>
    <row r="9051" spans="7:8" x14ac:dyDescent="0.35">
      <c r="G9051">
        <v>9045</v>
      </c>
      <c r="H9051">
        <f t="shared" ca="1" si="149"/>
        <v>-0.20584706812675169</v>
      </c>
    </row>
    <row r="9052" spans="7:8" x14ac:dyDescent="0.35">
      <c r="G9052">
        <v>9046</v>
      </c>
      <c r="H9052">
        <f t="shared" ca="1" si="149"/>
        <v>-6.5764011777701512E-2</v>
      </c>
    </row>
    <row r="9053" spans="7:8" x14ac:dyDescent="0.35">
      <c r="G9053">
        <v>9047</v>
      </c>
      <c r="H9053">
        <f t="shared" ca="1" si="149"/>
        <v>6.3187401205040974E-2</v>
      </c>
    </row>
    <row r="9054" spans="7:8" x14ac:dyDescent="0.35">
      <c r="G9054">
        <v>9048</v>
      </c>
      <c r="H9054">
        <f t="shared" ca="1" si="149"/>
        <v>-5.7033707728407435E-2</v>
      </c>
    </row>
    <row r="9055" spans="7:8" x14ac:dyDescent="0.35">
      <c r="G9055">
        <v>9049</v>
      </c>
      <c r="H9055">
        <f t="shared" ca="1" si="149"/>
        <v>8.6078143951080072E-4</v>
      </c>
    </row>
    <row r="9056" spans="7:8" x14ac:dyDescent="0.35">
      <c r="G9056">
        <v>9050</v>
      </c>
      <c r="H9056">
        <f t="shared" ca="1" si="149"/>
        <v>0.11737156289523655</v>
      </c>
    </row>
    <row r="9057" spans="7:8" x14ac:dyDescent="0.35">
      <c r="G9057">
        <v>9051</v>
      </c>
      <c r="H9057">
        <f t="shared" ca="1" si="149"/>
        <v>-5.8482715818211739E-2</v>
      </c>
    </row>
    <row r="9058" spans="7:8" x14ac:dyDescent="0.35">
      <c r="G9058">
        <v>9052</v>
      </c>
      <c r="H9058">
        <f t="shared" ca="1" si="149"/>
        <v>0.13573860318198069</v>
      </c>
    </row>
    <row r="9059" spans="7:8" x14ac:dyDescent="0.35">
      <c r="G9059">
        <v>9053</v>
      </c>
      <c r="H9059">
        <f t="shared" ca="1" si="149"/>
        <v>-7.2613903962054777E-2</v>
      </c>
    </row>
    <row r="9060" spans="7:8" x14ac:dyDescent="0.35">
      <c r="G9060">
        <v>9054</v>
      </c>
      <c r="H9060">
        <f t="shared" ca="1" si="149"/>
        <v>9.1771886233135938E-2</v>
      </c>
    </row>
    <row r="9061" spans="7:8" x14ac:dyDescent="0.35">
      <c r="G9061">
        <v>9055</v>
      </c>
      <c r="H9061">
        <f t="shared" ca="1" si="149"/>
        <v>2.2434370757007736E-2</v>
      </c>
    </row>
    <row r="9062" spans="7:8" x14ac:dyDescent="0.35">
      <c r="G9062">
        <v>9056</v>
      </c>
      <c r="H9062">
        <f t="shared" ca="1" si="149"/>
        <v>-1.8849630903801186E-2</v>
      </c>
    </row>
    <row r="9063" spans="7:8" x14ac:dyDescent="0.35">
      <c r="G9063">
        <v>9057</v>
      </c>
      <c r="H9063">
        <f t="shared" ca="1" si="149"/>
        <v>-0.20022383049368042</v>
      </c>
    </row>
    <row r="9064" spans="7:8" x14ac:dyDescent="0.35">
      <c r="G9064">
        <v>9058</v>
      </c>
      <c r="H9064">
        <f t="shared" ca="1" si="149"/>
        <v>0.28552661091187448</v>
      </c>
    </row>
    <row r="9065" spans="7:8" x14ac:dyDescent="0.35">
      <c r="G9065">
        <v>9059</v>
      </c>
      <c r="H9065">
        <f t="shared" ca="1" si="149"/>
        <v>-0.14709591385193549</v>
      </c>
    </row>
    <row r="9066" spans="7:8" x14ac:dyDescent="0.35">
      <c r="G9066">
        <v>9060</v>
      </c>
      <c r="H9066">
        <f t="shared" ca="1" si="149"/>
        <v>-0.29375285001085943</v>
      </c>
    </row>
    <row r="9067" spans="7:8" x14ac:dyDescent="0.35">
      <c r="G9067">
        <v>9061</v>
      </c>
      <c r="H9067">
        <f t="shared" ca="1" si="149"/>
        <v>6.1049581113136277E-2</v>
      </c>
    </row>
    <row r="9068" spans="7:8" x14ac:dyDescent="0.35">
      <c r="G9068">
        <v>9062</v>
      </c>
      <c r="H9068">
        <f t="shared" ca="1" si="149"/>
        <v>6.2821812975627112E-2</v>
      </c>
    </row>
    <row r="9069" spans="7:8" x14ac:dyDescent="0.35">
      <c r="G9069">
        <v>9063</v>
      </c>
      <c r="H9069">
        <f t="shared" ca="1" si="149"/>
        <v>-0.23745793562033207</v>
      </c>
    </row>
    <row r="9070" spans="7:8" x14ac:dyDescent="0.35">
      <c r="G9070">
        <v>9064</v>
      </c>
      <c r="H9070">
        <f t="shared" ca="1" si="149"/>
        <v>0.12678773191114845</v>
      </c>
    </row>
    <row r="9071" spans="7:8" x14ac:dyDescent="0.35">
      <c r="G9071">
        <v>9065</v>
      </c>
      <c r="H9071">
        <f t="shared" ca="1" si="149"/>
        <v>-3.0021751836371548E-2</v>
      </c>
    </row>
    <row r="9072" spans="7:8" x14ac:dyDescent="0.35">
      <c r="G9072">
        <v>9066</v>
      </c>
      <c r="H9072">
        <f t="shared" ca="1" si="149"/>
        <v>-7.7996238713046298E-2</v>
      </c>
    </row>
    <row r="9073" spans="7:8" x14ac:dyDescent="0.35">
      <c r="G9073">
        <v>9067</v>
      </c>
      <c r="H9073">
        <f t="shared" ca="1" si="149"/>
        <v>-0.25739859507063872</v>
      </c>
    </row>
    <row r="9074" spans="7:8" x14ac:dyDescent="0.35">
      <c r="G9074">
        <v>9068</v>
      </c>
      <c r="H9074">
        <f t="shared" ca="1" si="149"/>
        <v>0.12547489632792641</v>
      </c>
    </row>
    <row r="9075" spans="7:8" x14ac:dyDescent="0.35">
      <c r="G9075">
        <v>9069</v>
      </c>
      <c r="H9075">
        <f t="shared" ca="1" si="149"/>
        <v>0.13299092452680422</v>
      </c>
    </row>
    <row r="9076" spans="7:8" x14ac:dyDescent="0.35">
      <c r="G9076">
        <v>9070</v>
      </c>
      <c r="H9076">
        <f t="shared" ca="1" si="149"/>
        <v>-6.7594398643121972E-4</v>
      </c>
    </row>
    <row r="9077" spans="7:8" x14ac:dyDescent="0.35">
      <c r="G9077">
        <v>9071</v>
      </c>
      <c r="H9077">
        <f t="shared" ca="1" si="149"/>
        <v>-0.2430646060935443</v>
      </c>
    </row>
    <row r="9078" spans="7:8" x14ac:dyDescent="0.35">
      <c r="G9078">
        <v>9072</v>
      </c>
      <c r="H9078">
        <f t="shared" ca="1" si="149"/>
        <v>3.8056361500120636E-2</v>
      </c>
    </row>
    <row r="9079" spans="7:8" x14ac:dyDescent="0.35">
      <c r="G9079">
        <v>9073</v>
      </c>
      <c r="H9079">
        <f t="shared" ca="1" si="149"/>
        <v>7.1828042484135511E-3</v>
      </c>
    </row>
    <row r="9080" spans="7:8" x14ac:dyDescent="0.35">
      <c r="G9080">
        <v>9074</v>
      </c>
      <c r="H9080">
        <f t="shared" ca="1" si="149"/>
        <v>-4.9501853391808529E-2</v>
      </c>
    </row>
    <row r="9081" spans="7:8" x14ac:dyDescent="0.35">
      <c r="G9081">
        <v>9075</v>
      </c>
      <c r="H9081">
        <f t="shared" ca="1" si="149"/>
        <v>0.12511241000653123</v>
      </c>
    </row>
    <row r="9082" spans="7:8" x14ac:dyDescent="0.35">
      <c r="G9082">
        <v>9076</v>
      </c>
      <c r="H9082">
        <f t="shared" ca="1" si="149"/>
        <v>-3.3692013626881769E-2</v>
      </c>
    </row>
    <row r="9083" spans="7:8" x14ac:dyDescent="0.35">
      <c r="G9083">
        <v>9077</v>
      </c>
      <c r="H9083">
        <f t="shared" ca="1" si="149"/>
        <v>0.20843905385274966</v>
      </c>
    </row>
    <row r="9084" spans="7:8" x14ac:dyDescent="0.35">
      <c r="G9084">
        <v>9078</v>
      </c>
      <c r="H9084">
        <f t="shared" ca="1" si="149"/>
        <v>0.29647528644787186</v>
      </c>
    </row>
    <row r="9085" spans="7:8" x14ac:dyDescent="0.35">
      <c r="G9085">
        <v>9079</v>
      </c>
      <c r="H9085">
        <f t="shared" ca="1" si="149"/>
        <v>0.10825498856581552</v>
      </c>
    </row>
    <row r="9086" spans="7:8" x14ac:dyDescent="0.35">
      <c r="G9086">
        <v>9080</v>
      </c>
      <c r="H9086">
        <f t="shared" ca="1" si="149"/>
        <v>-0.10451047802469951</v>
      </c>
    </row>
    <row r="9087" spans="7:8" x14ac:dyDescent="0.35">
      <c r="G9087">
        <v>9081</v>
      </c>
      <c r="H9087">
        <f t="shared" ca="1" si="149"/>
        <v>0.16709258412619654</v>
      </c>
    </row>
    <row r="9088" spans="7:8" x14ac:dyDescent="0.35">
      <c r="G9088">
        <v>9082</v>
      </c>
      <c r="H9088">
        <f t="shared" ca="1" si="149"/>
        <v>0.2249527457975436</v>
      </c>
    </row>
    <row r="9089" spans="7:8" x14ac:dyDescent="0.35">
      <c r="G9089">
        <v>9083</v>
      </c>
      <c r="H9089">
        <f t="shared" ca="1" si="149"/>
        <v>-0.11979131588946465</v>
      </c>
    </row>
    <row r="9090" spans="7:8" x14ac:dyDescent="0.35">
      <c r="G9090">
        <v>9084</v>
      </c>
      <c r="H9090">
        <f t="shared" ca="1" si="149"/>
        <v>-7.0236820164220656E-2</v>
      </c>
    </row>
    <row r="9091" spans="7:8" x14ac:dyDescent="0.35">
      <c r="G9091">
        <v>9085</v>
      </c>
      <c r="H9091">
        <f t="shared" ca="1" si="149"/>
        <v>-7.870695700374794E-2</v>
      </c>
    </row>
    <row r="9092" spans="7:8" x14ac:dyDescent="0.35">
      <c r="G9092">
        <v>9086</v>
      </c>
      <c r="H9092">
        <f t="shared" ca="1" si="149"/>
        <v>-2.530859657988703E-2</v>
      </c>
    </row>
    <row r="9093" spans="7:8" x14ac:dyDescent="0.35">
      <c r="G9093">
        <v>9087</v>
      </c>
      <c r="H9093">
        <f t="shared" ca="1" si="149"/>
        <v>-0.43767429187380885</v>
      </c>
    </row>
    <row r="9094" spans="7:8" x14ac:dyDescent="0.35">
      <c r="G9094">
        <v>9088</v>
      </c>
      <c r="H9094">
        <f t="shared" ca="1" si="149"/>
        <v>-9.1339324490883209E-2</v>
      </c>
    </row>
    <row r="9095" spans="7:8" x14ac:dyDescent="0.35">
      <c r="G9095">
        <v>9089</v>
      </c>
      <c r="H9095">
        <f t="shared" ca="1" si="149"/>
        <v>0.34321721479419803</v>
      </c>
    </row>
    <row r="9096" spans="7:8" x14ac:dyDescent="0.35">
      <c r="G9096">
        <v>9090</v>
      </c>
      <c r="H9096">
        <f t="shared" ref="H9096:H9159" ca="1" si="150">_xlfn.NORM.INV(RAND(),N$9,N$10)</f>
        <v>-0.16329118953944546</v>
      </c>
    </row>
    <row r="9097" spans="7:8" x14ac:dyDescent="0.35">
      <c r="G9097">
        <v>9091</v>
      </c>
      <c r="H9097">
        <f t="shared" ca="1" si="150"/>
        <v>-1.7881739778102569E-2</v>
      </c>
    </row>
    <row r="9098" spans="7:8" x14ac:dyDescent="0.35">
      <c r="G9098">
        <v>9092</v>
      </c>
      <c r="H9098">
        <f t="shared" ca="1" si="150"/>
        <v>3.2860485745191723E-2</v>
      </c>
    </row>
    <row r="9099" spans="7:8" x14ac:dyDescent="0.35">
      <c r="G9099">
        <v>9093</v>
      </c>
      <c r="H9099">
        <f t="shared" ca="1" si="150"/>
        <v>0.18313839320106476</v>
      </c>
    </row>
    <row r="9100" spans="7:8" x14ac:dyDescent="0.35">
      <c r="G9100">
        <v>9094</v>
      </c>
      <c r="H9100">
        <f t="shared" ca="1" si="150"/>
        <v>-6.6516457638332402E-2</v>
      </c>
    </row>
    <row r="9101" spans="7:8" x14ac:dyDescent="0.35">
      <c r="G9101">
        <v>9095</v>
      </c>
      <c r="H9101">
        <f t="shared" ca="1" si="150"/>
        <v>2.3080670465105355E-2</v>
      </c>
    </row>
    <row r="9102" spans="7:8" x14ac:dyDescent="0.35">
      <c r="G9102">
        <v>9096</v>
      </c>
      <c r="H9102">
        <f t="shared" ca="1" si="150"/>
        <v>-7.7851416320652511E-2</v>
      </c>
    </row>
    <row r="9103" spans="7:8" x14ac:dyDescent="0.35">
      <c r="G9103">
        <v>9097</v>
      </c>
      <c r="H9103">
        <f t="shared" ca="1" si="150"/>
        <v>1.604237630443232E-3</v>
      </c>
    </row>
    <row r="9104" spans="7:8" x14ac:dyDescent="0.35">
      <c r="G9104">
        <v>9098</v>
      </c>
      <c r="H9104">
        <f t="shared" ca="1" si="150"/>
        <v>2.2737622557926412E-2</v>
      </c>
    </row>
    <row r="9105" spans="7:8" x14ac:dyDescent="0.35">
      <c r="G9105">
        <v>9099</v>
      </c>
      <c r="H9105">
        <f t="shared" ca="1" si="150"/>
        <v>1.6257674323575555E-2</v>
      </c>
    </row>
    <row r="9106" spans="7:8" x14ac:dyDescent="0.35">
      <c r="G9106">
        <v>9100</v>
      </c>
      <c r="H9106">
        <f t="shared" ca="1" si="150"/>
        <v>0.11316600026517697</v>
      </c>
    </row>
    <row r="9107" spans="7:8" x14ac:dyDescent="0.35">
      <c r="G9107">
        <v>9101</v>
      </c>
      <c r="H9107">
        <f t="shared" ca="1" si="150"/>
        <v>8.0568531070075999E-3</v>
      </c>
    </row>
    <row r="9108" spans="7:8" x14ac:dyDescent="0.35">
      <c r="G9108">
        <v>9102</v>
      </c>
      <c r="H9108">
        <f t="shared" ca="1" si="150"/>
        <v>-7.9156312712526794E-2</v>
      </c>
    </row>
    <row r="9109" spans="7:8" x14ac:dyDescent="0.35">
      <c r="G9109">
        <v>9103</v>
      </c>
      <c r="H9109">
        <f t="shared" ca="1" si="150"/>
        <v>4.0560922719282182E-2</v>
      </c>
    </row>
    <row r="9110" spans="7:8" x14ac:dyDescent="0.35">
      <c r="G9110">
        <v>9104</v>
      </c>
      <c r="H9110">
        <f t="shared" ca="1" si="150"/>
        <v>0.30539418652394951</v>
      </c>
    </row>
    <row r="9111" spans="7:8" x14ac:dyDescent="0.35">
      <c r="G9111">
        <v>9105</v>
      </c>
      <c r="H9111">
        <f t="shared" ca="1" si="150"/>
        <v>9.39488309248971E-2</v>
      </c>
    </row>
    <row r="9112" spans="7:8" x14ac:dyDescent="0.35">
      <c r="G9112">
        <v>9106</v>
      </c>
      <c r="H9112">
        <f t="shared" ca="1" si="150"/>
        <v>8.199275372621484E-2</v>
      </c>
    </row>
    <row r="9113" spans="7:8" x14ac:dyDescent="0.35">
      <c r="G9113">
        <v>9107</v>
      </c>
      <c r="H9113">
        <f t="shared" ca="1" si="150"/>
        <v>2.2722790090619095E-2</v>
      </c>
    </row>
    <row r="9114" spans="7:8" x14ac:dyDescent="0.35">
      <c r="G9114">
        <v>9108</v>
      </c>
      <c r="H9114">
        <f t="shared" ca="1" si="150"/>
        <v>-9.6645624437064911E-2</v>
      </c>
    </row>
    <row r="9115" spans="7:8" x14ac:dyDescent="0.35">
      <c r="G9115">
        <v>9109</v>
      </c>
      <c r="H9115">
        <f t="shared" ca="1" si="150"/>
        <v>-7.1343452091983756E-2</v>
      </c>
    </row>
    <row r="9116" spans="7:8" x14ac:dyDescent="0.35">
      <c r="G9116">
        <v>9110</v>
      </c>
      <c r="H9116">
        <f t="shared" ca="1" si="150"/>
        <v>-6.3242221895539727E-2</v>
      </c>
    </row>
    <row r="9117" spans="7:8" x14ac:dyDescent="0.35">
      <c r="G9117">
        <v>9111</v>
      </c>
      <c r="H9117">
        <f t="shared" ca="1" si="150"/>
        <v>4.3413501060355603E-2</v>
      </c>
    </row>
    <row r="9118" spans="7:8" x14ac:dyDescent="0.35">
      <c r="G9118">
        <v>9112</v>
      </c>
      <c r="H9118">
        <f t="shared" ca="1" si="150"/>
        <v>-7.7940037751982744E-2</v>
      </c>
    </row>
    <row r="9119" spans="7:8" x14ac:dyDescent="0.35">
      <c r="G9119">
        <v>9113</v>
      </c>
      <c r="H9119">
        <f t="shared" ca="1" si="150"/>
        <v>0.15404936957547136</v>
      </c>
    </row>
    <row r="9120" spans="7:8" x14ac:dyDescent="0.35">
      <c r="G9120">
        <v>9114</v>
      </c>
      <c r="H9120">
        <f t="shared" ca="1" si="150"/>
        <v>-2.9523985612545323E-2</v>
      </c>
    </row>
    <row r="9121" spans="7:8" x14ac:dyDescent="0.35">
      <c r="G9121">
        <v>9115</v>
      </c>
      <c r="H9121">
        <f t="shared" ca="1" si="150"/>
        <v>1.6151328395289342E-2</v>
      </c>
    </row>
    <row r="9122" spans="7:8" x14ac:dyDescent="0.35">
      <c r="G9122">
        <v>9116</v>
      </c>
      <c r="H9122">
        <f t="shared" ca="1" si="150"/>
        <v>-1.4891427974607603E-2</v>
      </c>
    </row>
    <row r="9123" spans="7:8" x14ac:dyDescent="0.35">
      <c r="G9123">
        <v>9117</v>
      </c>
      <c r="H9123">
        <f t="shared" ca="1" si="150"/>
        <v>0.16835548591023172</v>
      </c>
    </row>
    <row r="9124" spans="7:8" x14ac:dyDescent="0.35">
      <c r="G9124">
        <v>9118</v>
      </c>
      <c r="H9124">
        <f t="shared" ca="1" si="150"/>
        <v>6.9131033155672067E-2</v>
      </c>
    </row>
    <row r="9125" spans="7:8" x14ac:dyDescent="0.35">
      <c r="G9125">
        <v>9119</v>
      </c>
      <c r="H9125">
        <f t="shared" ca="1" si="150"/>
        <v>1.1507654125201872E-2</v>
      </c>
    </row>
    <row r="9126" spans="7:8" x14ac:dyDescent="0.35">
      <c r="G9126">
        <v>9120</v>
      </c>
      <c r="H9126">
        <f t="shared" ca="1" si="150"/>
        <v>1.2271630010149887E-2</v>
      </c>
    </row>
    <row r="9127" spans="7:8" x14ac:dyDescent="0.35">
      <c r="G9127">
        <v>9121</v>
      </c>
      <c r="H9127">
        <f t="shared" ca="1" si="150"/>
        <v>0.23713852562721791</v>
      </c>
    </row>
    <row r="9128" spans="7:8" x14ac:dyDescent="0.35">
      <c r="G9128">
        <v>9122</v>
      </c>
      <c r="H9128">
        <f t="shared" ca="1" si="150"/>
        <v>-0.12728280545235554</v>
      </c>
    </row>
    <row r="9129" spans="7:8" x14ac:dyDescent="0.35">
      <c r="G9129">
        <v>9123</v>
      </c>
      <c r="H9129">
        <f t="shared" ca="1" si="150"/>
        <v>8.2575636193713026E-2</v>
      </c>
    </row>
    <row r="9130" spans="7:8" x14ac:dyDescent="0.35">
      <c r="G9130">
        <v>9124</v>
      </c>
      <c r="H9130">
        <f t="shared" ca="1" si="150"/>
        <v>0.25484055895143953</v>
      </c>
    </row>
    <row r="9131" spans="7:8" x14ac:dyDescent="0.35">
      <c r="G9131">
        <v>9125</v>
      </c>
      <c r="H9131">
        <f t="shared" ca="1" si="150"/>
        <v>0.10917747004023673</v>
      </c>
    </row>
    <row r="9132" spans="7:8" x14ac:dyDescent="0.35">
      <c r="G9132">
        <v>9126</v>
      </c>
      <c r="H9132">
        <f t="shared" ca="1" si="150"/>
        <v>7.6607306930743649E-2</v>
      </c>
    </row>
    <row r="9133" spans="7:8" x14ac:dyDescent="0.35">
      <c r="G9133">
        <v>9127</v>
      </c>
      <c r="H9133">
        <f t="shared" ca="1" si="150"/>
        <v>-5.0757190208187565E-2</v>
      </c>
    </row>
    <row r="9134" spans="7:8" x14ac:dyDescent="0.35">
      <c r="G9134">
        <v>9128</v>
      </c>
      <c r="H9134">
        <f t="shared" ca="1" si="150"/>
        <v>-3.9711713187584416E-2</v>
      </c>
    </row>
    <row r="9135" spans="7:8" x14ac:dyDescent="0.35">
      <c r="G9135">
        <v>9129</v>
      </c>
      <c r="H9135">
        <f t="shared" ca="1" si="150"/>
        <v>9.340130336750585E-2</v>
      </c>
    </row>
    <row r="9136" spans="7:8" x14ac:dyDescent="0.35">
      <c r="G9136">
        <v>9130</v>
      </c>
      <c r="H9136">
        <f t="shared" ca="1" si="150"/>
        <v>4.7144086198826436E-2</v>
      </c>
    </row>
    <row r="9137" spans="7:8" x14ac:dyDescent="0.35">
      <c r="G9137">
        <v>9131</v>
      </c>
      <c r="H9137">
        <f t="shared" ca="1" si="150"/>
        <v>0.15323012986538861</v>
      </c>
    </row>
    <row r="9138" spans="7:8" x14ac:dyDescent="0.35">
      <c r="G9138">
        <v>9132</v>
      </c>
      <c r="H9138">
        <f t="shared" ca="1" si="150"/>
        <v>-8.2907177990599976E-2</v>
      </c>
    </row>
    <row r="9139" spans="7:8" x14ac:dyDescent="0.35">
      <c r="G9139">
        <v>9133</v>
      </c>
      <c r="H9139">
        <f t="shared" ca="1" si="150"/>
        <v>-0.16692066133464528</v>
      </c>
    </row>
    <row r="9140" spans="7:8" x14ac:dyDescent="0.35">
      <c r="G9140">
        <v>9134</v>
      </c>
      <c r="H9140">
        <f t="shared" ca="1" si="150"/>
        <v>-9.7891151665378939E-3</v>
      </c>
    </row>
    <row r="9141" spans="7:8" x14ac:dyDescent="0.35">
      <c r="G9141">
        <v>9135</v>
      </c>
      <c r="H9141">
        <f t="shared" ca="1" si="150"/>
        <v>-0.1092576097911622</v>
      </c>
    </row>
    <row r="9142" spans="7:8" x14ac:dyDescent="0.35">
      <c r="G9142">
        <v>9136</v>
      </c>
      <c r="H9142">
        <f t="shared" ca="1" si="150"/>
        <v>-0.15992416654080394</v>
      </c>
    </row>
    <row r="9143" spans="7:8" x14ac:dyDescent="0.35">
      <c r="G9143">
        <v>9137</v>
      </c>
      <c r="H9143">
        <f t="shared" ca="1" si="150"/>
        <v>-3.926382094184161E-2</v>
      </c>
    </row>
    <row r="9144" spans="7:8" x14ac:dyDescent="0.35">
      <c r="G9144">
        <v>9138</v>
      </c>
      <c r="H9144">
        <f t="shared" ca="1" si="150"/>
        <v>-8.0983308277954691E-2</v>
      </c>
    </row>
    <row r="9145" spans="7:8" x14ac:dyDescent="0.35">
      <c r="G9145">
        <v>9139</v>
      </c>
      <c r="H9145">
        <f t="shared" ca="1" si="150"/>
        <v>-9.4440487915587734E-2</v>
      </c>
    </row>
    <row r="9146" spans="7:8" x14ac:dyDescent="0.35">
      <c r="G9146">
        <v>9140</v>
      </c>
      <c r="H9146">
        <f t="shared" ca="1" si="150"/>
        <v>-7.027561350052014E-2</v>
      </c>
    </row>
    <row r="9147" spans="7:8" x14ac:dyDescent="0.35">
      <c r="G9147">
        <v>9141</v>
      </c>
      <c r="H9147">
        <f t="shared" ca="1" si="150"/>
        <v>-0.25348561490477756</v>
      </c>
    </row>
    <row r="9148" spans="7:8" x14ac:dyDescent="0.35">
      <c r="G9148">
        <v>9142</v>
      </c>
      <c r="H9148">
        <f t="shared" ca="1" si="150"/>
        <v>-2.881129993451928E-2</v>
      </c>
    </row>
    <row r="9149" spans="7:8" x14ac:dyDescent="0.35">
      <c r="G9149">
        <v>9143</v>
      </c>
      <c r="H9149">
        <f t="shared" ca="1" si="150"/>
        <v>-4.2331465356566234E-2</v>
      </c>
    </row>
    <row r="9150" spans="7:8" x14ac:dyDescent="0.35">
      <c r="G9150">
        <v>9144</v>
      </c>
      <c r="H9150">
        <f t="shared" ca="1" si="150"/>
        <v>-0.18407660202617113</v>
      </c>
    </row>
    <row r="9151" spans="7:8" x14ac:dyDescent="0.35">
      <c r="G9151">
        <v>9145</v>
      </c>
      <c r="H9151">
        <f t="shared" ca="1" si="150"/>
        <v>7.734406634066748E-3</v>
      </c>
    </row>
    <row r="9152" spans="7:8" x14ac:dyDescent="0.35">
      <c r="G9152">
        <v>9146</v>
      </c>
      <c r="H9152">
        <f t="shared" ca="1" si="150"/>
        <v>-8.0964044833469681E-2</v>
      </c>
    </row>
    <row r="9153" spans="7:8" x14ac:dyDescent="0.35">
      <c r="G9153">
        <v>9147</v>
      </c>
      <c r="H9153">
        <f t="shared" ca="1" si="150"/>
        <v>-0.12471264007866192</v>
      </c>
    </row>
    <row r="9154" spans="7:8" x14ac:dyDescent="0.35">
      <c r="G9154">
        <v>9148</v>
      </c>
      <c r="H9154">
        <f t="shared" ca="1" si="150"/>
        <v>-0.15943096944046042</v>
      </c>
    </row>
    <row r="9155" spans="7:8" x14ac:dyDescent="0.35">
      <c r="G9155">
        <v>9149</v>
      </c>
      <c r="H9155">
        <f t="shared" ca="1" si="150"/>
        <v>-0.13141911589022845</v>
      </c>
    </row>
    <row r="9156" spans="7:8" x14ac:dyDescent="0.35">
      <c r="G9156">
        <v>9150</v>
      </c>
      <c r="H9156">
        <f t="shared" ca="1" si="150"/>
        <v>-0.16822712531565964</v>
      </c>
    </row>
    <row r="9157" spans="7:8" x14ac:dyDescent="0.35">
      <c r="G9157">
        <v>9151</v>
      </c>
      <c r="H9157">
        <f t="shared" ca="1" si="150"/>
        <v>0.14708102746723975</v>
      </c>
    </row>
    <row r="9158" spans="7:8" x14ac:dyDescent="0.35">
      <c r="G9158">
        <v>9152</v>
      </c>
      <c r="H9158">
        <f t="shared" ca="1" si="150"/>
        <v>-1.5312675698138331E-2</v>
      </c>
    </row>
    <row r="9159" spans="7:8" x14ac:dyDescent="0.35">
      <c r="G9159">
        <v>9153</v>
      </c>
      <c r="H9159">
        <f t="shared" ca="1" si="150"/>
        <v>1.1554596453078684E-2</v>
      </c>
    </row>
    <row r="9160" spans="7:8" x14ac:dyDescent="0.35">
      <c r="G9160">
        <v>9154</v>
      </c>
      <c r="H9160">
        <f t="shared" ref="H9160:H9223" ca="1" si="151">_xlfn.NORM.INV(RAND(),N$9,N$10)</f>
        <v>-8.8692152127211196E-2</v>
      </c>
    </row>
    <row r="9161" spans="7:8" x14ac:dyDescent="0.35">
      <c r="G9161">
        <v>9155</v>
      </c>
      <c r="H9161">
        <f t="shared" ca="1" si="151"/>
        <v>1.3393210623629359E-2</v>
      </c>
    </row>
    <row r="9162" spans="7:8" x14ac:dyDescent="0.35">
      <c r="G9162">
        <v>9156</v>
      </c>
      <c r="H9162">
        <f t="shared" ca="1" si="151"/>
        <v>1.727844251325128E-2</v>
      </c>
    </row>
    <row r="9163" spans="7:8" x14ac:dyDescent="0.35">
      <c r="G9163">
        <v>9157</v>
      </c>
      <c r="H9163">
        <f t="shared" ca="1" si="151"/>
        <v>4.1472802619264136E-2</v>
      </c>
    </row>
    <row r="9164" spans="7:8" x14ac:dyDescent="0.35">
      <c r="G9164">
        <v>9158</v>
      </c>
      <c r="H9164">
        <f t="shared" ca="1" si="151"/>
        <v>-4.3590405615007995E-2</v>
      </c>
    </row>
    <row r="9165" spans="7:8" x14ac:dyDescent="0.35">
      <c r="G9165">
        <v>9159</v>
      </c>
      <c r="H9165">
        <f t="shared" ca="1" si="151"/>
        <v>-0.10586866470090928</v>
      </c>
    </row>
    <row r="9166" spans="7:8" x14ac:dyDescent="0.35">
      <c r="G9166">
        <v>9160</v>
      </c>
      <c r="H9166">
        <f t="shared" ca="1" si="151"/>
        <v>0.29581912416852674</v>
      </c>
    </row>
    <row r="9167" spans="7:8" x14ac:dyDescent="0.35">
      <c r="G9167">
        <v>9161</v>
      </c>
      <c r="H9167">
        <f t="shared" ca="1" si="151"/>
        <v>4.9543911264327486E-3</v>
      </c>
    </row>
    <row r="9168" spans="7:8" x14ac:dyDescent="0.35">
      <c r="G9168">
        <v>9162</v>
      </c>
      <c r="H9168">
        <f t="shared" ca="1" si="151"/>
        <v>-2.8652230447567775E-2</v>
      </c>
    </row>
    <row r="9169" spans="7:8" x14ac:dyDescent="0.35">
      <c r="G9169">
        <v>9163</v>
      </c>
      <c r="H9169">
        <f t="shared" ca="1" si="151"/>
        <v>8.9192161468801393E-2</v>
      </c>
    </row>
    <row r="9170" spans="7:8" x14ac:dyDescent="0.35">
      <c r="G9170">
        <v>9164</v>
      </c>
      <c r="H9170">
        <f t="shared" ca="1" si="151"/>
        <v>0.15731326731117337</v>
      </c>
    </row>
    <row r="9171" spans="7:8" x14ac:dyDescent="0.35">
      <c r="G9171">
        <v>9165</v>
      </c>
      <c r="H9171">
        <f t="shared" ca="1" si="151"/>
        <v>-4.4380239700597526E-2</v>
      </c>
    </row>
    <row r="9172" spans="7:8" x14ac:dyDescent="0.35">
      <c r="G9172">
        <v>9166</v>
      </c>
      <c r="H9172">
        <f t="shared" ca="1" si="151"/>
        <v>0.16076334060123371</v>
      </c>
    </row>
    <row r="9173" spans="7:8" x14ac:dyDescent="0.35">
      <c r="G9173">
        <v>9167</v>
      </c>
      <c r="H9173">
        <f t="shared" ca="1" si="151"/>
        <v>-9.1045210036475727E-6</v>
      </c>
    </row>
    <row r="9174" spans="7:8" x14ac:dyDescent="0.35">
      <c r="G9174">
        <v>9168</v>
      </c>
      <c r="H9174">
        <f t="shared" ca="1" si="151"/>
        <v>0.12103605591670161</v>
      </c>
    </row>
    <row r="9175" spans="7:8" x14ac:dyDescent="0.35">
      <c r="G9175">
        <v>9169</v>
      </c>
      <c r="H9175">
        <f t="shared" ca="1" si="151"/>
        <v>6.9178194608462501E-2</v>
      </c>
    </row>
    <row r="9176" spans="7:8" x14ac:dyDescent="0.35">
      <c r="G9176">
        <v>9170</v>
      </c>
      <c r="H9176">
        <f t="shared" ca="1" si="151"/>
        <v>0.15335644749356178</v>
      </c>
    </row>
    <row r="9177" spans="7:8" x14ac:dyDescent="0.35">
      <c r="G9177">
        <v>9171</v>
      </c>
      <c r="H9177">
        <f t="shared" ca="1" si="151"/>
        <v>2.9252566665395857E-2</v>
      </c>
    </row>
    <row r="9178" spans="7:8" x14ac:dyDescent="0.35">
      <c r="G9178">
        <v>9172</v>
      </c>
      <c r="H9178">
        <f t="shared" ca="1" si="151"/>
        <v>-9.4949011732693447E-2</v>
      </c>
    </row>
    <row r="9179" spans="7:8" x14ac:dyDescent="0.35">
      <c r="G9179">
        <v>9173</v>
      </c>
      <c r="H9179">
        <f t="shared" ca="1" si="151"/>
        <v>0.22373364028462941</v>
      </c>
    </row>
    <row r="9180" spans="7:8" x14ac:dyDescent="0.35">
      <c r="G9180">
        <v>9174</v>
      </c>
      <c r="H9180">
        <f t="shared" ca="1" si="151"/>
        <v>0.20081300615663053</v>
      </c>
    </row>
    <row r="9181" spans="7:8" x14ac:dyDescent="0.35">
      <c r="G9181">
        <v>9175</v>
      </c>
      <c r="H9181">
        <f t="shared" ca="1" si="151"/>
        <v>-0.20074711448263699</v>
      </c>
    </row>
    <row r="9182" spans="7:8" x14ac:dyDescent="0.35">
      <c r="G9182">
        <v>9176</v>
      </c>
      <c r="H9182">
        <f t="shared" ca="1" si="151"/>
        <v>-0.26101651380069435</v>
      </c>
    </row>
    <row r="9183" spans="7:8" x14ac:dyDescent="0.35">
      <c r="G9183">
        <v>9177</v>
      </c>
      <c r="H9183">
        <f t="shared" ca="1" si="151"/>
        <v>0.14088278640537621</v>
      </c>
    </row>
    <row r="9184" spans="7:8" x14ac:dyDescent="0.35">
      <c r="G9184">
        <v>9178</v>
      </c>
      <c r="H9184">
        <f t="shared" ca="1" si="151"/>
        <v>0.13179505571861108</v>
      </c>
    </row>
    <row r="9185" spans="7:8" x14ac:dyDescent="0.35">
      <c r="G9185">
        <v>9179</v>
      </c>
      <c r="H9185">
        <f t="shared" ca="1" si="151"/>
        <v>-1.8364057883474977E-4</v>
      </c>
    </row>
    <row r="9186" spans="7:8" x14ac:dyDescent="0.35">
      <c r="G9186">
        <v>9180</v>
      </c>
      <c r="H9186">
        <f t="shared" ca="1" si="151"/>
        <v>-5.6088401772856317E-2</v>
      </c>
    </row>
    <row r="9187" spans="7:8" x14ac:dyDescent="0.35">
      <c r="G9187">
        <v>9181</v>
      </c>
      <c r="H9187">
        <f t="shared" ca="1" si="151"/>
        <v>0.18503026713556978</v>
      </c>
    </row>
    <row r="9188" spans="7:8" x14ac:dyDescent="0.35">
      <c r="G9188">
        <v>9182</v>
      </c>
      <c r="H9188">
        <f t="shared" ca="1" si="151"/>
        <v>-9.3883928193434649E-2</v>
      </c>
    </row>
    <row r="9189" spans="7:8" x14ac:dyDescent="0.35">
      <c r="G9189">
        <v>9183</v>
      </c>
      <c r="H9189">
        <f t="shared" ca="1" si="151"/>
        <v>-0.12088798491741184</v>
      </c>
    </row>
    <row r="9190" spans="7:8" x14ac:dyDescent="0.35">
      <c r="G9190">
        <v>9184</v>
      </c>
      <c r="H9190">
        <f t="shared" ca="1" si="151"/>
        <v>-0.14657293553172962</v>
      </c>
    </row>
    <row r="9191" spans="7:8" x14ac:dyDescent="0.35">
      <c r="G9191">
        <v>9185</v>
      </c>
      <c r="H9191">
        <f t="shared" ca="1" si="151"/>
        <v>-5.4890073702396902E-2</v>
      </c>
    </row>
    <row r="9192" spans="7:8" x14ac:dyDescent="0.35">
      <c r="G9192">
        <v>9186</v>
      </c>
      <c r="H9192">
        <f t="shared" ca="1" si="151"/>
        <v>0.14701916066941872</v>
      </c>
    </row>
    <row r="9193" spans="7:8" x14ac:dyDescent="0.35">
      <c r="G9193">
        <v>9187</v>
      </c>
      <c r="H9193">
        <f t="shared" ca="1" si="151"/>
        <v>1.6003788685147756E-2</v>
      </c>
    </row>
    <row r="9194" spans="7:8" x14ac:dyDescent="0.35">
      <c r="G9194">
        <v>9188</v>
      </c>
      <c r="H9194">
        <f t="shared" ca="1" si="151"/>
        <v>-7.0725041320943649E-2</v>
      </c>
    </row>
    <row r="9195" spans="7:8" x14ac:dyDescent="0.35">
      <c r="G9195">
        <v>9189</v>
      </c>
      <c r="H9195">
        <f t="shared" ca="1" si="151"/>
        <v>0.14047965766015005</v>
      </c>
    </row>
    <row r="9196" spans="7:8" x14ac:dyDescent="0.35">
      <c r="G9196">
        <v>9190</v>
      </c>
      <c r="H9196">
        <f t="shared" ca="1" si="151"/>
        <v>0.12037122919216929</v>
      </c>
    </row>
    <row r="9197" spans="7:8" x14ac:dyDescent="0.35">
      <c r="G9197">
        <v>9191</v>
      </c>
      <c r="H9197">
        <f t="shared" ca="1" si="151"/>
        <v>2.9940528837138188E-3</v>
      </c>
    </row>
    <row r="9198" spans="7:8" x14ac:dyDescent="0.35">
      <c r="G9198">
        <v>9192</v>
      </c>
      <c r="H9198">
        <f t="shared" ca="1" si="151"/>
        <v>7.7588046463201079E-3</v>
      </c>
    </row>
    <row r="9199" spans="7:8" x14ac:dyDescent="0.35">
      <c r="G9199">
        <v>9193</v>
      </c>
      <c r="H9199">
        <f t="shared" ca="1" si="151"/>
        <v>0.21567413858069343</v>
      </c>
    </row>
    <row r="9200" spans="7:8" x14ac:dyDescent="0.35">
      <c r="G9200">
        <v>9194</v>
      </c>
      <c r="H9200">
        <f t="shared" ca="1" si="151"/>
        <v>0.15960988325029982</v>
      </c>
    </row>
    <row r="9201" spans="7:8" x14ac:dyDescent="0.35">
      <c r="G9201">
        <v>9195</v>
      </c>
      <c r="H9201">
        <f t="shared" ca="1" si="151"/>
        <v>9.8663930155805546E-2</v>
      </c>
    </row>
    <row r="9202" spans="7:8" x14ac:dyDescent="0.35">
      <c r="G9202">
        <v>9196</v>
      </c>
      <c r="H9202">
        <f t="shared" ca="1" si="151"/>
        <v>7.2916982544393716E-2</v>
      </c>
    </row>
    <row r="9203" spans="7:8" x14ac:dyDescent="0.35">
      <c r="G9203">
        <v>9197</v>
      </c>
      <c r="H9203">
        <f t="shared" ca="1" si="151"/>
        <v>-0.16824696176945958</v>
      </c>
    </row>
    <row r="9204" spans="7:8" x14ac:dyDescent="0.35">
      <c r="G9204">
        <v>9198</v>
      </c>
      <c r="H9204">
        <f t="shared" ca="1" si="151"/>
        <v>9.1837106555820822E-2</v>
      </c>
    </row>
    <row r="9205" spans="7:8" x14ac:dyDescent="0.35">
      <c r="G9205">
        <v>9199</v>
      </c>
      <c r="H9205">
        <f t="shared" ca="1" si="151"/>
        <v>0.18795567070620328</v>
      </c>
    </row>
    <row r="9206" spans="7:8" x14ac:dyDescent="0.35">
      <c r="G9206">
        <v>9200</v>
      </c>
      <c r="H9206">
        <f t="shared" ca="1" si="151"/>
        <v>-6.6161010249987121E-2</v>
      </c>
    </row>
    <row r="9207" spans="7:8" x14ac:dyDescent="0.35">
      <c r="G9207">
        <v>9201</v>
      </c>
      <c r="H9207">
        <f t="shared" ca="1" si="151"/>
        <v>0.21092445472800705</v>
      </c>
    </row>
    <row r="9208" spans="7:8" x14ac:dyDescent="0.35">
      <c r="G9208">
        <v>9202</v>
      </c>
      <c r="H9208">
        <f t="shared" ca="1" si="151"/>
        <v>-0.19840417002530214</v>
      </c>
    </row>
    <row r="9209" spans="7:8" x14ac:dyDescent="0.35">
      <c r="G9209">
        <v>9203</v>
      </c>
      <c r="H9209">
        <f t="shared" ca="1" si="151"/>
        <v>-0.17221332384680518</v>
      </c>
    </row>
    <row r="9210" spans="7:8" x14ac:dyDescent="0.35">
      <c r="G9210">
        <v>9204</v>
      </c>
      <c r="H9210">
        <f t="shared" ca="1" si="151"/>
        <v>-0.1013955516300804</v>
      </c>
    </row>
    <row r="9211" spans="7:8" x14ac:dyDescent="0.35">
      <c r="G9211">
        <v>9205</v>
      </c>
      <c r="H9211">
        <f t="shared" ca="1" si="151"/>
        <v>4.5369511536560575E-3</v>
      </c>
    </row>
    <row r="9212" spans="7:8" x14ac:dyDescent="0.35">
      <c r="G9212">
        <v>9206</v>
      </c>
      <c r="H9212">
        <f t="shared" ca="1" si="151"/>
        <v>0.30049208982255465</v>
      </c>
    </row>
    <row r="9213" spans="7:8" x14ac:dyDescent="0.35">
      <c r="G9213">
        <v>9207</v>
      </c>
      <c r="H9213">
        <f t="shared" ca="1" si="151"/>
        <v>-1.9395563555892892E-3</v>
      </c>
    </row>
    <row r="9214" spans="7:8" x14ac:dyDescent="0.35">
      <c r="G9214">
        <v>9208</v>
      </c>
      <c r="H9214">
        <f t="shared" ca="1" si="151"/>
        <v>0.23989209929261998</v>
      </c>
    </row>
    <row r="9215" spans="7:8" x14ac:dyDescent="0.35">
      <c r="G9215">
        <v>9209</v>
      </c>
      <c r="H9215">
        <f t="shared" ca="1" si="151"/>
        <v>7.1525082035277382E-2</v>
      </c>
    </row>
    <row r="9216" spans="7:8" x14ac:dyDescent="0.35">
      <c r="G9216">
        <v>9210</v>
      </c>
      <c r="H9216">
        <f t="shared" ca="1" si="151"/>
        <v>0.18945202935958846</v>
      </c>
    </row>
    <row r="9217" spans="7:8" x14ac:dyDescent="0.35">
      <c r="G9217">
        <v>9211</v>
      </c>
      <c r="H9217">
        <f t="shared" ca="1" si="151"/>
        <v>-0.16872441955186343</v>
      </c>
    </row>
    <row r="9218" spans="7:8" x14ac:dyDescent="0.35">
      <c r="G9218">
        <v>9212</v>
      </c>
      <c r="H9218">
        <f t="shared" ca="1" si="151"/>
        <v>0.24113485437530938</v>
      </c>
    </row>
    <row r="9219" spans="7:8" x14ac:dyDescent="0.35">
      <c r="G9219">
        <v>9213</v>
      </c>
      <c r="H9219">
        <f t="shared" ca="1" si="151"/>
        <v>0.10537545653237865</v>
      </c>
    </row>
    <row r="9220" spans="7:8" x14ac:dyDescent="0.35">
      <c r="G9220">
        <v>9214</v>
      </c>
      <c r="H9220">
        <f t="shared" ca="1" si="151"/>
        <v>5.0117849293269748E-2</v>
      </c>
    </row>
    <row r="9221" spans="7:8" x14ac:dyDescent="0.35">
      <c r="G9221">
        <v>9215</v>
      </c>
      <c r="H9221">
        <f t="shared" ca="1" si="151"/>
        <v>-9.2339039684759955E-2</v>
      </c>
    </row>
    <row r="9222" spans="7:8" x14ac:dyDescent="0.35">
      <c r="G9222">
        <v>9216</v>
      </c>
      <c r="H9222">
        <f t="shared" ca="1" si="151"/>
        <v>3.9385340689416251E-2</v>
      </c>
    </row>
    <row r="9223" spans="7:8" x14ac:dyDescent="0.35">
      <c r="G9223">
        <v>9217</v>
      </c>
      <c r="H9223">
        <f t="shared" ca="1" si="151"/>
        <v>1.7175772953281467E-2</v>
      </c>
    </row>
    <row r="9224" spans="7:8" x14ac:dyDescent="0.35">
      <c r="G9224">
        <v>9218</v>
      </c>
      <c r="H9224">
        <f t="shared" ref="H9224:H9287" ca="1" si="152">_xlfn.NORM.INV(RAND(),N$9,N$10)</f>
        <v>-0.10975538191161567</v>
      </c>
    </row>
    <row r="9225" spans="7:8" x14ac:dyDescent="0.35">
      <c r="G9225">
        <v>9219</v>
      </c>
      <c r="H9225">
        <f t="shared" ca="1" si="152"/>
        <v>-1.7774951867827286E-2</v>
      </c>
    </row>
    <row r="9226" spans="7:8" x14ac:dyDescent="0.35">
      <c r="G9226">
        <v>9220</v>
      </c>
      <c r="H9226">
        <f t="shared" ca="1" si="152"/>
        <v>8.4254810362667146E-2</v>
      </c>
    </row>
    <row r="9227" spans="7:8" x14ac:dyDescent="0.35">
      <c r="G9227">
        <v>9221</v>
      </c>
      <c r="H9227">
        <f t="shared" ca="1" si="152"/>
        <v>-2.1458813718405599E-2</v>
      </c>
    </row>
    <row r="9228" spans="7:8" x14ac:dyDescent="0.35">
      <c r="G9228">
        <v>9222</v>
      </c>
      <c r="H9228">
        <f t="shared" ca="1" si="152"/>
        <v>0.32853946518434329</v>
      </c>
    </row>
    <row r="9229" spans="7:8" x14ac:dyDescent="0.35">
      <c r="G9229">
        <v>9223</v>
      </c>
      <c r="H9229">
        <f t="shared" ca="1" si="152"/>
        <v>9.1451129203430365E-3</v>
      </c>
    </row>
    <row r="9230" spans="7:8" x14ac:dyDescent="0.35">
      <c r="G9230">
        <v>9224</v>
      </c>
      <c r="H9230">
        <f t="shared" ca="1" si="152"/>
        <v>6.7886962424991856E-2</v>
      </c>
    </row>
    <row r="9231" spans="7:8" x14ac:dyDescent="0.35">
      <c r="G9231">
        <v>9225</v>
      </c>
      <c r="H9231">
        <f t="shared" ca="1" si="152"/>
        <v>3.2463778361203059E-2</v>
      </c>
    </row>
    <row r="9232" spans="7:8" x14ac:dyDescent="0.35">
      <c r="G9232">
        <v>9226</v>
      </c>
      <c r="H9232">
        <f t="shared" ca="1" si="152"/>
        <v>-0.12410743776591904</v>
      </c>
    </row>
    <row r="9233" spans="7:8" x14ac:dyDescent="0.35">
      <c r="G9233">
        <v>9227</v>
      </c>
      <c r="H9233">
        <f t="shared" ca="1" si="152"/>
        <v>9.5364483224026457E-3</v>
      </c>
    </row>
    <row r="9234" spans="7:8" x14ac:dyDescent="0.35">
      <c r="G9234">
        <v>9228</v>
      </c>
      <c r="H9234">
        <f t="shared" ca="1" si="152"/>
        <v>7.51774387312539E-3</v>
      </c>
    </row>
    <row r="9235" spans="7:8" x14ac:dyDescent="0.35">
      <c r="G9235">
        <v>9229</v>
      </c>
      <c r="H9235">
        <f t="shared" ca="1" si="152"/>
        <v>0.13359196334831086</v>
      </c>
    </row>
    <row r="9236" spans="7:8" x14ac:dyDescent="0.35">
      <c r="G9236">
        <v>9230</v>
      </c>
      <c r="H9236">
        <f t="shared" ca="1" si="152"/>
        <v>0.15994508337510513</v>
      </c>
    </row>
    <row r="9237" spans="7:8" x14ac:dyDescent="0.35">
      <c r="G9237">
        <v>9231</v>
      </c>
      <c r="H9237">
        <f t="shared" ca="1" si="152"/>
        <v>-0.13135814053929604</v>
      </c>
    </row>
    <row r="9238" spans="7:8" x14ac:dyDescent="0.35">
      <c r="G9238">
        <v>9232</v>
      </c>
      <c r="H9238">
        <f t="shared" ca="1" si="152"/>
        <v>0.18211060313709959</v>
      </c>
    </row>
    <row r="9239" spans="7:8" x14ac:dyDescent="0.35">
      <c r="G9239">
        <v>9233</v>
      </c>
      <c r="H9239">
        <f t="shared" ca="1" si="152"/>
        <v>0.33446563650499683</v>
      </c>
    </row>
    <row r="9240" spans="7:8" x14ac:dyDescent="0.35">
      <c r="G9240">
        <v>9234</v>
      </c>
      <c r="H9240">
        <f t="shared" ca="1" si="152"/>
        <v>9.9056939815917747E-2</v>
      </c>
    </row>
    <row r="9241" spans="7:8" x14ac:dyDescent="0.35">
      <c r="G9241">
        <v>9235</v>
      </c>
      <c r="H9241">
        <f t="shared" ca="1" si="152"/>
        <v>1.0297985864375163E-2</v>
      </c>
    </row>
    <row r="9242" spans="7:8" x14ac:dyDescent="0.35">
      <c r="G9242">
        <v>9236</v>
      </c>
      <c r="H9242">
        <f t="shared" ca="1" si="152"/>
        <v>-2.4466359029713794E-2</v>
      </c>
    </row>
    <row r="9243" spans="7:8" x14ac:dyDescent="0.35">
      <c r="G9243">
        <v>9237</v>
      </c>
      <c r="H9243">
        <f t="shared" ca="1" si="152"/>
        <v>9.2212870651964332E-2</v>
      </c>
    </row>
    <row r="9244" spans="7:8" x14ac:dyDescent="0.35">
      <c r="G9244">
        <v>9238</v>
      </c>
      <c r="H9244">
        <f t="shared" ca="1" si="152"/>
        <v>2.8728769967964911E-2</v>
      </c>
    </row>
    <row r="9245" spans="7:8" x14ac:dyDescent="0.35">
      <c r="G9245">
        <v>9239</v>
      </c>
      <c r="H9245">
        <f t="shared" ca="1" si="152"/>
        <v>-0.22671243852855377</v>
      </c>
    </row>
    <row r="9246" spans="7:8" x14ac:dyDescent="0.35">
      <c r="G9246">
        <v>9240</v>
      </c>
      <c r="H9246">
        <f t="shared" ca="1" si="152"/>
        <v>-0.23773651652792532</v>
      </c>
    </row>
    <row r="9247" spans="7:8" x14ac:dyDescent="0.35">
      <c r="G9247">
        <v>9241</v>
      </c>
      <c r="H9247">
        <f t="shared" ca="1" si="152"/>
        <v>2.0661536079628361E-2</v>
      </c>
    </row>
    <row r="9248" spans="7:8" x14ac:dyDescent="0.35">
      <c r="G9248">
        <v>9242</v>
      </c>
      <c r="H9248">
        <f t="shared" ca="1" si="152"/>
        <v>-8.9595131393081562E-2</v>
      </c>
    </row>
    <row r="9249" spans="7:8" x14ac:dyDescent="0.35">
      <c r="G9249">
        <v>9243</v>
      </c>
      <c r="H9249">
        <f t="shared" ca="1" si="152"/>
        <v>5.7969607294059436E-2</v>
      </c>
    </row>
    <row r="9250" spans="7:8" x14ac:dyDescent="0.35">
      <c r="G9250">
        <v>9244</v>
      </c>
      <c r="H9250">
        <f t="shared" ca="1" si="152"/>
        <v>0.19442914341450815</v>
      </c>
    </row>
    <row r="9251" spans="7:8" x14ac:dyDescent="0.35">
      <c r="G9251">
        <v>9245</v>
      </c>
      <c r="H9251">
        <f t="shared" ca="1" si="152"/>
        <v>-0.13943119325211678</v>
      </c>
    </row>
    <row r="9252" spans="7:8" x14ac:dyDescent="0.35">
      <c r="G9252">
        <v>9246</v>
      </c>
      <c r="H9252">
        <f t="shared" ca="1" si="152"/>
        <v>-0.1212705077603167</v>
      </c>
    </row>
    <row r="9253" spans="7:8" x14ac:dyDescent="0.35">
      <c r="G9253">
        <v>9247</v>
      </c>
      <c r="H9253">
        <f t="shared" ca="1" si="152"/>
        <v>-0.15802686367233262</v>
      </c>
    </row>
    <row r="9254" spans="7:8" x14ac:dyDescent="0.35">
      <c r="G9254">
        <v>9248</v>
      </c>
      <c r="H9254">
        <f t="shared" ca="1" si="152"/>
        <v>0.20608551954513094</v>
      </c>
    </row>
    <row r="9255" spans="7:8" x14ac:dyDescent="0.35">
      <c r="G9255">
        <v>9249</v>
      </c>
      <c r="H9255">
        <f t="shared" ca="1" si="152"/>
        <v>-6.55575669483177E-2</v>
      </c>
    </row>
    <row r="9256" spans="7:8" x14ac:dyDescent="0.35">
      <c r="G9256">
        <v>9250</v>
      </c>
      <c r="H9256">
        <f t="shared" ca="1" si="152"/>
        <v>6.2110088768287275E-2</v>
      </c>
    </row>
    <row r="9257" spans="7:8" x14ac:dyDescent="0.35">
      <c r="G9257">
        <v>9251</v>
      </c>
      <c r="H9257">
        <f t="shared" ca="1" si="152"/>
        <v>-6.3752283465255161E-2</v>
      </c>
    </row>
    <row r="9258" spans="7:8" x14ac:dyDescent="0.35">
      <c r="G9258">
        <v>9252</v>
      </c>
      <c r="H9258">
        <f t="shared" ca="1" si="152"/>
        <v>-8.7276602816896864E-2</v>
      </c>
    </row>
    <row r="9259" spans="7:8" x14ac:dyDescent="0.35">
      <c r="G9259">
        <v>9253</v>
      </c>
      <c r="H9259">
        <f t="shared" ca="1" si="152"/>
        <v>-0.14847301263106946</v>
      </c>
    </row>
    <row r="9260" spans="7:8" x14ac:dyDescent="0.35">
      <c r="G9260">
        <v>9254</v>
      </c>
      <c r="H9260">
        <f t="shared" ca="1" si="152"/>
        <v>0.44483418616098253</v>
      </c>
    </row>
    <row r="9261" spans="7:8" x14ac:dyDescent="0.35">
      <c r="G9261">
        <v>9255</v>
      </c>
      <c r="H9261">
        <f t="shared" ca="1" si="152"/>
        <v>-9.1579672073207968E-2</v>
      </c>
    </row>
    <row r="9262" spans="7:8" x14ac:dyDescent="0.35">
      <c r="G9262">
        <v>9256</v>
      </c>
      <c r="H9262">
        <f t="shared" ca="1" si="152"/>
        <v>0.14289941645051615</v>
      </c>
    </row>
    <row r="9263" spans="7:8" x14ac:dyDescent="0.35">
      <c r="G9263">
        <v>9257</v>
      </c>
      <c r="H9263">
        <f t="shared" ca="1" si="152"/>
        <v>-0.14397761400867803</v>
      </c>
    </row>
    <row r="9264" spans="7:8" x14ac:dyDescent="0.35">
      <c r="G9264">
        <v>9258</v>
      </c>
      <c r="H9264">
        <f t="shared" ca="1" si="152"/>
        <v>-0.106707468525906</v>
      </c>
    </row>
    <row r="9265" spans="7:8" x14ac:dyDescent="0.35">
      <c r="G9265">
        <v>9259</v>
      </c>
      <c r="H9265">
        <f t="shared" ca="1" si="152"/>
        <v>-0.12506675761375796</v>
      </c>
    </row>
    <row r="9266" spans="7:8" x14ac:dyDescent="0.35">
      <c r="G9266">
        <v>9260</v>
      </c>
      <c r="H9266">
        <f t="shared" ca="1" si="152"/>
        <v>8.8309333107014193E-2</v>
      </c>
    </row>
    <row r="9267" spans="7:8" x14ac:dyDescent="0.35">
      <c r="G9267">
        <v>9261</v>
      </c>
      <c r="H9267">
        <f t="shared" ca="1" si="152"/>
        <v>0.13372658280589547</v>
      </c>
    </row>
    <row r="9268" spans="7:8" x14ac:dyDescent="0.35">
      <c r="G9268">
        <v>9262</v>
      </c>
      <c r="H9268">
        <f t="shared" ca="1" si="152"/>
        <v>1.9266696324185234E-2</v>
      </c>
    </row>
    <row r="9269" spans="7:8" x14ac:dyDescent="0.35">
      <c r="G9269">
        <v>9263</v>
      </c>
      <c r="H9269">
        <f t="shared" ca="1" si="152"/>
        <v>-0.12600882070519928</v>
      </c>
    </row>
    <row r="9270" spans="7:8" x14ac:dyDescent="0.35">
      <c r="G9270">
        <v>9264</v>
      </c>
      <c r="H9270">
        <f t="shared" ca="1" si="152"/>
        <v>6.698762273069812E-3</v>
      </c>
    </row>
    <row r="9271" spans="7:8" x14ac:dyDescent="0.35">
      <c r="G9271">
        <v>9265</v>
      </c>
      <c r="H9271">
        <f t="shared" ca="1" si="152"/>
        <v>-0.21743814239312065</v>
      </c>
    </row>
    <row r="9272" spans="7:8" x14ac:dyDescent="0.35">
      <c r="G9272">
        <v>9266</v>
      </c>
      <c r="H9272">
        <f t="shared" ca="1" si="152"/>
        <v>8.7449858562327745E-2</v>
      </c>
    </row>
    <row r="9273" spans="7:8" x14ac:dyDescent="0.35">
      <c r="G9273">
        <v>9267</v>
      </c>
      <c r="H9273">
        <f t="shared" ca="1" si="152"/>
        <v>-4.5560475969399807E-2</v>
      </c>
    </row>
    <row r="9274" spans="7:8" x14ac:dyDescent="0.35">
      <c r="G9274">
        <v>9268</v>
      </c>
      <c r="H9274">
        <f t="shared" ca="1" si="152"/>
        <v>0.13638315336928281</v>
      </c>
    </row>
    <row r="9275" spans="7:8" x14ac:dyDescent="0.35">
      <c r="G9275">
        <v>9269</v>
      </c>
      <c r="H9275">
        <f t="shared" ca="1" si="152"/>
        <v>-0.16247714661029009</v>
      </c>
    </row>
    <row r="9276" spans="7:8" x14ac:dyDescent="0.35">
      <c r="G9276">
        <v>9270</v>
      </c>
      <c r="H9276">
        <f t="shared" ca="1" si="152"/>
        <v>0.18157556442724057</v>
      </c>
    </row>
    <row r="9277" spans="7:8" x14ac:dyDescent="0.35">
      <c r="G9277">
        <v>9271</v>
      </c>
      <c r="H9277">
        <f t="shared" ca="1" si="152"/>
        <v>-7.3569362780195324E-2</v>
      </c>
    </row>
    <row r="9278" spans="7:8" x14ac:dyDescent="0.35">
      <c r="G9278">
        <v>9272</v>
      </c>
      <c r="H9278">
        <f t="shared" ca="1" si="152"/>
        <v>-1.0546562762382758E-2</v>
      </c>
    </row>
    <row r="9279" spans="7:8" x14ac:dyDescent="0.35">
      <c r="G9279">
        <v>9273</v>
      </c>
      <c r="H9279">
        <f t="shared" ca="1" si="152"/>
        <v>9.4104041617380091E-2</v>
      </c>
    </row>
    <row r="9280" spans="7:8" x14ac:dyDescent="0.35">
      <c r="G9280">
        <v>9274</v>
      </c>
      <c r="H9280">
        <f t="shared" ca="1" si="152"/>
        <v>-0.14324000348732219</v>
      </c>
    </row>
    <row r="9281" spans="7:8" x14ac:dyDescent="0.35">
      <c r="G9281">
        <v>9275</v>
      </c>
      <c r="H9281">
        <f t="shared" ca="1" si="152"/>
        <v>3.6312680396926198E-3</v>
      </c>
    </row>
    <row r="9282" spans="7:8" x14ac:dyDescent="0.35">
      <c r="G9282">
        <v>9276</v>
      </c>
      <c r="H9282">
        <f t="shared" ca="1" si="152"/>
        <v>-6.2383546456216757E-2</v>
      </c>
    </row>
    <row r="9283" spans="7:8" x14ac:dyDescent="0.35">
      <c r="G9283">
        <v>9277</v>
      </c>
      <c r="H9283">
        <f t="shared" ca="1" si="152"/>
        <v>6.9439868855329281E-2</v>
      </c>
    </row>
    <row r="9284" spans="7:8" x14ac:dyDescent="0.35">
      <c r="G9284">
        <v>9278</v>
      </c>
      <c r="H9284">
        <f t="shared" ca="1" si="152"/>
        <v>7.6215408999423306E-2</v>
      </c>
    </row>
    <row r="9285" spans="7:8" x14ac:dyDescent="0.35">
      <c r="G9285">
        <v>9279</v>
      </c>
      <c r="H9285">
        <f t="shared" ca="1" si="152"/>
        <v>8.4856016551559429E-2</v>
      </c>
    </row>
    <row r="9286" spans="7:8" x14ac:dyDescent="0.35">
      <c r="G9286">
        <v>9280</v>
      </c>
      <c r="H9286">
        <f t="shared" ca="1" si="152"/>
        <v>-0.10884954377002302</v>
      </c>
    </row>
    <row r="9287" spans="7:8" x14ac:dyDescent="0.35">
      <c r="G9287">
        <v>9281</v>
      </c>
      <c r="H9287">
        <f t="shared" ca="1" si="152"/>
        <v>4.7557219765805687E-2</v>
      </c>
    </row>
    <row r="9288" spans="7:8" x14ac:dyDescent="0.35">
      <c r="G9288">
        <v>9282</v>
      </c>
      <c r="H9288">
        <f t="shared" ref="H9288:H9351" ca="1" si="153">_xlfn.NORM.INV(RAND(),N$9,N$10)</f>
        <v>-6.1030616981954167E-2</v>
      </c>
    </row>
    <row r="9289" spans="7:8" x14ac:dyDescent="0.35">
      <c r="G9289">
        <v>9283</v>
      </c>
      <c r="H9289">
        <f t="shared" ca="1" si="153"/>
        <v>-0.10325550934766139</v>
      </c>
    </row>
    <row r="9290" spans="7:8" x14ac:dyDescent="0.35">
      <c r="G9290">
        <v>9284</v>
      </c>
      <c r="H9290">
        <f t="shared" ca="1" si="153"/>
        <v>4.0440071593096191E-2</v>
      </c>
    </row>
    <row r="9291" spans="7:8" x14ac:dyDescent="0.35">
      <c r="G9291">
        <v>9285</v>
      </c>
      <c r="H9291">
        <f t="shared" ca="1" si="153"/>
        <v>-3.7278543480951477E-2</v>
      </c>
    </row>
    <row r="9292" spans="7:8" x14ac:dyDescent="0.35">
      <c r="G9292">
        <v>9286</v>
      </c>
      <c r="H9292">
        <f t="shared" ca="1" si="153"/>
        <v>0.19724418116448394</v>
      </c>
    </row>
    <row r="9293" spans="7:8" x14ac:dyDescent="0.35">
      <c r="G9293">
        <v>9287</v>
      </c>
      <c r="H9293">
        <f t="shared" ca="1" si="153"/>
        <v>-5.0179077605759036E-2</v>
      </c>
    </row>
    <row r="9294" spans="7:8" x14ac:dyDescent="0.35">
      <c r="G9294">
        <v>9288</v>
      </c>
      <c r="H9294">
        <f t="shared" ca="1" si="153"/>
        <v>-5.9394901458934175E-3</v>
      </c>
    </row>
    <row r="9295" spans="7:8" x14ac:dyDescent="0.35">
      <c r="G9295">
        <v>9289</v>
      </c>
      <c r="H9295">
        <f t="shared" ca="1" si="153"/>
        <v>-4.4888254344056126E-2</v>
      </c>
    </row>
    <row r="9296" spans="7:8" x14ac:dyDescent="0.35">
      <c r="G9296">
        <v>9290</v>
      </c>
      <c r="H9296">
        <f t="shared" ca="1" si="153"/>
        <v>-0.46369888560435907</v>
      </c>
    </row>
    <row r="9297" spans="7:8" x14ac:dyDescent="0.35">
      <c r="G9297">
        <v>9291</v>
      </c>
      <c r="H9297">
        <f t="shared" ca="1" si="153"/>
        <v>0.1254636465259254</v>
      </c>
    </row>
    <row r="9298" spans="7:8" x14ac:dyDescent="0.35">
      <c r="G9298">
        <v>9292</v>
      </c>
      <c r="H9298">
        <f t="shared" ca="1" si="153"/>
        <v>-8.9839132402165289E-2</v>
      </c>
    </row>
    <row r="9299" spans="7:8" x14ac:dyDescent="0.35">
      <c r="G9299">
        <v>9293</v>
      </c>
      <c r="H9299">
        <f t="shared" ca="1" si="153"/>
        <v>0.28815423645346</v>
      </c>
    </row>
    <row r="9300" spans="7:8" x14ac:dyDescent="0.35">
      <c r="G9300">
        <v>9294</v>
      </c>
      <c r="H9300">
        <f t="shared" ca="1" si="153"/>
        <v>8.2798117022872802E-3</v>
      </c>
    </row>
    <row r="9301" spans="7:8" x14ac:dyDescent="0.35">
      <c r="G9301">
        <v>9295</v>
      </c>
      <c r="H9301">
        <f t="shared" ca="1" si="153"/>
        <v>-0.13680628832390362</v>
      </c>
    </row>
    <row r="9302" spans="7:8" x14ac:dyDescent="0.35">
      <c r="G9302">
        <v>9296</v>
      </c>
      <c r="H9302">
        <f t="shared" ca="1" si="153"/>
        <v>-0.10244790303397508</v>
      </c>
    </row>
    <row r="9303" spans="7:8" x14ac:dyDescent="0.35">
      <c r="G9303">
        <v>9297</v>
      </c>
      <c r="H9303">
        <f t="shared" ca="1" si="153"/>
        <v>0.17721198092064006</v>
      </c>
    </row>
    <row r="9304" spans="7:8" x14ac:dyDescent="0.35">
      <c r="G9304">
        <v>9298</v>
      </c>
      <c r="H9304">
        <f t="shared" ca="1" si="153"/>
        <v>0.22902665981574075</v>
      </c>
    </row>
    <row r="9305" spans="7:8" x14ac:dyDescent="0.35">
      <c r="G9305">
        <v>9299</v>
      </c>
      <c r="H9305">
        <f t="shared" ca="1" si="153"/>
        <v>7.0785414340850686E-2</v>
      </c>
    </row>
    <row r="9306" spans="7:8" x14ac:dyDescent="0.35">
      <c r="G9306">
        <v>9300</v>
      </c>
      <c r="H9306">
        <f t="shared" ca="1" si="153"/>
        <v>-3.029261488367823E-2</v>
      </c>
    </row>
    <row r="9307" spans="7:8" x14ac:dyDescent="0.35">
      <c r="G9307">
        <v>9301</v>
      </c>
      <c r="H9307">
        <f t="shared" ca="1" si="153"/>
        <v>-0.10243497184819439</v>
      </c>
    </row>
    <row r="9308" spans="7:8" x14ac:dyDescent="0.35">
      <c r="G9308">
        <v>9302</v>
      </c>
      <c r="H9308">
        <f t="shared" ca="1" si="153"/>
        <v>-7.7326533654046528E-2</v>
      </c>
    </row>
    <row r="9309" spans="7:8" x14ac:dyDescent="0.35">
      <c r="G9309">
        <v>9303</v>
      </c>
      <c r="H9309">
        <f t="shared" ca="1" si="153"/>
        <v>-7.0774252682421129E-2</v>
      </c>
    </row>
    <row r="9310" spans="7:8" x14ac:dyDescent="0.35">
      <c r="G9310">
        <v>9304</v>
      </c>
      <c r="H9310">
        <f t="shared" ca="1" si="153"/>
        <v>-5.4750318459597686E-2</v>
      </c>
    </row>
    <row r="9311" spans="7:8" x14ac:dyDescent="0.35">
      <c r="G9311">
        <v>9305</v>
      </c>
      <c r="H9311">
        <f t="shared" ca="1" si="153"/>
        <v>5.7425177664495565E-3</v>
      </c>
    </row>
    <row r="9312" spans="7:8" x14ac:dyDescent="0.35">
      <c r="G9312">
        <v>9306</v>
      </c>
      <c r="H9312">
        <f t="shared" ca="1" si="153"/>
        <v>1.212007781992905E-2</v>
      </c>
    </row>
    <row r="9313" spans="7:8" x14ac:dyDescent="0.35">
      <c r="G9313">
        <v>9307</v>
      </c>
      <c r="H9313">
        <f t="shared" ca="1" si="153"/>
        <v>0.20364412672385751</v>
      </c>
    </row>
    <row r="9314" spans="7:8" x14ac:dyDescent="0.35">
      <c r="G9314">
        <v>9308</v>
      </c>
      <c r="H9314">
        <f t="shared" ca="1" si="153"/>
        <v>7.4193803782376874E-2</v>
      </c>
    </row>
    <row r="9315" spans="7:8" x14ac:dyDescent="0.35">
      <c r="G9315">
        <v>9309</v>
      </c>
      <c r="H9315">
        <f t="shared" ca="1" si="153"/>
        <v>-0.11824146900691052</v>
      </c>
    </row>
    <row r="9316" spans="7:8" x14ac:dyDescent="0.35">
      <c r="G9316">
        <v>9310</v>
      </c>
      <c r="H9316">
        <f t="shared" ca="1" si="153"/>
        <v>-6.7988431796551424E-2</v>
      </c>
    </row>
    <row r="9317" spans="7:8" x14ac:dyDescent="0.35">
      <c r="G9317">
        <v>9311</v>
      </c>
      <c r="H9317">
        <f t="shared" ca="1" si="153"/>
        <v>-1.4074260391173791E-2</v>
      </c>
    </row>
    <row r="9318" spans="7:8" x14ac:dyDescent="0.35">
      <c r="G9318">
        <v>9312</v>
      </c>
      <c r="H9318">
        <f t="shared" ca="1" si="153"/>
        <v>5.5715054618600525E-2</v>
      </c>
    </row>
    <row r="9319" spans="7:8" x14ac:dyDescent="0.35">
      <c r="G9319">
        <v>9313</v>
      </c>
      <c r="H9319">
        <f t="shared" ca="1" si="153"/>
        <v>6.6991970587356731E-2</v>
      </c>
    </row>
    <row r="9320" spans="7:8" x14ac:dyDescent="0.35">
      <c r="G9320">
        <v>9314</v>
      </c>
      <c r="H9320">
        <f t="shared" ca="1" si="153"/>
        <v>0.18989502340754222</v>
      </c>
    </row>
    <row r="9321" spans="7:8" x14ac:dyDescent="0.35">
      <c r="G9321">
        <v>9315</v>
      </c>
      <c r="H9321">
        <f t="shared" ca="1" si="153"/>
        <v>9.6725676279966581E-3</v>
      </c>
    </row>
    <row r="9322" spans="7:8" x14ac:dyDescent="0.35">
      <c r="G9322">
        <v>9316</v>
      </c>
      <c r="H9322">
        <f t="shared" ca="1" si="153"/>
        <v>-0.2960076644005889</v>
      </c>
    </row>
    <row r="9323" spans="7:8" x14ac:dyDescent="0.35">
      <c r="G9323">
        <v>9317</v>
      </c>
      <c r="H9323">
        <f t="shared" ca="1" si="153"/>
        <v>0.28381362504664687</v>
      </c>
    </row>
    <row r="9324" spans="7:8" x14ac:dyDescent="0.35">
      <c r="G9324">
        <v>9318</v>
      </c>
      <c r="H9324">
        <f t="shared" ca="1" si="153"/>
        <v>3.0523419232149046E-2</v>
      </c>
    </row>
    <row r="9325" spans="7:8" x14ac:dyDescent="0.35">
      <c r="G9325">
        <v>9319</v>
      </c>
      <c r="H9325">
        <f t="shared" ca="1" si="153"/>
        <v>-7.2887821051545038E-3</v>
      </c>
    </row>
    <row r="9326" spans="7:8" x14ac:dyDescent="0.35">
      <c r="G9326">
        <v>9320</v>
      </c>
      <c r="H9326">
        <f t="shared" ca="1" si="153"/>
        <v>0.23874641027663787</v>
      </c>
    </row>
    <row r="9327" spans="7:8" x14ac:dyDescent="0.35">
      <c r="G9327">
        <v>9321</v>
      </c>
      <c r="H9327">
        <f t="shared" ca="1" si="153"/>
        <v>-0.17918651697150126</v>
      </c>
    </row>
    <row r="9328" spans="7:8" x14ac:dyDescent="0.35">
      <c r="G9328">
        <v>9322</v>
      </c>
      <c r="H9328">
        <f t="shared" ca="1" si="153"/>
        <v>-3.0626239010929361E-2</v>
      </c>
    </row>
    <row r="9329" spans="7:8" x14ac:dyDescent="0.35">
      <c r="G9329">
        <v>9323</v>
      </c>
      <c r="H9329">
        <f t="shared" ca="1" si="153"/>
        <v>8.157917622215792E-2</v>
      </c>
    </row>
    <row r="9330" spans="7:8" x14ac:dyDescent="0.35">
      <c r="G9330">
        <v>9324</v>
      </c>
      <c r="H9330">
        <f t="shared" ca="1" si="153"/>
        <v>0.10203993294797212</v>
      </c>
    </row>
    <row r="9331" spans="7:8" x14ac:dyDescent="0.35">
      <c r="G9331">
        <v>9325</v>
      </c>
      <c r="H9331">
        <f t="shared" ca="1" si="153"/>
        <v>-0.20968431382943775</v>
      </c>
    </row>
    <row r="9332" spans="7:8" x14ac:dyDescent="0.35">
      <c r="G9332">
        <v>9326</v>
      </c>
      <c r="H9332">
        <f t="shared" ca="1" si="153"/>
        <v>4.4655448864816927E-2</v>
      </c>
    </row>
    <row r="9333" spans="7:8" x14ac:dyDescent="0.35">
      <c r="G9333">
        <v>9327</v>
      </c>
      <c r="H9333">
        <f t="shared" ca="1" si="153"/>
        <v>-0.12035526201246879</v>
      </c>
    </row>
    <row r="9334" spans="7:8" x14ac:dyDescent="0.35">
      <c r="G9334">
        <v>9328</v>
      </c>
      <c r="H9334">
        <f t="shared" ca="1" si="153"/>
        <v>-0.19058358760006189</v>
      </c>
    </row>
    <row r="9335" spans="7:8" x14ac:dyDescent="0.35">
      <c r="G9335">
        <v>9329</v>
      </c>
      <c r="H9335">
        <f t="shared" ca="1" si="153"/>
        <v>-2.4786367428874585E-2</v>
      </c>
    </row>
    <row r="9336" spans="7:8" x14ac:dyDescent="0.35">
      <c r="G9336">
        <v>9330</v>
      </c>
      <c r="H9336">
        <f t="shared" ca="1" si="153"/>
        <v>-4.5135580149819693E-2</v>
      </c>
    </row>
    <row r="9337" spans="7:8" x14ac:dyDescent="0.35">
      <c r="G9337">
        <v>9331</v>
      </c>
      <c r="H9337">
        <f t="shared" ca="1" si="153"/>
        <v>-6.355596120472852E-2</v>
      </c>
    </row>
    <row r="9338" spans="7:8" x14ac:dyDescent="0.35">
      <c r="G9338">
        <v>9332</v>
      </c>
      <c r="H9338">
        <f t="shared" ca="1" si="153"/>
        <v>0.10460205837387929</v>
      </c>
    </row>
    <row r="9339" spans="7:8" x14ac:dyDescent="0.35">
      <c r="G9339">
        <v>9333</v>
      </c>
      <c r="H9339">
        <f t="shared" ca="1" si="153"/>
        <v>3.9994783984176385E-2</v>
      </c>
    </row>
    <row r="9340" spans="7:8" x14ac:dyDescent="0.35">
      <c r="G9340">
        <v>9334</v>
      </c>
      <c r="H9340">
        <f t="shared" ca="1" si="153"/>
        <v>0.32454293921331129</v>
      </c>
    </row>
    <row r="9341" spans="7:8" x14ac:dyDescent="0.35">
      <c r="G9341">
        <v>9335</v>
      </c>
      <c r="H9341">
        <f t="shared" ca="1" si="153"/>
        <v>0.15658931010443125</v>
      </c>
    </row>
    <row r="9342" spans="7:8" x14ac:dyDescent="0.35">
      <c r="G9342">
        <v>9336</v>
      </c>
      <c r="H9342">
        <f t="shared" ca="1" si="153"/>
        <v>0.14780938947818686</v>
      </c>
    </row>
    <row r="9343" spans="7:8" x14ac:dyDescent="0.35">
      <c r="G9343">
        <v>9337</v>
      </c>
      <c r="H9343">
        <f t="shared" ca="1" si="153"/>
        <v>-0.24645813769136865</v>
      </c>
    </row>
    <row r="9344" spans="7:8" x14ac:dyDescent="0.35">
      <c r="G9344">
        <v>9338</v>
      </c>
      <c r="H9344">
        <f t="shared" ca="1" si="153"/>
        <v>-0.12517472641846122</v>
      </c>
    </row>
    <row r="9345" spans="7:8" x14ac:dyDescent="0.35">
      <c r="G9345">
        <v>9339</v>
      </c>
      <c r="H9345">
        <f t="shared" ca="1" si="153"/>
        <v>0.12616642089928493</v>
      </c>
    </row>
    <row r="9346" spans="7:8" x14ac:dyDescent="0.35">
      <c r="G9346">
        <v>9340</v>
      </c>
      <c r="H9346">
        <f t="shared" ca="1" si="153"/>
        <v>0.15652981149947487</v>
      </c>
    </row>
    <row r="9347" spans="7:8" x14ac:dyDescent="0.35">
      <c r="G9347">
        <v>9341</v>
      </c>
      <c r="H9347">
        <f t="shared" ca="1" si="153"/>
        <v>-0.21246214487470963</v>
      </c>
    </row>
    <row r="9348" spans="7:8" x14ac:dyDescent="0.35">
      <c r="G9348">
        <v>9342</v>
      </c>
      <c r="H9348">
        <f t="shared" ca="1" si="153"/>
        <v>-0.29016582028197058</v>
      </c>
    </row>
    <row r="9349" spans="7:8" x14ac:dyDescent="0.35">
      <c r="G9349">
        <v>9343</v>
      </c>
      <c r="H9349">
        <f t="shared" ca="1" si="153"/>
        <v>-0.15620822429444847</v>
      </c>
    </row>
    <row r="9350" spans="7:8" x14ac:dyDescent="0.35">
      <c r="G9350">
        <v>9344</v>
      </c>
      <c r="H9350">
        <f t="shared" ca="1" si="153"/>
        <v>0.29658041662453161</v>
      </c>
    </row>
    <row r="9351" spans="7:8" x14ac:dyDescent="0.35">
      <c r="G9351">
        <v>9345</v>
      </c>
      <c r="H9351">
        <f t="shared" ca="1" si="153"/>
        <v>-0.16685267698906592</v>
      </c>
    </row>
    <row r="9352" spans="7:8" x14ac:dyDescent="0.35">
      <c r="G9352">
        <v>9346</v>
      </c>
      <c r="H9352">
        <f t="shared" ref="H9352:H9415" ca="1" si="154">_xlfn.NORM.INV(RAND(),N$9,N$10)</f>
        <v>7.9176308728196976E-2</v>
      </c>
    </row>
    <row r="9353" spans="7:8" x14ac:dyDescent="0.35">
      <c r="G9353">
        <v>9347</v>
      </c>
      <c r="H9353">
        <f t="shared" ca="1" si="154"/>
        <v>7.6627447649653027E-2</v>
      </c>
    </row>
    <row r="9354" spans="7:8" x14ac:dyDescent="0.35">
      <c r="G9354">
        <v>9348</v>
      </c>
      <c r="H9354">
        <f t="shared" ca="1" si="154"/>
        <v>-0.20280340994142598</v>
      </c>
    </row>
    <row r="9355" spans="7:8" x14ac:dyDescent="0.35">
      <c r="G9355">
        <v>9349</v>
      </c>
      <c r="H9355">
        <f t="shared" ca="1" si="154"/>
        <v>1.3011482539643029E-2</v>
      </c>
    </row>
    <row r="9356" spans="7:8" x14ac:dyDescent="0.35">
      <c r="G9356">
        <v>9350</v>
      </c>
      <c r="H9356">
        <f t="shared" ca="1" si="154"/>
        <v>-2.120794233811462E-3</v>
      </c>
    </row>
    <row r="9357" spans="7:8" x14ac:dyDescent="0.35">
      <c r="G9357">
        <v>9351</v>
      </c>
      <c r="H9357">
        <f t="shared" ca="1" si="154"/>
        <v>3.0546688959376948E-2</v>
      </c>
    </row>
    <row r="9358" spans="7:8" x14ac:dyDescent="0.35">
      <c r="G9358">
        <v>9352</v>
      </c>
      <c r="H9358">
        <f t="shared" ca="1" si="154"/>
        <v>-1.6937994606839746E-3</v>
      </c>
    </row>
    <row r="9359" spans="7:8" x14ac:dyDescent="0.35">
      <c r="G9359">
        <v>9353</v>
      </c>
      <c r="H9359">
        <f t="shared" ca="1" si="154"/>
        <v>-9.4555241587821418E-3</v>
      </c>
    </row>
    <row r="9360" spans="7:8" x14ac:dyDescent="0.35">
      <c r="G9360">
        <v>9354</v>
      </c>
      <c r="H9360">
        <f t="shared" ca="1" si="154"/>
        <v>-0.21872639146836506</v>
      </c>
    </row>
    <row r="9361" spans="7:8" x14ac:dyDescent="0.35">
      <c r="G9361">
        <v>9355</v>
      </c>
      <c r="H9361">
        <f t="shared" ca="1" si="154"/>
        <v>0.14303001863135362</v>
      </c>
    </row>
    <row r="9362" spans="7:8" x14ac:dyDescent="0.35">
      <c r="G9362">
        <v>9356</v>
      </c>
      <c r="H9362">
        <f t="shared" ca="1" si="154"/>
        <v>-0.24344267420683813</v>
      </c>
    </row>
    <row r="9363" spans="7:8" x14ac:dyDescent="0.35">
      <c r="G9363">
        <v>9357</v>
      </c>
      <c r="H9363">
        <f t="shared" ca="1" si="154"/>
        <v>-5.4660102235238164E-2</v>
      </c>
    </row>
    <row r="9364" spans="7:8" x14ac:dyDescent="0.35">
      <c r="G9364">
        <v>9358</v>
      </c>
      <c r="H9364">
        <f t="shared" ca="1" si="154"/>
        <v>0.12655926009407839</v>
      </c>
    </row>
    <row r="9365" spans="7:8" x14ac:dyDescent="0.35">
      <c r="G9365">
        <v>9359</v>
      </c>
      <c r="H9365">
        <f t="shared" ca="1" si="154"/>
        <v>0.2314792594676508</v>
      </c>
    </row>
    <row r="9366" spans="7:8" x14ac:dyDescent="0.35">
      <c r="G9366">
        <v>9360</v>
      </c>
      <c r="H9366">
        <f t="shared" ca="1" si="154"/>
        <v>-9.7848570414130184E-2</v>
      </c>
    </row>
    <row r="9367" spans="7:8" x14ac:dyDescent="0.35">
      <c r="G9367">
        <v>9361</v>
      </c>
      <c r="H9367">
        <f t="shared" ca="1" si="154"/>
        <v>8.2169596349896207E-2</v>
      </c>
    </row>
    <row r="9368" spans="7:8" x14ac:dyDescent="0.35">
      <c r="G9368">
        <v>9362</v>
      </c>
      <c r="H9368">
        <f t="shared" ca="1" si="154"/>
        <v>9.5597125329922067E-2</v>
      </c>
    </row>
    <row r="9369" spans="7:8" x14ac:dyDescent="0.35">
      <c r="G9369">
        <v>9363</v>
      </c>
      <c r="H9369">
        <f t="shared" ca="1" si="154"/>
        <v>-6.4924721398089039E-2</v>
      </c>
    </row>
    <row r="9370" spans="7:8" x14ac:dyDescent="0.35">
      <c r="G9370">
        <v>9364</v>
      </c>
      <c r="H9370">
        <f t="shared" ca="1" si="154"/>
        <v>4.3750465517691961E-2</v>
      </c>
    </row>
    <row r="9371" spans="7:8" x14ac:dyDescent="0.35">
      <c r="G9371">
        <v>9365</v>
      </c>
      <c r="H9371">
        <f t="shared" ca="1" si="154"/>
        <v>-8.2238061692547618E-2</v>
      </c>
    </row>
    <row r="9372" spans="7:8" x14ac:dyDescent="0.35">
      <c r="G9372">
        <v>9366</v>
      </c>
      <c r="H9372">
        <f t="shared" ca="1" si="154"/>
        <v>0.28847519049577336</v>
      </c>
    </row>
    <row r="9373" spans="7:8" x14ac:dyDescent="0.35">
      <c r="G9373">
        <v>9367</v>
      </c>
      <c r="H9373">
        <f t="shared" ca="1" si="154"/>
        <v>0.10311740054572945</v>
      </c>
    </row>
    <row r="9374" spans="7:8" x14ac:dyDescent="0.35">
      <c r="G9374">
        <v>9368</v>
      </c>
      <c r="H9374">
        <f t="shared" ca="1" si="154"/>
        <v>0.12286954923970828</v>
      </c>
    </row>
    <row r="9375" spans="7:8" x14ac:dyDescent="0.35">
      <c r="G9375">
        <v>9369</v>
      </c>
      <c r="H9375">
        <f t="shared" ca="1" si="154"/>
        <v>0.14824457470595404</v>
      </c>
    </row>
    <row r="9376" spans="7:8" x14ac:dyDescent="0.35">
      <c r="G9376">
        <v>9370</v>
      </c>
      <c r="H9376">
        <f t="shared" ca="1" si="154"/>
        <v>-4.6966966877131006E-2</v>
      </c>
    </row>
    <row r="9377" spans="7:8" x14ac:dyDescent="0.35">
      <c r="G9377">
        <v>9371</v>
      </c>
      <c r="H9377">
        <f t="shared" ca="1" si="154"/>
        <v>0.11159797752079158</v>
      </c>
    </row>
    <row r="9378" spans="7:8" x14ac:dyDescent="0.35">
      <c r="G9378">
        <v>9372</v>
      </c>
      <c r="H9378">
        <f t="shared" ca="1" si="154"/>
        <v>-2.2631979441557482E-2</v>
      </c>
    </row>
    <row r="9379" spans="7:8" x14ac:dyDescent="0.35">
      <c r="G9379">
        <v>9373</v>
      </c>
      <c r="H9379">
        <f t="shared" ca="1" si="154"/>
        <v>-1.957800055759841E-2</v>
      </c>
    </row>
    <row r="9380" spans="7:8" x14ac:dyDescent="0.35">
      <c r="G9380">
        <v>9374</v>
      </c>
      <c r="H9380">
        <f t="shared" ca="1" si="154"/>
        <v>7.9754026836710026E-2</v>
      </c>
    </row>
    <row r="9381" spans="7:8" x14ac:dyDescent="0.35">
      <c r="G9381">
        <v>9375</v>
      </c>
      <c r="H9381">
        <f t="shared" ca="1" si="154"/>
        <v>0.11779409572879816</v>
      </c>
    </row>
    <row r="9382" spans="7:8" x14ac:dyDescent="0.35">
      <c r="G9382">
        <v>9376</v>
      </c>
      <c r="H9382">
        <f t="shared" ca="1" si="154"/>
        <v>-7.2217843833713158E-2</v>
      </c>
    </row>
    <row r="9383" spans="7:8" x14ac:dyDescent="0.35">
      <c r="G9383">
        <v>9377</v>
      </c>
      <c r="H9383">
        <f t="shared" ca="1" si="154"/>
        <v>2.2293571449970177E-2</v>
      </c>
    </row>
    <row r="9384" spans="7:8" x14ac:dyDescent="0.35">
      <c r="G9384">
        <v>9378</v>
      </c>
      <c r="H9384">
        <f t="shared" ca="1" si="154"/>
        <v>-0.17200002833202904</v>
      </c>
    </row>
    <row r="9385" spans="7:8" x14ac:dyDescent="0.35">
      <c r="G9385">
        <v>9379</v>
      </c>
      <c r="H9385">
        <f t="shared" ca="1" si="154"/>
        <v>0.252743891729587</v>
      </c>
    </row>
    <row r="9386" spans="7:8" x14ac:dyDescent="0.35">
      <c r="G9386">
        <v>9380</v>
      </c>
      <c r="H9386">
        <f t="shared" ca="1" si="154"/>
        <v>-7.4284395527697278E-2</v>
      </c>
    </row>
    <row r="9387" spans="7:8" x14ac:dyDescent="0.35">
      <c r="G9387">
        <v>9381</v>
      </c>
      <c r="H9387">
        <f t="shared" ca="1" si="154"/>
        <v>0.20929475987010915</v>
      </c>
    </row>
    <row r="9388" spans="7:8" x14ac:dyDescent="0.35">
      <c r="G9388">
        <v>9382</v>
      </c>
      <c r="H9388">
        <f t="shared" ca="1" si="154"/>
        <v>-0.22970828403150709</v>
      </c>
    </row>
    <row r="9389" spans="7:8" x14ac:dyDescent="0.35">
      <c r="G9389">
        <v>9383</v>
      </c>
      <c r="H9389">
        <f t="shared" ca="1" si="154"/>
        <v>4.288498754346446E-2</v>
      </c>
    </row>
    <row r="9390" spans="7:8" x14ac:dyDescent="0.35">
      <c r="G9390">
        <v>9384</v>
      </c>
      <c r="H9390">
        <f t="shared" ca="1" si="154"/>
        <v>-9.8628502193572873E-2</v>
      </c>
    </row>
    <row r="9391" spans="7:8" x14ac:dyDescent="0.35">
      <c r="G9391">
        <v>9385</v>
      </c>
      <c r="H9391">
        <f t="shared" ca="1" si="154"/>
        <v>-0.36127573798550638</v>
      </c>
    </row>
    <row r="9392" spans="7:8" x14ac:dyDescent="0.35">
      <c r="G9392">
        <v>9386</v>
      </c>
      <c r="H9392">
        <f t="shared" ca="1" si="154"/>
        <v>0.10411940170556952</v>
      </c>
    </row>
    <row r="9393" spans="7:8" x14ac:dyDescent="0.35">
      <c r="G9393">
        <v>9387</v>
      </c>
      <c r="H9393">
        <f t="shared" ca="1" si="154"/>
        <v>7.639878330890032E-2</v>
      </c>
    </row>
    <row r="9394" spans="7:8" x14ac:dyDescent="0.35">
      <c r="G9394">
        <v>9388</v>
      </c>
      <c r="H9394">
        <f t="shared" ca="1" si="154"/>
        <v>2.9275235867536262E-3</v>
      </c>
    </row>
    <row r="9395" spans="7:8" x14ac:dyDescent="0.35">
      <c r="G9395">
        <v>9389</v>
      </c>
      <c r="H9395">
        <f t="shared" ca="1" si="154"/>
        <v>-0.13753174487118325</v>
      </c>
    </row>
    <row r="9396" spans="7:8" x14ac:dyDescent="0.35">
      <c r="G9396">
        <v>9390</v>
      </c>
      <c r="H9396">
        <f t="shared" ca="1" si="154"/>
        <v>0.26052967832139456</v>
      </c>
    </row>
    <row r="9397" spans="7:8" x14ac:dyDescent="0.35">
      <c r="G9397">
        <v>9391</v>
      </c>
      <c r="H9397">
        <f t="shared" ca="1" si="154"/>
        <v>0.10457149113817532</v>
      </c>
    </row>
    <row r="9398" spans="7:8" x14ac:dyDescent="0.35">
      <c r="G9398">
        <v>9392</v>
      </c>
      <c r="H9398">
        <f t="shared" ca="1" si="154"/>
        <v>-0.18971487547067639</v>
      </c>
    </row>
    <row r="9399" spans="7:8" x14ac:dyDescent="0.35">
      <c r="G9399">
        <v>9393</v>
      </c>
      <c r="H9399">
        <f t="shared" ca="1" si="154"/>
        <v>0.12099218813829574</v>
      </c>
    </row>
    <row r="9400" spans="7:8" x14ac:dyDescent="0.35">
      <c r="G9400">
        <v>9394</v>
      </c>
      <c r="H9400">
        <f t="shared" ca="1" si="154"/>
        <v>0.11395209010040779</v>
      </c>
    </row>
    <row r="9401" spans="7:8" x14ac:dyDescent="0.35">
      <c r="G9401">
        <v>9395</v>
      </c>
      <c r="H9401">
        <f t="shared" ca="1" si="154"/>
        <v>7.7146372103441371E-2</v>
      </c>
    </row>
    <row r="9402" spans="7:8" x14ac:dyDescent="0.35">
      <c r="G9402">
        <v>9396</v>
      </c>
      <c r="H9402">
        <f t="shared" ca="1" si="154"/>
        <v>-3.7439788050469699E-2</v>
      </c>
    </row>
    <row r="9403" spans="7:8" x14ac:dyDescent="0.35">
      <c r="G9403">
        <v>9397</v>
      </c>
      <c r="H9403">
        <f t="shared" ca="1" si="154"/>
        <v>6.1524262437706201E-2</v>
      </c>
    </row>
    <row r="9404" spans="7:8" x14ac:dyDescent="0.35">
      <c r="G9404">
        <v>9398</v>
      </c>
      <c r="H9404">
        <f t="shared" ca="1" si="154"/>
        <v>0.23229228770679586</v>
      </c>
    </row>
    <row r="9405" spans="7:8" x14ac:dyDescent="0.35">
      <c r="G9405">
        <v>9399</v>
      </c>
      <c r="H9405">
        <f t="shared" ca="1" si="154"/>
        <v>-0.13342408603743322</v>
      </c>
    </row>
    <row r="9406" spans="7:8" x14ac:dyDescent="0.35">
      <c r="G9406">
        <v>9400</v>
      </c>
      <c r="H9406">
        <f t="shared" ca="1" si="154"/>
        <v>-1.5013771807641725E-2</v>
      </c>
    </row>
    <row r="9407" spans="7:8" x14ac:dyDescent="0.35">
      <c r="G9407">
        <v>9401</v>
      </c>
      <c r="H9407">
        <f t="shared" ca="1" si="154"/>
        <v>-0.19725672310244829</v>
      </c>
    </row>
    <row r="9408" spans="7:8" x14ac:dyDescent="0.35">
      <c r="G9408">
        <v>9402</v>
      </c>
      <c r="H9408">
        <f t="shared" ca="1" si="154"/>
        <v>-0.28966613180032402</v>
      </c>
    </row>
    <row r="9409" spans="7:8" x14ac:dyDescent="0.35">
      <c r="G9409">
        <v>9403</v>
      </c>
      <c r="H9409">
        <f t="shared" ca="1" si="154"/>
        <v>-5.8925005506311343E-2</v>
      </c>
    </row>
    <row r="9410" spans="7:8" x14ac:dyDescent="0.35">
      <c r="G9410">
        <v>9404</v>
      </c>
      <c r="H9410">
        <f t="shared" ca="1" si="154"/>
        <v>-1.7063598603905498E-3</v>
      </c>
    </row>
    <row r="9411" spans="7:8" x14ac:dyDescent="0.35">
      <c r="G9411">
        <v>9405</v>
      </c>
      <c r="H9411">
        <f t="shared" ca="1" si="154"/>
        <v>-0.14422042122754444</v>
      </c>
    </row>
    <row r="9412" spans="7:8" x14ac:dyDescent="0.35">
      <c r="G9412">
        <v>9406</v>
      </c>
      <c r="H9412">
        <f t="shared" ca="1" si="154"/>
        <v>5.1775228956484731E-2</v>
      </c>
    </row>
    <row r="9413" spans="7:8" x14ac:dyDescent="0.35">
      <c r="G9413">
        <v>9407</v>
      </c>
      <c r="H9413">
        <f t="shared" ca="1" si="154"/>
        <v>-0.11070939521794938</v>
      </c>
    </row>
    <row r="9414" spans="7:8" x14ac:dyDescent="0.35">
      <c r="G9414">
        <v>9408</v>
      </c>
      <c r="H9414">
        <f t="shared" ca="1" si="154"/>
        <v>2.7215953976507654E-2</v>
      </c>
    </row>
    <row r="9415" spans="7:8" x14ac:dyDescent="0.35">
      <c r="G9415">
        <v>9409</v>
      </c>
      <c r="H9415">
        <f t="shared" ca="1" si="154"/>
        <v>9.3927483904258272E-2</v>
      </c>
    </row>
    <row r="9416" spans="7:8" x14ac:dyDescent="0.35">
      <c r="G9416">
        <v>9410</v>
      </c>
      <c r="H9416">
        <f t="shared" ref="H9416:H9479" ca="1" si="155">_xlfn.NORM.INV(RAND(),N$9,N$10)</f>
        <v>-2.1047726353038247E-3</v>
      </c>
    </row>
    <row r="9417" spans="7:8" x14ac:dyDescent="0.35">
      <c r="G9417">
        <v>9411</v>
      </c>
      <c r="H9417">
        <f t="shared" ca="1" si="155"/>
        <v>2.3294300862069097E-2</v>
      </c>
    </row>
    <row r="9418" spans="7:8" x14ac:dyDescent="0.35">
      <c r="G9418">
        <v>9412</v>
      </c>
      <c r="H9418">
        <f t="shared" ca="1" si="155"/>
        <v>-8.6410700665441719E-3</v>
      </c>
    </row>
    <row r="9419" spans="7:8" x14ac:dyDescent="0.35">
      <c r="G9419">
        <v>9413</v>
      </c>
      <c r="H9419">
        <f t="shared" ca="1" si="155"/>
        <v>1.9980918885261822E-2</v>
      </c>
    </row>
    <row r="9420" spans="7:8" x14ac:dyDescent="0.35">
      <c r="G9420">
        <v>9414</v>
      </c>
      <c r="H9420">
        <f t="shared" ca="1" si="155"/>
        <v>0.24995892603526387</v>
      </c>
    </row>
    <row r="9421" spans="7:8" x14ac:dyDescent="0.35">
      <c r="G9421">
        <v>9415</v>
      </c>
      <c r="H9421">
        <f t="shared" ca="1" si="155"/>
        <v>-3.7711806620741604E-2</v>
      </c>
    </row>
    <row r="9422" spans="7:8" x14ac:dyDescent="0.35">
      <c r="G9422">
        <v>9416</v>
      </c>
      <c r="H9422">
        <f t="shared" ca="1" si="155"/>
        <v>3.695044190918232E-2</v>
      </c>
    </row>
    <row r="9423" spans="7:8" x14ac:dyDescent="0.35">
      <c r="G9423">
        <v>9417</v>
      </c>
      <c r="H9423">
        <f t="shared" ca="1" si="155"/>
        <v>0.1695811493613312</v>
      </c>
    </row>
    <row r="9424" spans="7:8" x14ac:dyDescent="0.35">
      <c r="G9424">
        <v>9418</v>
      </c>
      <c r="H9424">
        <f t="shared" ca="1" si="155"/>
        <v>-0.1012926206278571</v>
      </c>
    </row>
    <row r="9425" spans="7:8" x14ac:dyDescent="0.35">
      <c r="G9425">
        <v>9419</v>
      </c>
      <c r="H9425">
        <f t="shared" ca="1" si="155"/>
        <v>-7.5175815689747363E-2</v>
      </c>
    </row>
    <row r="9426" spans="7:8" x14ac:dyDescent="0.35">
      <c r="G9426">
        <v>9420</v>
      </c>
      <c r="H9426">
        <f t="shared" ca="1" si="155"/>
        <v>-0.12441405581441065</v>
      </c>
    </row>
    <row r="9427" spans="7:8" x14ac:dyDescent="0.35">
      <c r="G9427">
        <v>9421</v>
      </c>
      <c r="H9427">
        <f t="shared" ca="1" si="155"/>
        <v>-7.3953546500498082E-2</v>
      </c>
    </row>
    <row r="9428" spans="7:8" x14ac:dyDescent="0.35">
      <c r="G9428">
        <v>9422</v>
      </c>
      <c r="H9428">
        <f t="shared" ca="1" si="155"/>
        <v>5.7280964610185808E-2</v>
      </c>
    </row>
    <row r="9429" spans="7:8" x14ac:dyDescent="0.35">
      <c r="G9429">
        <v>9423</v>
      </c>
      <c r="H9429">
        <f t="shared" ca="1" si="155"/>
        <v>-0.20936303138652018</v>
      </c>
    </row>
    <row r="9430" spans="7:8" x14ac:dyDescent="0.35">
      <c r="G9430">
        <v>9424</v>
      </c>
      <c r="H9430">
        <f t="shared" ca="1" si="155"/>
        <v>-3.9989283279924202E-2</v>
      </c>
    </row>
    <row r="9431" spans="7:8" x14ac:dyDescent="0.35">
      <c r="G9431">
        <v>9425</v>
      </c>
      <c r="H9431">
        <f t="shared" ca="1" si="155"/>
        <v>-0.22761810690084774</v>
      </c>
    </row>
    <row r="9432" spans="7:8" x14ac:dyDescent="0.35">
      <c r="G9432">
        <v>9426</v>
      </c>
      <c r="H9432">
        <f t="shared" ca="1" si="155"/>
        <v>2.1445528995930677E-3</v>
      </c>
    </row>
    <row r="9433" spans="7:8" x14ac:dyDescent="0.35">
      <c r="G9433">
        <v>9427</v>
      </c>
      <c r="H9433">
        <f t="shared" ca="1" si="155"/>
        <v>-9.0489428470377622E-2</v>
      </c>
    </row>
    <row r="9434" spans="7:8" x14ac:dyDescent="0.35">
      <c r="G9434">
        <v>9428</v>
      </c>
      <c r="H9434">
        <f t="shared" ca="1" si="155"/>
        <v>1.8983093370122769E-2</v>
      </c>
    </row>
    <row r="9435" spans="7:8" x14ac:dyDescent="0.35">
      <c r="G9435">
        <v>9429</v>
      </c>
      <c r="H9435">
        <f t="shared" ca="1" si="155"/>
        <v>-0.10102239697147627</v>
      </c>
    </row>
    <row r="9436" spans="7:8" x14ac:dyDescent="0.35">
      <c r="G9436">
        <v>9430</v>
      </c>
      <c r="H9436">
        <f t="shared" ca="1" si="155"/>
        <v>-7.2587099880809608E-2</v>
      </c>
    </row>
    <row r="9437" spans="7:8" x14ac:dyDescent="0.35">
      <c r="G9437">
        <v>9431</v>
      </c>
      <c r="H9437">
        <f t="shared" ca="1" si="155"/>
        <v>-1.6289970819767741E-2</v>
      </c>
    </row>
    <row r="9438" spans="7:8" x14ac:dyDescent="0.35">
      <c r="G9438">
        <v>9432</v>
      </c>
      <c r="H9438">
        <f t="shared" ca="1" si="155"/>
        <v>3.2967183844981075E-2</v>
      </c>
    </row>
    <row r="9439" spans="7:8" x14ac:dyDescent="0.35">
      <c r="G9439">
        <v>9433</v>
      </c>
      <c r="H9439">
        <f t="shared" ca="1" si="155"/>
        <v>-1.9455454150418001E-2</v>
      </c>
    </row>
    <row r="9440" spans="7:8" x14ac:dyDescent="0.35">
      <c r="G9440">
        <v>9434</v>
      </c>
      <c r="H9440">
        <f t="shared" ca="1" si="155"/>
        <v>-7.9249830241822167E-2</v>
      </c>
    </row>
    <row r="9441" spans="7:8" x14ac:dyDescent="0.35">
      <c r="G9441">
        <v>9435</v>
      </c>
      <c r="H9441">
        <f t="shared" ca="1" si="155"/>
        <v>-0.28759476540026219</v>
      </c>
    </row>
    <row r="9442" spans="7:8" x14ac:dyDescent="0.35">
      <c r="G9442">
        <v>9436</v>
      </c>
      <c r="H9442">
        <f t="shared" ca="1" si="155"/>
        <v>-4.9631757484960841E-2</v>
      </c>
    </row>
    <row r="9443" spans="7:8" x14ac:dyDescent="0.35">
      <c r="G9443">
        <v>9437</v>
      </c>
      <c r="H9443">
        <f t="shared" ca="1" si="155"/>
        <v>-0.14955298822397609</v>
      </c>
    </row>
    <row r="9444" spans="7:8" x14ac:dyDescent="0.35">
      <c r="G9444">
        <v>9438</v>
      </c>
      <c r="H9444">
        <f t="shared" ca="1" si="155"/>
        <v>0.1063186871889728</v>
      </c>
    </row>
    <row r="9445" spans="7:8" x14ac:dyDescent="0.35">
      <c r="G9445">
        <v>9439</v>
      </c>
      <c r="H9445">
        <f t="shared" ca="1" si="155"/>
        <v>-0.13060144421538031</v>
      </c>
    </row>
    <row r="9446" spans="7:8" x14ac:dyDescent="0.35">
      <c r="G9446">
        <v>9440</v>
      </c>
      <c r="H9446">
        <f t="shared" ca="1" si="155"/>
        <v>-5.6383112934626903E-2</v>
      </c>
    </row>
    <row r="9447" spans="7:8" x14ac:dyDescent="0.35">
      <c r="G9447">
        <v>9441</v>
      </c>
      <c r="H9447">
        <f t="shared" ca="1" si="155"/>
        <v>-8.3270117638440319E-2</v>
      </c>
    </row>
    <row r="9448" spans="7:8" x14ac:dyDescent="0.35">
      <c r="G9448">
        <v>9442</v>
      </c>
      <c r="H9448">
        <f t="shared" ca="1" si="155"/>
        <v>8.6085633842020504E-2</v>
      </c>
    </row>
    <row r="9449" spans="7:8" x14ac:dyDescent="0.35">
      <c r="G9449">
        <v>9443</v>
      </c>
      <c r="H9449">
        <f t="shared" ca="1" si="155"/>
        <v>-3.3174204248891878E-2</v>
      </c>
    </row>
    <row r="9450" spans="7:8" x14ac:dyDescent="0.35">
      <c r="G9450">
        <v>9444</v>
      </c>
      <c r="H9450">
        <f t="shared" ca="1" si="155"/>
        <v>0.15575040108238744</v>
      </c>
    </row>
    <row r="9451" spans="7:8" x14ac:dyDescent="0.35">
      <c r="G9451">
        <v>9445</v>
      </c>
      <c r="H9451">
        <f t="shared" ca="1" si="155"/>
        <v>-0.22938153858138996</v>
      </c>
    </row>
    <row r="9452" spans="7:8" x14ac:dyDescent="0.35">
      <c r="G9452">
        <v>9446</v>
      </c>
      <c r="H9452">
        <f t="shared" ca="1" si="155"/>
        <v>-0.15938799000209883</v>
      </c>
    </row>
    <row r="9453" spans="7:8" x14ac:dyDescent="0.35">
      <c r="G9453">
        <v>9447</v>
      </c>
      <c r="H9453">
        <f t="shared" ca="1" si="155"/>
        <v>-5.2244093995914877E-3</v>
      </c>
    </row>
    <row r="9454" spans="7:8" x14ac:dyDescent="0.35">
      <c r="G9454">
        <v>9448</v>
      </c>
      <c r="H9454">
        <f t="shared" ca="1" si="155"/>
        <v>0.11023484893585332</v>
      </c>
    </row>
    <row r="9455" spans="7:8" x14ac:dyDescent="0.35">
      <c r="G9455">
        <v>9449</v>
      </c>
      <c r="H9455">
        <f t="shared" ca="1" si="155"/>
        <v>-0.10834977401221034</v>
      </c>
    </row>
    <row r="9456" spans="7:8" x14ac:dyDescent="0.35">
      <c r="G9456">
        <v>9450</v>
      </c>
      <c r="H9456">
        <f t="shared" ca="1" si="155"/>
        <v>0.12211977722905649</v>
      </c>
    </row>
    <row r="9457" spans="7:8" x14ac:dyDescent="0.35">
      <c r="G9457">
        <v>9451</v>
      </c>
      <c r="H9457">
        <f t="shared" ca="1" si="155"/>
        <v>0.1012455473753089</v>
      </c>
    </row>
    <row r="9458" spans="7:8" x14ac:dyDescent="0.35">
      <c r="G9458">
        <v>9452</v>
      </c>
      <c r="H9458">
        <f t="shared" ca="1" si="155"/>
        <v>0.20329840225472257</v>
      </c>
    </row>
    <row r="9459" spans="7:8" x14ac:dyDescent="0.35">
      <c r="G9459">
        <v>9453</v>
      </c>
      <c r="H9459">
        <f t="shared" ca="1" si="155"/>
        <v>0.11565012264707905</v>
      </c>
    </row>
    <row r="9460" spans="7:8" x14ac:dyDescent="0.35">
      <c r="G9460">
        <v>9454</v>
      </c>
      <c r="H9460">
        <f t="shared" ca="1" si="155"/>
        <v>0.13452397893165902</v>
      </c>
    </row>
    <row r="9461" spans="7:8" x14ac:dyDescent="0.35">
      <c r="G9461">
        <v>9455</v>
      </c>
      <c r="H9461">
        <f t="shared" ca="1" si="155"/>
        <v>-0.10894125478409666</v>
      </c>
    </row>
    <row r="9462" spans="7:8" x14ac:dyDescent="0.35">
      <c r="G9462">
        <v>9456</v>
      </c>
      <c r="H9462">
        <f t="shared" ca="1" si="155"/>
        <v>6.5858762345557695E-2</v>
      </c>
    </row>
    <row r="9463" spans="7:8" x14ac:dyDescent="0.35">
      <c r="G9463">
        <v>9457</v>
      </c>
      <c r="H9463">
        <f t="shared" ca="1" si="155"/>
        <v>0.13135992317324827</v>
      </c>
    </row>
    <row r="9464" spans="7:8" x14ac:dyDescent="0.35">
      <c r="G9464">
        <v>9458</v>
      </c>
      <c r="H9464">
        <f t="shared" ca="1" si="155"/>
        <v>-0.25454697018020417</v>
      </c>
    </row>
    <row r="9465" spans="7:8" x14ac:dyDescent="0.35">
      <c r="G9465">
        <v>9459</v>
      </c>
      <c r="H9465">
        <f t="shared" ca="1" si="155"/>
        <v>7.1773825285850065E-2</v>
      </c>
    </row>
    <row r="9466" spans="7:8" x14ac:dyDescent="0.35">
      <c r="G9466">
        <v>9460</v>
      </c>
      <c r="H9466">
        <f t="shared" ca="1" si="155"/>
        <v>0.20549381101831346</v>
      </c>
    </row>
    <row r="9467" spans="7:8" x14ac:dyDescent="0.35">
      <c r="G9467">
        <v>9461</v>
      </c>
      <c r="H9467">
        <f t="shared" ca="1" si="155"/>
        <v>-0.29271923115465726</v>
      </c>
    </row>
    <row r="9468" spans="7:8" x14ac:dyDescent="0.35">
      <c r="G9468">
        <v>9462</v>
      </c>
      <c r="H9468">
        <f t="shared" ca="1" si="155"/>
        <v>7.842863055702623E-2</v>
      </c>
    </row>
    <row r="9469" spans="7:8" x14ac:dyDescent="0.35">
      <c r="G9469">
        <v>9463</v>
      </c>
      <c r="H9469">
        <f t="shared" ca="1" si="155"/>
        <v>-4.0320790984583403E-2</v>
      </c>
    </row>
    <row r="9470" spans="7:8" x14ac:dyDescent="0.35">
      <c r="G9470">
        <v>9464</v>
      </c>
      <c r="H9470">
        <f t="shared" ca="1" si="155"/>
        <v>8.1312718844969101E-2</v>
      </c>
    </row>
    <row r="9471" spans="7:8" x14ac:dyDescent="0.35">
      <c r="G9471">
        <v>9465</v>
      </c>
      <c r="H9471">
        <f t="shared" ca="1" si="155"/>
        <v>-0.12901216867284529</v>
      </c>
    </row>
    <row r="9472" spans="7:8" x14ac:dyDescent="0.35">
      <c r="G9472">
        <v>9466</v>
      </c>
      <c r="H9472">
        <f t="shared" ca="1" si="155"/>
        <v>-7.0985553159288825E-2</v>
      </c>
    </row>
    <row r="9473" spans="7:8" x14ac:dyDescent="0.35">
      <c r="G9473">
        <v>9467</v>
      </c>
      <c r="H9473">
        <f t="shared" ca="1" si="155"/>
        <v>-1.3550575771893116E-2</v>
      </c>
    </row>
    <row r="9474" spans="7:8" x14ac:dyDescent="0.35">
      <c r="G9474">
        <v>9468</v>
      </c>
      <c r="H9474">
        <f t="shared" ca="1" si="155"/>
        <v>0.22859727295130669</v>
      </c>
    </row>
    <row r="9475" spans="7:8" x14ac:dyDescent="0.35">
      <c r="G9475">
        <v>9469</v>
      </c>
      <c r="H9475">
        <f t="shared" ca="1" si="155"/>
        <v>-0.13646955445369238</v>
      </c>
    </row>
    <row r="9476" spans="7:8" x14ac:dyDescent="0.35">
      <c r="G9476">
        <v>9470</v>
      </c>
      <c r="H9476">
        <f t="shared" ca="1" si="155"/>
        <v>0.2461582182408521</v>
      </c>
    </row>
    <row r="9477" spans="7:8" x14ac:dyDescent="0.35">
      <c r="G9477">
        <v>9471</v>
      </c>
      <c r="H9477">
        <f t="shared" ca="1" si="155"/>
        <v>-2.3378801970077891E-2</v>
      </c>
    </row>
    <row r="9478" spans="7:8" x14ac:dyDescent="0.35">
      <c r="G9478">
        <v>9472</v>
      </c>
      <c r="H9478">
        <f t="shared" ca="1" si="155"/>
        <v>-3.6480515376069618E-3</v>
      </c>
    </row>
    <row r="9479" spans="7:8" x14ac:dyDescent="0.35">
      <c r="G9479">
        <v>9473</v>
      </c>
      <c r="H9479">
        <f t="shared" ca="1" si="155"/>
        <v>-0.1901664653215567</v>
      </c>
    </row>
    <row r="9480" spans="7:8" x14ac:dyDescent="0.35">
      <c r="G9480">
        <v>9474</v>
      </c>
      <c r="H9480">
        <f t="shared" ref="H9480:H9543" ca="1" si="156">_xlfn.NORM.INV(RAND(),N$9,N$10)</f>
        <v>-0.38386633290863492</v>
      </c>
    </row>
    <row r="9481" spans="7:8" x14ac:dyDescent="0.35">
      <c r="G9481">
        <v>9475</v>
      </c>
      <c r="H9481">
        <f t="shared" ca="1" si="156"/>
        <v>-0.1407646268683922</v>
      </c>
    </row>
    <row r="9482" spans="7:8" x14ac:dyDescent="0.35">
      <c r="G9482">
        <v>9476</v>
      </c>
      <c r="H9482">
        <f t="shared" ca="1" si="156"/>
        <v>7.7105968405171782E-2</v>
      </c>
    </row>
    <row r="9483" spans="7:8" x14ac:dyDescent="0.35">
      <c r="G9483">
        <v>9477</v>
      </c>
      <c r="H9483">
        <f t="shared" ca="1" si="156"/>
        <v>0.2945283255868269</v>
      </c>
    </row>
    <row r="9484" spans="7:8" x14ac:dyDescent="0.35">
      <c r="G9484">
        <v>9478</v>
      </c>
      <c r="H9484">
        <f t="shared" ca="1" si="156"/>
        <v>-0.1233152929877826</v>
      </c>
    </row>
    <row r="9485" spans="7:8" x14ac:dyDescent="0.35">
      <c r="G9485">
        <v>9479</v>
      </c>
      <c r="H9485">
        <f t="shared" ca="1" si="156"/>
        <v>-1.2789637314250686E-2</v>
      </c>
    </row>
    <row r="9486" spans="7:8" x14ac:dyDescent="0.35">
      <c r="G9486">
        <v>9480</v>
      </c>
      <c r="H9486">
        <f t="shared" ca="1" si="156"/>
        <v>-3.0128493316307577E-2</v>
      </c>
    </row>
    <row r="9487" spans="7:8" x14ac:dyDescent="0.35">
      <c r="G9487">
        <v>9481</v>
      </c>
      <c r="H9487">
        <f t="shared" ca="1" si="156"/>
        <v>5.082887376419141E-3</v>
      </c>
    </row>
    <row r="9488" spans="7:8" x14ac:dyDescent="0.35">
      <c r="G9488">
        <v>9482</v>
      </c>
      <c r="H9488">
        <f t="shared" ca="1" si="156"/>
        <v>-7.5873557525213228E-2</v>
      </c>
    </row>
    <row r="9489" spans="7:8" x14ac:dyDescent="0.35">
      <c r="G9489">
        <v>9483</v>
      </c>
      <c r="H9489">
        <f t="shared" ca="1" si="156"/>
        <v>4.9068373342785639E-3</v>
      </c>
    </row>
    <row r="9490" spans="7:8" x14ac:dyDescent="0.35">
      <c r="G9490">
        <v>9484</v>
      </c>
      <c r="H9490">
        <f t="shared" ca="1" si="156"/>
        <v>-0.21904819714013146</v>
      </c>
    </row>
    <row r="9491" spans="7:8" x14ac:dyDescent="0.35">
      <c r="G9491">
        <v>9485</v>
      </c>
      <c r="H9491">
        <f t="shared" ca="1" si="156"/>
        <v>-8.6504427306705864E-2</v>
      </c>
    </row>
    <row r="9492" spans="7:8" x14ac:dyDescent="0.35">
      <c r="G9492">
        <v>9486</v>
      </c>
      <c r="H9492">
        <f t="shared" ca="1" si="156"/>
        <v>-0.18604077981409317</v>
      </c>
    </row>
    <row r="9493" spans="7:8" x14ac:dyDescent="0.35">
      <c r="G9493">
        <v>9487</v>
      </c>
      <c r="H9493">
        <f t="shared" ca="1" si="156"/>
        <v>-9.8072411042207805E-2</v>
      </c>
    </row>
    <row r="9494" spans="7:8" x14ac:dyDescent="0.35">
      <c r="G9494">
        <v>9488</v>
      </c>
      <c r="H9494">
        <f t="shared" ca="1" si="156"/>
        <v>6.5149519200925252E-2</v>
      </c>
    </row>
    <row r="9495" spans="7:8" x14ac:dyDescent="0.35">
      <c r="G9495">
        <v>9489</v>
      </c>
      <c r="H9495">
        <f t="shared" ca="1" si="156"/>
        <v>-8.9356013511118548E-2</v>
      </c>
    </row>
    <row r="9496" spans="7:8" x14ac:dyDescent="0.35">
      <c r="G9496">
        <v>9490</v>
      </c>
      <c r="H9496">
        <f t="shared" ca="1" si="156"/>
        <v>-2.7411382898664398E-2</v>
      </c>
    </row>
    <row r="9497" spans="7:8" x14ac:dyDescent="0.35">
      <c r="G9497">
        <v>9491</v>
      </c>
      <c r="H9497">
        <f t="shared" ca="1" si="156"/>
        <v>0.10602690031129748</v>
      </c>
    </row>
    <row r="9498" spans="7:8" x14ac:dyDescent="0.35">
      <c r="G9498">
        <v>9492</v>
      </c>
      <c r="H9498">
        <f t="shared" ca="1" si="156"/>
        <v>0.19229537972927122</v>
      </c>
    </row>
    <row r="9499" spans="7:8" x14ac:dyDescent="0.35">
      <c r="G9499">
        <v>9493</v>
      </c>
      <c r="H9499">
        <f t="shared" ca="1" si="156"/>
        <v>-0.11295392637011482</v>
      </c>
    </row>
    <row r="9500" spans="7:8" x14ac:dyDescent="0.35">
      <c r="G9500">
        <v>9494</v>
      </c>
      <c r="H9500">
        <f t="shared" ca="1" si="156"/>
        <v>-4.234727265273705E-2</v>
      </c>
    </row>
    <row r="9501" spans="7:8" x14ac:dyDescent="0.35">
      <c r="G9501">
        <v>9495</v>
      </c>
      <c r="H9501">
        <f t="shared" ca="1" si="156"/>
        <v>-0.11491137830894314</v>
      </c>
    </row>
    <row r="9502" spans="7:8" x14ac:dyDescent="0.35">
      <c r="G9502">
        <v>9496</v>
      </c>
      <c r="H9502">
        <f t="shared" ca="1" si="156"/>
        <v>-5.2391642190784883E-2</v>
      </c>
    </row>
    <row r="9503" spans="7:8" x14ac:dyDescent="0.35">
      <c r="G9503">
        <v>9497</v>
      </c>
      <c r="H9503">
        <f t="shared" ca="1" si="156"/>
        <v>-0.16003376975564002</v>
      </c>
    </row>
    <row r="9504" spans="7:8" x14ac:dyDescent="0.35">
      <c r="G9504">
        <v>9498</v>
      </c>
      <c r="H9504">
        <f t="shared" ca="1" si="156"/>
        <v>0.27390503067343702</v>
      </c>
    </row>
    <row r="9505" spans="7:8" x14ac:dyDescent="0.35">
      <c r="G9505">
        <v>9499</v>
      </c>
      <c r="H9505">
        <f t="shared" ca="1" si="156"/>
        <v>-2.4642880790285288E-2</v>
      </c>
    </row>
    <row r="9506" spans="7:8" x14ac:dyDescent="0.35">
      <c r="G9506">
        <v>9500</v>
      </c>
      <c r="H9506">
        <f t="shared" ca="1" si="156"/>
        <v>0.1593690570176898</v>
      </c>
    </row>
    <row r="9507" spans="7:8" x14ac:dyDescent="0.35">
      <c r="G9507">
        <v>9501</v>
      </c>
      <c r="H9507">
        <f t="shared" ca="1" si="156"/>
        <v>4.9335877734226007E-2</v>
      </c>
    </row>
    <row r="9508" spans="7:8" x14ac:dyDescent="0.35">
      <c r="G9508">
        <v>9502</v>
      </c>
      <c r="H9508">
        <f t="shared" ca="1" si="156"/>
        <v>3.5043596919277402E-3</v>
      </c>
    </row>
    <row r="9509" spans="7:8" x14ac:dyDescent="0.35">
      <c r="G9509">
        <v>9503</v>
      </c>
      <c r="H9509">
        <f t="shared" ca="1" si="156"/>
        <v>-0.22185447810581985</v>
      </c>
    </row>
    <row r="9510" spans="7:8" x14ac:dyDescent="0.35">
      <c r="G9510">
        <v>9504</v>
      </c>
      <c r="H9510">
        <f t="shared" ca="1" si="156"/>
        <v>0.27001691153304497</v>
      </c>
    </row>
    <row r="9511" spans="7:8" x14ac:dyDescent="0.35">
      <c r="G9511">
        <v>9505</v>
      </c>
      <c r="H9511">
        <f t="shared" ca="1" si="156"/>
        <v>0.28488506622466941</v>
      </c>
    </row>
    <row r="9512" spans="7:8" x14ac:dyDescent="0.35">
      <c r="G9512">
        <v>9506</v>
      </c>
      <c r="H9512">
        <f t="shared" ca="1" si="156"/>
        <v>5.3500122757585519E-2</v>
      </c>
    </row>
    <row r="9513" spans="7:8" x14ac:dyDescent="0.35">
      <c r="G9513">
        <v>9507</v>
      </c>
      <c r="H9513">
        <f t="shared" ca="1" si="156"/>
        <v>-0.25921929110925895</v>
      </c>
    </row>
    <row r="9514" spans="7:8" x14ac:dyDescent="0.35">
      <c r="G9514">
        <v>9508</v>
      </c>
      <c r="H9514">
        <f t="shared" ca="1" si="156"/>
        <v>0.24050273257272106</v>
      </c>
    </row>
    <row r="9515" spans="7:8" x14ac:dyDescent="0.35">
      <c r="G9515">
        <v>9509</v>
      </c>
      <c r="H9515">
        <f t="shared" ca="1" si="156"/>
        <v>0.11257842847224665</v>
      </c>
    </row>
    <row r="9516" spans="7:8" x14ac:dyDescent="0.35">
      <c r="G9516">
        <v>9510</v>
      </c>
      <c r="H9516">
        <f t="shared" ca="1" si="156"/>
        <v>-3.1699455814618145E-2</v>
      </c>
    </row>
    <row r="9517" spans="7:8" x14ac:dyDescent="0.35">
      <c r="G9517">
        <v>9511</v>
      </c>
      <c r="H9517">
        <f t="shared" ca="1" si="156"/>
        <v>0.1423699416389082</v>
      </c>
    </row>
    <row r="9518" spans="7:8" x14ac:dyDescent="0.35">
      <c r="G9518">
        <v>9512</v>
      </c>
      <c r="H9518">
        <f t="shared" ca="1" si="156"/>
        <v>0.20188472524810541</v>
      </c>
    </row>
    <row r="9519" spans="7:8" x14ac:dyDescent="0.35">
      <c r="G9519">
        <v>9513</v>
      </c>
      <c r="H9519">
        <f t="shared" ca="1" si="156"/>
        <v>-1.4928742486669899E-2</v>
      </c>
    </row>
    <row r="9520" spans="7:8" x14ac:dyDescent="0.35">
      <c r="G9520">
        <v>9514</v>
      </c>
      <c r="H9520">
        <f t="shared" ca="1" si="156"/>
        <v>0.19800708128665015</v>
      </c>
    </row>
    <row r="9521" spans="7:8" x14ac:dyDescent="0.35">
      <c r="G9521">
        <v>9515</v>
      </c>
      <c r="H9521">
        <f t="shared" ca="1" si="156"/>
        <v>-6.142978963517301E-2</v>
      </c>
    </row>
    <row r="9522" spans="7:8" x14ac:dyDescent="0.35">
      <c r="G9522">
        <v>9516</v>
      </c>
      <c r="H9522">
        <f t="shared" ca="1" si="156"/>
        <v>1.0389530320025804E-2</v>
      </c>
    </row>
    <row r="9523" spans="7:8" x14ac:dyDescent="0.35">
      <c r="G9523">
        <v>9517</v>
      </c>
      <c r="H9523">
        <f t="shared" ca="1" si="156"/>
        <v>-3.5960406885907396E-2</v>
      </c>
    </row>
    <row r="9524" spans="7:8" x14ac:dyDescent="0.35">
      <c r="G9524">
        <v>9518</v>
      </c>
      <c r="H9524">
        <f t="shared" ca="1" si="156"/>
        <v>-1.9292705008066222E-2</v>
      </c>
    </row>
    <row r="9525" spans="7:8" x14ac:dyDescent="0.35">
      <c r="G9525">
        <v>9519</v>
      </c>
      <c r="H9525">
        <f t="shared" ca="1" si="156"/>
        <v>8.7797001286512855E-3</v>
      </c>
    </row>
    <row r="9526" spans="7:8" x14ac:dyDescent="0.35">
      <c r="G9526">
        <v>9520</v>
      </c>
      <c r="H9526">
        <f t="shared" ca="1" si="156"/>
        <v>0.10077464216288608</v>
      </c>
    </row>
    <row r="9527" spans="7:8" x14ac:dyDescent="0.35">
      <c r="G9527">
        <v>9521</v>
      </c>
      <c r="H9527">
        <f t="shared" ca="1" si="156"/>
        <v>-3.6199493513036397E-2</v>
      </c>
    </row>
    <row r="9528" spans="7:8" x14ac:dyDescent="0.35">
      <c r="G9528">
        <v>9522</v>
      </c>
      <c r="H9528">
        <f t="shared" ca="1" si="156"/>
        <v>8.1994272832506127E-3</v>
      </c>
    </row>
    <row r="9529" spans="7:8" x14ac:dyDescent="0.35">
      <c r="G9529">
        <v>9523</v>
      </c>
      <c r="H9529">
        <f t="shared" ca="1" si="156"/>
        <v>0.12757189492964088</v>
      </c>
    </row>
    <row r="9530" spans="7:8" x14ac:dyDescent="0.35">
      <c r="G9530">
        <v>9524</v>
      </c>
      <c r="H9530">
        <f t="shared" ca="1" si="156"/>
        <v>-0.19291471735445487</v>
      </c>
    </row>
    <row r="9531" spans="7:8" x14ac:dyDescent="0.35">
      <c r="G9531">
        <v>9525</v>
      </c>
      <c r="H9531">
        <f t="shared" ca="1" si="156"/>
        <v>0.10045447707924764</v>
      </c>
    </row>
    <row r="9532" spans="7:8" x14ac:dyDescent="0.35">
      <c r="G9532">
        <v>9526</v>
      </c>
      <c r="H9532">
        <f t="shared" ca="1" si="156"/>
        <v>0.23564962638997072</v>
      </c>
    </row>
    <row r="9533" spans="7:8" x14ac:dyDescent="0.35">
      <c r="G9533">
        <v>9527</v>
      </c>
      <c r="H9533">
        <f t="shared" ca="1" si="156"/>
        <v>-7.0860328026112321E-2</v>
      </c>
    </row>
    <row r="9534" spans="7:8" x14ac:dyDescent="0.35">
      <c r="G9534">
        <v>9528</v>
      </c>
      <c r="H9534">
        <f t="shared" ca="1" si="156"/>
        <v>0.15469706638097599</v>
      </c>
    </row>
    <row r="9535" spans="7:8" x14ac:dyDescent="0.35">
      <c r="G9535">
        <v>9529</v>
      </c>
      <c r="H9535">
        <f t="shared" ca="1" si="156"/>
        <v>-1.4612984757990327E-2</v>
      </c>
    </row>
    <row r="9536" spans="7:8" x14ac:dyDescent="0.35">
      <c r="G9536">
        <v>9530</v>
      </c>
      <c r="H9536">
        <f t="shared" ca="1" si="156"/>
        <v>1.6573133200283936E-2</v>
      </c>
    </row>
    <row r="9537" spans="7:8" x14ac:dyDescent="0.35">
      <c r="G9537">
        <v>9531</v>
      </c>
      <c r="H9537">
        <f t="shared" ca="1" si="156"/>
        <v>6.8188684353423276E-2</v>
      </c>
    </row>
    <row r="9538" spans="7:8" x14ac:dyDescent="0.35">
      <c r="G9538">
        <v>9532</v>
      </c>
      <c r="H9538">
        <f t="shared" ca="1" si="156"/>
        <v>4.0842663331284064E-3</v>
      </c>
    </row>
    <row r="9539" spans="7:8" x14ac:dyDescent="0.35">
      <c r="G9539">
        <v>9533</v>
      </c>
      <c r="H9539">
        <f t="shared" ca="1" si="156"/>
        <v>0.20017348605845364</v>
      </c>
    </row>
    <row r="9540" spans="7:8" x14ac:dyDescent="0.35">
      <c r="G9540">
        <v>9534</v>
      </c>
      <c r="H9540">
        <f t="shared" ca="1" si="156"/>
        <v>5.7139527396687935E-2</v>
      </c>
    </row>
    <row r="9541" spans="7:8" x14ac:dyDescent="0.35">
      <c r="G9541">
        <v>9535</v>
      </c>
      <c r="H9541">
        <f t="shared" ca="1" si="156"/>
        <v>2.9409592102563262E-2</v>
      </c>
    </row>
    <row r="9542" spans="7:8" x14ac:dyDescent="0.35">
      <c r="G9542">
        <v>9536</v>
      </c>
      <c r="H9542">
        <f t="shared" ca="1" si="156"/>
        <v>-1.1524130662400619E-2</v>
      </c>
    </row>
    <row r="9543" spans="7:8" x14ac:dyDescent="0.35">
      <c r="G9543">
        <v>9537</v>
      </c>
      <c r="H9543">
        <f t="shared" ca="1" si="156"/>
        <v>7.1201530048870931E-3</v>
      </c>
    </row>
    <row r="9544" spans="7:8" x14ac:dyDescent="0.35">
      <c r="G9544">
        <v>9538</v>
      </c>
      <c r="H9544">
        <f t="shared" ref="H9544:H9607" ca="1" si="157">_xlfn.NORM.INV(RAND(),N$9,N$10)</f>
        <v>0.16518857650345814</v>
      </c>
    </row>
    <row r="9545" spans="7:8" x14ac:dyDescent="0.35">
      <c r="G9545">
        <v>9539</v>
      </c>
      <c r="H9545">
        <f t="shared" ca="1" si="157"/>
        <v>2.5060835544854131E-2</v>
      </c>
    </row>
    <row r="9546" spans="7:8" x14ac:dyDescent="0.35">
      <c r="G9546">
        <v>9540</v>
      </c>
      <c r="H9546">
        <f t="shared" ca="1" si="157"/>
        <v>0.11422922729522759</v>
      </c>
    </row>
    <row r="9547" spans="7:8" x14ac:dyDescent="0.35">
      <c r="G9547">
        <v>9541</v>
      </c>
      <c r="H9547">
        <f t="shared" ca="1" si="157"/>
        <v>0.29165890180711396</v>
      </c>
    </row>
    <row r="9548" spans="7:8" x14ac:dyDescent="0.35">
      <c r="G9548">
        <v>9542</v>
      </c>
      <c r="H9548">
        <f t="shared" ca="1" si="157"/>
        <v>6.4873773767525414E-2</v>
      </c>
    </row>
    <row r="9549" spans="7:8" x14ac:dyDescent="0.35">
      <c r="G9549">
        <v>9543</v>
      </c>
      <c r="H9549">
        <f t="shared" ca="1" si="157"/>
        <v>1.7913308595496683E-3</v>
      </c>
    </row>
    <row r="9550" spans="7:8" x14ac:dyDescent="0.35">
      <c r="G9550">
        <v>9544</v>
      </c>
      <c r="H9550">
        <f t="shared" ca="1" si="157"/>
        <v>-4.3865005285319655E-2</v>
      </c>
    </row>
    <row r="9551" spans="7:8" x14ac:dyDescent="0.35">
      <c r="G9551">
        <v>9545</v>
      </c>
      <c r="H9551">
        <f t="shared" ca="1" si="157"/>
        <v>-0.16971592361624382</v>
      </c>
    </row>
    <row r="9552" spans="7:8" x14ac:dyDescent="0.35">
      <c r="G9552">
        <v>9546</v>
      </c>
      <c r="H9552">
        <f t="shared" ca="1" si="157"/>
        <v>-2.5790688416907459E-2</v>
      </c>
    </row>
    <row r="9553" spans="7:8" x14ac:dyDescent="0.35">
      <c r="G9553">
        <v>9547</v>
      </c>
      <c r="H9553">
        <f t="shared" ca="1" si="157"/>
        <v>-9.1266753643047885E-2</v>
      </c>
    </row>
    <row r="9554" spans="7:8" x14ac:dyDescent="0.35">
      <c r="G9554">
        <v>9548</v>
      </c>
      <c r="H9554">
        <f t="shared" ca="1" si="157"/>
        <v>-0.13654027248557279</v>
      </c>
    </row>
    <row r="9555" spans="7:8" x14ac:dyDescent="0.35">
      <c r="G9555">
        <v>9549</v>
      </c>
      <c r="H9555">
        <f t="shared" ca="1" si="157"/>
        <v>1.7747719494328212E-2</v>
      </c>
    </row>
    <row r="9556" spans="7:8" x14ac:dyDescent="0.35">
      <c r="G9556">
        <v>9550</v>
      </c>
      <c r="H9556">
        <f t="shared" ca="1" si="157"/>
        <v>-0.18708048716207257</v>
      </c>
    </row>
    <row r="9557" spans="7:8" x14ac:dyDescent="0.35">
      <c r="G9557">
        <v>9551</v>
      </c>
      <c r="H9557">
        <f t="shared" ca="1" si="157"/>
        <v>0.18973729182964286</v>
      </c>
    </row>
    <row r="9558" spans="7:8" x14ac:dyDescent="0.35">
      <c r="G9558">
        <v>9552</v>
      </c>
      <c r="H9558">
        <f t="shared" ca="1" si="157"/>
        <v>-0.16247824417970333</v>
      </c>
    </row>
    <row r="9559" spans="7:8" x14ac:dyDescent="0.35">
      <c r="G9559">
        <v>9553</v>
      </c>
      <c r="H9559">
        <f t="shared" ca="1" si="157"/>
        <v>0.24695454107655526</v>
      </c>
    </row>
    <row r="9560" spans="7:8" x14ac:dyDescent="0.35">
      <c r="G9560">
        <v>9554</v>
      </c>
      <c r="H9560">
        <f t="shared" ca="1" si="157"/>
        <v>0.31037602738235642</v>
      </c>
    </row>
    <row r="9561" spans="7:8" x14ac:dyDescent="0.35">
      <c r="G9561">
        <v>9555</v>
      </c>
      <c r="H9561">
        <f t="shared" ca="1" si="157"/>
        <v>6.0976430398086978E-2</v>
      </c>
    </row>
    <row r="9562" spans="7:8" x14ac:dyDescent="0.35">
      <c r="G9562">
        <v>9556</v>
      </c>
      <c r="H9562">
        <f t="shared" ca="1" si="157"/>
        <v>-1.5010204670672081E-2</v>
      </c>
    </row>
    <row r="9563" spans="7:8" x14ac:dyDescent="0.35">
      <c r="G9563">
        <v>9557</v>
      </c>
      <c r="H9563">
        <f t="shared" ca="1" si="157"/>
        <v>1.5465786636949738E-3</v>
      </c>
    </row>
    <row r="9564" spans="7:8" x14ac:dyDescent="0.35">
      <c r="G9564">
        <v>9558</v>
      </c>
      <c r="H9564">
        <f t="shared" ca="1" si="157"/>
        <v>3.9816602362194219E-2</v>
      </c>
    </row>
    <row r="9565" spans="7:8" x14ac:dyDescent="0.35">
      <c r="G9565">
        <v>9559</v>
      </c>
      <c r="H9565">
        <f t="shared" ca="1" si="157"/>
        <v>-4.5819988732865205E-2</v>
      </c>
    </row>
    <row r="9566" spans="7:8" x14ac:dyDescent="0.35">
      <c r="G9566">
        <v>9560</v>
      </c>
      <c r="H9566">
        <f t="shared" ca="1" si="157"/>
        <v>3.1898619933559469E-2</v>
      </c>
    </row>
    <row r="9567" spans="7:8" x14ac:dyDescent="0.35">
      <c r="G9567">
        <v>9561</v>
      </c>
      <c r="H9567">
        <f t="shared" ca="1" si="157"/>
        <v>5.0507958424816396E-2</v>
      </c>
    </row>
    <row r="9568" spans="7:8" x14ac:dyDescent="0.35">
      <c r="G9568">
        <v>9562</v>
      </c>
      <c r="H9568">
        <f t="shared" ca="1" si="157"/>
        <v>-2.2088137407989983E-2</v>
      </c>
    </row>
    <row r="9569" spans="7:8" x14ac:dyDescent="0.35">
      <c r="G9569">
        <v>9563</v>
      </c>
      <c r="H9569">
        <f t="shared" ca="1" si="157"/>
        <v>-0.1402400396010739</v>
      </c>
    </row>
    <row r="9570" spans="7:8" x14ac:dyDescent="0.35">
      <c r="G9570">
        <v>9564</v>
      </c>
      <c r="H9570">
        <f t="shared" ca="1" si="157"/>
        <v>2.9008028819054503E-2</v>
      </c>
    </row>
    <row r="9571" spans="7:8" x14ac:dyDescent="0.35">
      <c r="G9571">
        <v>9565</v>
      </c>
      <c r="H9571">
        <f t="shared" ca="1" si="157"/>
        <v>-0.13051464724844014</v>
      </c>
    </row>
    <row r="9572" spans="7:8" x14ac:dyDescent="0.35">
      <c r="G9572">
        <v>9566</v>
      </c>
      <c r="H9572">
        <f t="shared" ca="1" si="157"/>
        <v>-0.19836341050414927</v>
      </c>
    </row>
    <row r="9573" spans="7:8" x14ac:dyDescent="0.35">
      <c r="G9573">
        <v>9567</v>
      </c>
      <c r="H9573">
        <f t="shared" ca="1" si="157"/>
        <v>-0.1277855131570535</v>
      </c>
    </row>
    <row r="9574" spans="7:8" x14ac:dyDescent="0.35">
      <c r="G9574">
        <v>9568</v>
      </c>
      <c r="H9574">
        <f t="shared" ca="1" si="157"/>
        <v>-9.9964518969240135E-2</v>
      </c>
    </row>
    <row r="9575" spans="7:8" x14ac:dyDescent="0.35">
      <c r="G9575">
        <v>9569</v>
      </c>
      <c r="H9575">
        <f t="shared" ca="1" si="157"/>
        <v>-0.21721123638983331</v>
      </c>
    </row>
    <row r="9576" spans="7:8" x14ac:dyDescent="0.35">
      <c r="G9576">
        <v>9570</v>
      </c>
      <c r="H9576">
        <f t="shared" ca="1" si="157"/>
        <v>0.18377603703875489</v>
      </c>
    </row>
    <row r="9577" spans="7:8" x14ac:dyDescent="0.35">
      <c r="G9577">
        <v>9571</v>
      </c>
      <c r="H9577">
        <f t="shared" ca="1" si="157"/>
        <v>-0.18555031924743254</v>
      </c>
    </row>
    <row r="9578" spans="7:8" x14ac:dyDescent="0.35">
      <c r="G9578">
        <v>9572</v>
      </c>
      <c r="H9578">
        <f t="shared" ca="1" si="157"/>
        <v>5.0340854510956115E-2</v>
      </c>
    </row>
    <row r="9579" spans="7:8" x14ac:dyDescent="0.35">
      <c r="G9579">
        <v>9573</v>
      </c>
      <c r="H9579">
        <f t="shared" ca="1" si="157"/>
        <v>-8.6608980196246202E-2</v>
      </c>
    </row>
    <row r="9580" spans="7:8" x14ac:dyDescent="0.35">
      <c r="G9580">
        <v>9574</v>
      </c>
      <c r="H9580">
        <f t="shared" ca="1" si="157"/>
        <v>-5.7293771148849121E-2</v>
      </c>
    </row>
    <row r="9581" spans="7:8" x14ac:dyDescent="0.35">
      <c r="G9581">
        <v>9575</v>
      </c>
      <c r="H9581">
        <f t="shared" ca="1" si="157"/>
        <v>0.11746630625180814</v>
      </c>
    </row>
    <row r="9582" spans="7:8" x14ac:dyDescent="0.35">
      <c r="G9582">
        <v>9576</v>
      </c>
      <c r="H9582">
        <f t="shared" ca="1" si="157"/>
        <v>0.29633504236537761</v>
      </c>
    </row>
    <row r="9583" spans="7:8" x14ac:dyDescent="0.35">
      <c r="G9583">
        <v>9577</v>
      </c>
      <c r="H9583">
        <f t="shared" ca="1" si="157"/>
        <v>6.1663544589620277E-2</v>
      </c>
    </row>
    <row r="9584" spans="7:8" x14ac:dyDescent="0.35">
      <c r="G9584">
        <v>9578</v>
      </c>
      <c r="H9584">
        <f t="shared" ca="1" si="157"/>
        <v>7.5973275762331594E-2</v>
      </c>
    </row>
    <row r="9585" spans="7:8" x14ac:dyDescent="0.35">
      <c r="G9585">
        <v>9579</v>
      </c>
      <c r="H9585">
        <f t="shared" ca="1" si="157"/>
        <v>1.0479312362811738E-2</v>
      </c>
    </row>
    <row r="9586" spans="7:8" x14ac:dyDescent="0.35">
      <c r="G9586">
        <v>9580</v>
      </c>
      <c r="H9586">
        <f t="shared" ca="1" si="157"/>
        <v>-5.5114295798382604E-2</v>
      </c>
    </row>
    <row r="9587" spans="7:8" x14ac:dyDescent="0.35">
      <c r="G9587">
        <v>9581</v>
      </c>
      <c r="H9587">
        <f t="shared" ca="1" si="157"/>
        <v>-6.0997975336690935E-2</v>
      </c>
    </row>
    <row r="9588" spans="7:8" x14ac:dyDescent="0.35">
      <c r="G9588">
        <v>9582</v>
      </c>
      <c r="H9588">
        <f t="shared" ca="1" si="157"/>
        <v>-0.14799564462063183</v>
      </c>
    </row>
    <row r="9589" spans="7:8" x14ac:dyDescent="0.35">
      <c r="G9589">
        <v>9583</v>
      </c>
      <c r="H9589">
        <f t="shared" ca="1" si="157"/>
        <v>5.501688023773646E-2</v>
      </c>
    </row>
    <row r="9590" spans="7:8" x14ac:dyDescent="0.35">
      <c r="G9590">
        <v>9584</v>
      </c>
      <c r="H9590">
        <f t="shared" ca="1" si="157"/>
        <v>3.3707489718723595E-2</v>
      </c>
    </row>
    <row r="9591" spans="7:8" x14ac:dyDescent="0.35">
      <c r="G9591">
        <v>9585</v>
      </c>
      <c r="H9591">
        <f t="shared" ca="1" si="157"/>
        <v>0.15117777984996864</v>
      </c>
    </row>
    <row r="9592" spans="7:8" x14ac:dyDescent="0.35">
      <c r="G9592">
        <v>9586</v>
      </c>
      <c r="H9592">
        <f t="shared" ca="1" si="157"/>
        <v>-5.4177279844615234E-2</v>
      </c>
    </row>
    <row r="9593" spans="7:8" x14ac:dyDescent="0.35">
      <c r="G9593">
        <v>9587</v>
      </c>
      <c r="H9593">
        <f t="shared" ca="1" si="157"/>
        <v>7.0911130781762102E-2</v>
      </c>
    </row>
    <row r="9594" spans="7:8" x14ac:dyDescent="0.35">
      <c r="G9594">
        <v>9588</v>
      </c>
      <c r="H9594">
        <f t="shared" ca="1" si="157"/>
        <v>0.17173464469028671</v>
      </c>
    </row>
    <row r="9595" spans="7:8" x14ac:dyDescent="0.35">
      <c r="G9595">
        <v>9589</v>
      </c>
      <c r="H9595">
        <f t="shared" ca="1" si="157"/>
        <v>-0.11629993095896647</v>
      </c>
    </row>
    <row r="9596" spans="7:8" x14ac:dyDescent="0.35">
      <c r="G9596">
        <v>9590</v>
      </c>
      <c r="H9596">
        <f t="shared" ca="1" si="157"/>
        <v>-0.17583289915151865</v>
      </c>
    </row>
    <row r="9597" spans="7:8" x14ac:dyDescent="0.35">
      <c r="G9597">
        <v>9591</v>
      </c>
      <c r="H9597">
        <f t="shared" ca="1" si="157"/>
        <v>7.2624541467886633E-2</v>
      </c>
    </row>
    <row r="9598" spans="7:8" x14ac:dyDescent="0.35">
      <c r="G9598">
        <v>9592</v>
      </c>
      <c r="H9598">
        <f t="shared" ca="1" si="157"/>
        <v>0.20473181302649487</v>
      </c>
    </row>
    <row r="9599" spans="7:8" x14ac:dyDescent="0.35">
      <c r="G9599">
        <v>9593</v>
      </c>
      <c r="H9599">
        <f t="shared" ca="1" si="157"/>
        <v>1.4882079481788751E-2</v>
      </c>
    </row>
    <row r="9600" spans="7:8" x14ac:dyDescent="0.35">
      <c r="G9600">
        <v>9594</v>
      </c>
      <c r="H9600">
        <f t="shared" ca="1" si="157"/>
        <v>-7.8003596450961998E-2</v>
      </c>
    </row>
    <row r="9601" spans="7:8" x14ac:dyDescent="0.35">
      <c r="G9601">
        <v>9595</v>
      </c>
      <c r="H9601">
        <f t="shared" ca="1" si="157"/>
        <v>0.18938347742831252</v>
      </c>
    </row>
    <row r="9602" spans="7:8" x14ac:dyDescent="0.35">
      <c r="G9602">
        <v>9596</v>
      </c>
      <c r="H9602">
        <f t="shared" ca="1" si="157"/>
        <v>-6.9469853554260802E-2</v>
      </c>
    </row>
    <row r="9603" spans="7:8" x14ac:dyDescent="0.35">
      <c r="G9603">
        <v>9597</v>
      </c>
      <c r="H9603">
        <f t="shared" ca="1" si="157"/>
        <v>-0.1577182945188875</v>
      </c>
    </row>
    <row r="9604" spans="7:8" x14ac:dyDescent="0.35">
      <c r="G9604">
        <v>9598</v>
      </c>
      <c r="H9604">
        <f t="shared" ca="1" si="157"/>
        <v>-5.5275118520313915E-2</v>
      </c>
    </row>
    <row r="9605" spans="7:8" x14ac:dyDescent="0.35">
      <c r="G9605">
        <v>9599</v>
      </c>
      <c r="H9605">
        <f t="shared" ca="1" si="157"/>
        <v>0.12791322492834184</v>
      </c>
    </row>
    <row r="9606" spans="7:8" x14ac:dyDescent="0.35">
      <c r="G9606">
        <v>9600</v>
      </c>
      <c r="H9606">
        <f t="shared" ca="1" si="157"/>
        <v>0.10771211474871629</v>
      </c>
    </row>
    <row r="9607" spans="7:8" x14ac:dyDescent="0.35">
      <c r="G9607">
        <v>9601</v>
      </c>
      <c r="H9607">
        <f t="shared" ca="1" si="157"/>
        <v>-3.8463313811821595E-2</v>
      </c>
    </row>
    <row r="9608" spans="7:8" x14ac:dyDescent="0.35">
      <c r="G9608">
        <v>9602</v>
      </c>
      <c r="H9608">
        <f t="shared" ref="H9608:H9671" ca="1" si="158">_xlfn.NORM.INV(RAND(),N$9,N$10)</f>
        <v>-1.929472258572372E-2</v>
      </c>
    </row>
    <row r="9609" spans="7:8" x14ac:dyDescent="0.35">
      <c r="G9609">
        <v>9603</v>
      </c>
      <c r="H9609">
        <f t="shared" ca="1" si="158"/>
        <v>-4.268770553242944E-2</v>
      </c>
    </row>
    <row r="9610" spans="7:8" x14ac:dyDescent="0.35">
      <c r="G9610">
        <v>9604</v>
      </c>
      <c r="H9610">
        <f t="shared" ca="1" si="158"/>
        <v>-0.12808090061382429</v>
      </c>
    </row>
    <row r="9611" spans="7:8" x14ac:dyDescent="0.35">
      <c r="G9611">
        <v>9605</v>
      </c>
      <c r="H9611">
        <f t="shared" ca="1" si="158"/>
        <v>2.4642766543161616E-2</v>
      </c>
    </row>
    <row r="9612" spans="7:8" x14ac:dyDescent="0.35">
      <c r="G9612">
        <v>9606</v>
      </c>
      <c r="H9612">
        <f t="shared" ca="1" si="158"/>
        <v>0.20029230711359805</v>
      </c>
    </row>
    <row r="9613" spans="7:8" x14ac:dyDescent="0.35">
      <c r="G9613">
        <v>9607</v>
      </c>
      <c r="H9613">
        <f t="shared" ca="1" si="158"/>
        <v>-4.7635223977299593E-2</v>
      </c>
    </row>
    <row r="9614" spans="7:8" x14ac:dyDescent="0.35">
      <c r="G9614">
        <v>9608</v>
      </c>
      <c r="H9614">
        <f t="shared" ca="1" si="158"/>
        <v>0.13044899088717943</v>
      </c>
    </row>
    <row r="9615" spans="7:8" x14ac:dyDescent="0.35">
      <c r="G9615">
        <v>9609</v>
      </c>
      <c r="H9615">
        <f t="shared" ca="1" si="158"/>
        <v>-0.16406526301353097</v>
      </c>
    </row>
    <row r="9616" spans="7:8" x14ac:dyDescent="0.35">
      <c r="G9616">
        <v>9610</v>
      </c>
      <c r="H9616">
        <f t="shared" ca="1" si="158"/>
        <v>0.34116966945411059</v>
      </c>
    </row>
    <row r="9617" spans="7:8" x14ac:dyDescent="0.35">
      <c r="G9617">
        <v>9611</v>
      </c>
      <c r="H9617">
        <f t="shared" ca="1" si="158"/>
        <v>0.23380949585301714</v>
      </c>
    </row>
    <row r="9618" spans="7:8" x14ac:dyDescent="0.35">
      <c r="G9618">
        <v>9612</v>
      </c>
      <c r="H9618">
        <f t="shared" ca="1" si="158"/>
        <v>6.896613103222321E-2</v>
      </c>
    </row>
    <row r="9619" spans="7:8" x14ac:dyDescent="0.35">
      <c r="G9619">
        <v>9613</v>
      </c>
      <c r="H9619">
        <f t="shared" ca="1" si="158"/>
        <v>0.25902082041122243</v>
      </c>
    </row>
    <row r="9620" spans="7:8" x14ac:dyDescent="0.35">
      <c r="G9620">
        <v>9614</v>
      </c>
      <c r="H9620">
        <f t="shared" ca="1" si="158"/>
        <v>0.12872006492555249</v>
      </c>
    </row>
    <row r="9621" spans="7:8" x14ac:dyDescent="0.35">
      <c r="G9621">
        <v>9615</v>
      </c>
      <c r="H9621">
        <f t="shared" ca="1" si="158"/>
        <v>0.16063664101969977</v>
      </c>
    </row>
    <row r="9622" spans="7:8" x14ac:dyDescent="0.35">
      <c r="G9622">
        <v>9616</v>
      </c>
      <c r="H9622">
        <f t="shared" ca="1" si="158"/>
        <v>0.2456360449212471</v>
      </c>
    </row>
    <row r="9623" spans="7:8" x14ac:dyDescent="0.35">
      <c r="G9623">
        <v>9617</v>
      </c>
      <c r="H9623">
        <f t="shared" ca="1" si="158"/>
        <v>-3.6537677148320173E-2</v>
      </c>
    </row>
    <row r="9624" spans="7:8" x14ac:dyDescent="0.35">
      <c r="G9624">
        <v>9618</v>
      </c>
      <c r="H9624">
        <f t="shared" ca="1" si="158"/>
        <v>0.19551575578896274</v>
      </c>
    </row>
    <row r="9625" spans="7:8" x14ac:dyDescent="0.35">
      <c r="G9625">
        <v>9619</v>
      </c>
      <c r="H9625">
        <f t="shared" ca="1" si="158"/>
        <v>-2.2259232168201096E-2</v>
      </c>
    </row>
    <row r="9626" spans="7:8" x14ac:dyDescent="0.35">
      <c r="G9626">
        <v>9620</v>
      </c>
      <c r="H9626">
        <f t="shared" ca="1" si="158"/>
        <v>0.1857489568055653</v>
      </c>
    </row>
    <row r="9627" spans="7:8" x14ac:dyDescent="0.35">
      <c r="G9627">
        <v>9621</v>
      </c>
      <c r="H9627">
        <f t="shared" ca="1" si="158"/>
        <v>-9.5213507637231534E-2</v>
      </c>
    </row>
    <row r="9628" spans="7:8" x14ac:dyDescent="0.35">
      <c r="G9628">
        <v>9622</v>
      </c>
      <c r="H9628">
        <f t="shared" ca="1" si="158"/>
        <v>2.2729468013991276E-2</v>
      </c>
    </row>
    <row r="9629" spans="7:8" x14ac:dyDescent="0.35">
      <c r="G9629">
        <v>9623</v>
      </c>
      <c r="H9629">
        <f t="shared" ca="1" si="158"/>
        <v>-0.23854511329980141</v>
      </c>
    </row>
    <row r="9630" spans="7:8" x14ac:dyDescent="0.35">
      <c r="G9630">
        <v>9624</v>
      </c>
      <c r="H9630">
        <f t="shared" ca="1" si="158"/>
        <v>-8.3646264431445946E-2</v>
      </c>
    </row>
    <row r="9631" spans="7:8" x14ac:dyDescent="0.35">
      <c r="G9631">
        <v>9625</v>
      </c>
      <c r="H9631">
        <f t="shared" ca="1" si="158"/>
        <v>-0.18426013767623492</v>
      </c>
    </row>
    <row r="9632" spans="7:8" x14ac:dyDescent="0.35">
      <c r="G9632">
        <v>9626</v>
      </c>
      <c r="H9632">
        <f t="shared" ca="1" si="158"/>
        <v>-1.2371847553982232E-2</v>
      </c>
    </row>
    <row r="9633" spans="7:8" x14ac:dyDescent="0.35">
      <c r="G9633">
        <v>9627</v>
      </c>
      <c r="H9633">
        <f t="shared" ca="1" si="158"/>
        <v>-8.6683575517071967E-2</v>
      </c>
    </row>
    <row r="9634" spans="7:8" x14ac:dyDescent="0.35">
      <c r="G9634">
        <v>9628</v>
      </c>
      <c r="H9634">
        <f t="shared" ca="1" si="158"/>
        <v>1.5203011364351435E-3</v>
      </c>
    </row>
    <row r="9635" spans="7:8" x14ac:dyDescent="0.35">
      <c r="G9635">
        <v>9629</v>
      </c>
      <c r="H9635">
        <f t="shared" ca="1" si="158"/>
        <v>-2.0609084945802832E-3</v>
      </c>
    </row>
    <row r="9636" spans="7:8" x14ac:dyDescent="0.35">
      <c r="G9636">
        <v>9630</v>
      </c>
      <c r="H9636">
        <f t="shared" ca="1" si="158"/>
        <v>1.6924783126898733E-2</v>
      </c>
    </row>
    <row r="9637" spans="7:8" x14ac:dyDescent="0.35">
      <c r="G9637">
        <v>9631</v>
      </c>
      <c r="H9637">
        <f t="shared" ca="1" si="158"/>
        <v>9.3007916571684696E-2</v>
      </c>
    </row>
    <row r="9638" spans="7:8" x14ac:dyDescent="0.35">
      <c r="G9638">
        <v>9632</v>
      </c>
      <c r="H9638">
        <f t="shared" ca="1" si="158"/>
        <v>0.31161515570690312</v>
      </c>
    </row>
    <row r="9639" spans="7:8" x14ac:dyDescent="0.35">
      <c r="G9639">
        <v>9633</v>
      </c>
      <c r="H9639">
        <f t="shared" ca="1" si="158"/>
        <v>-0.19101879708055272</v>
      </c>
    </row>
    <row r="9640" spans="7:8" x14ac:dyDescent="0.35">
      <c r="G9640">
        <v>9634</v>
      </c>
      <c r="H9640">
        <f t="shared" ca="1" si="158"/>
        <v>0.15606922713178961</v>
      </c>
    </row>
    <row r="9641" spans="7:8" x14ac:dyDescent="0.35">
      <c r="G9641">
        <v>9635</v>
      </c>
      <c r="H9641">
        <f t="shared" ca="1" si="158"/>
        <v>-0.13796396483664972</v>
      </c>
    </row>
    <row r="9642" spans="7:8" x14ac:dyDescent="0.35">
      <c r="G9642">
        <v>9636</v>
      </c>
      <c r="H9642">
        <f t="shared" ca="1" si="158"/>
        <v>0.15516816893021751</v>
      </c>
    </row>
    <row r="9643" spans="7:8" x14ac:dyDescent="0.35">
      <c r="G9643">
        <v>9637</v>
      </c>
      <c r="H9643">
        <f t="shared" ca="1" si="158"/>
        <v>-6.6100917849220786E-2</v>
      </c>
    </row>
    <row r="9644" spans="7:8" x14ac:dyDescent="0.35">
      <c r="G9644">
        <v>9638</v>
      </c>
      <c r="H9644">
        <f t="shared" ca="1" si="158"/>
        <v>7.0795138339742894E-2</v>
      </c>
    </row>
    <row r="9645" spans="7:8" x14ac:dyDescent="0.35">
      <c r="G9645">
        <v>9639</v>
      </c>
      <c r="H9645">
        <f t="shared" ca="1" si="158"/>
        <v>-6.5669491178976233E-2</v>
      </c>
    </row>
    <row r="9646" spans="7:8" x14ac:dyDescent="0.35">
      <c r="G9646">
        <v>9640</v>
      </c>
      <c r="H9646">
        <f t="shared" ca="1" si="158"/>
        <v>-3.4684466113313966E-2</v>
      </c>
    </row>
    <row r="9647" spans="7:8" x14ac:dyDescent="0.35">
      <c r="G9647">
        <v>9641</v>
      </c>
      <c r="H9647">
        <f t="shared" ca="1" si="158"/>
        <v>-5.5020058163729638E-2</v>
      </c>
    </row>
    <row r="9648" spans="7:8" x14ac:dyDescent="0.35">
      <c r="G9648">
        <v>9642</v>
      </c>
      <c r="H9648">
        <f t="shared" ca="1" si="158"/>
        <v>0.24881100614299545</v>
      </c>
    </row>
    <row r="9649" spans="7:8" x14ac:dyDescent="0.35">
      <c r="G9649">
        <v>9643</v>
      </c>
      <c r="H9649">
        <f t="shared" ca="1" si="158"/>
        <v>1.4370817815407395E-2</v>
      </c>
    </row>
    <row r="9650" spans="7:8" x14ac:dyDescent="0.35">
      <c r="G9650">
        <v>9644</v>
      </c>
      <c r="H9650">
        <f t="shared" ca="1" si="158"/>
        <v>-5.0666186450624574E-2</v>
      </c>
    </row>
    <row r="9651" spans="7:8" x14ac:dyDescent="0.35">
      <c r="G9651">
        <v>9645</v>
      </c>
      <c r="H9651">
        <f t="shared" ca="1" si="158"/>
        <v>0.19925082244243764</v>
      </c>
    </row>
    <row r="9652" spans="7:8" x14ac:dyDescent="0.35">
      <c r="G9652">
        <v>9646</v>
      </c>
      <c r="H9652">
        <f t="shared" ca="1" si="158"/>
        <v>0.15380019306172629</v>
      </c>
    </row>
    <row r="9653" spans="7:8" x14ac:dyDescent="0.35">
      <c r="G9653">
        <v>9647</v>
      </c>
      <c r="H9653">
        <f t="shared" ca="1" si="158"/>
        <v>-5.8100026398402352E-2</v>
      </c>
    </row>
    <row r="9654" spans="7:8" x14ac:dyDescent="0.35">
      <c r="G9654">
        <v>9648</v>
      </c>
      <c r="H9654">
        <f t="shared" ca="1" si="158"/>
        <v>0.17361347323236886</v>
      </c>
    </row>
    <row r="9655" spans="7:8" x14ac:dyDescent="0.35">
      <c r="G9655">
        <v>9649</v>
      </c>
      <c r="H9655">
        <f t="shared" ca="1" si="158"/>
        <v>8.6096825953026548E-2</v>
      </c>
    </row>
    <row r="9656" spans="7:8" x14ac:dyDescent="0.35">
      <c r="G9656">
        <v>9650</v>
      </c>
      <c r="H9656">
        <f t="shared" ca="1" si="158"/>
        <v>-0.13936034265354547</v>
      </c>
    </row>
    <row r="9657" spans="7:8" x14ac:dyDescent="0.35">
      <c r="G9657">
        <v>9651</v>
      </c>
      <c r="H9657">
        <f t="shared" ca="1" si="158"/>
        <v>0.170222762822093</v>
      </c>
    </row>
    <row r="9658" spans="7:8" x14ac:dyDescent="0.35">
      <c r="G9658">
        <v>9652</v>
      </c>
      <c r="H9658">
        <f t="shared" ca="1" si="158"/>
        <v>-7.9241475678982543E-2</v>
      </c>
    </row>
    <row r="9659" spans="7:8" x14ac:dyDescent="0.35">
      <c r="G9659">
        <v>9653</v>
      </c>
      <c r="H9659">
        <f t="shared" ca="1" si="158"/>
        <v>0.23445107395985315</v>
      </c>
    </row>
    <row r="9660" spans="7:8" x14ac:dyDescent="0.35">
      <c r="G9660">
        <v>9654</v>
      </c>
      <c r="H9660">
        <f t="shared" ca="1" si="158"/>
        <v>0.14663485090825187</v>
      </c>
    </row>
    <row r="9661" spans="7:8" x14ac:dyDescent="0.35">
      <c r="G9661">
        <v>9655</v>
      </c>
      <c r="H9661">
        <f t="shared" ca="1" si="158"/>
        <v>0.22406066460917853</v>
      </c>
    </row>
    <row r="9662" spans="7:8" x14ac:dyDescent="0.35">
      <c r="G9662">
        <v>9656</v>
      </c>
      <c r="H9662">
        <f t="shared" ca="1" si="158"/>
        <v>9.7552354751531817E-2</v>
      </c>
    </row>
    <row r="9663" spans="7:8" x14ac:dyDescent="0.35">
      <c r="G9663">
        <v>9657</v>
      </c>
      <c r="H9663">
        <f t="shared" ca="1" si="158"/>
        <v>9.9403622912001097E-2</v>
      </c>
    </row>
    <row r="9664" spans="7:8" x14ac:dyDescent="0.35">
      <c r="G9664">
        <v>9658</v>
      </c>
      <c r="H9664">
        <f t="shared" ca="1" si="158"/>
        <v>0.1086826589648603</v>
      </c>
    </row>
    <row r="9665" spans="7:8" x14ac:dyDescent="0.35">
      <c r="G9665">
        <v>9659</v>
      </c>
      <c r="H9665">
        <f t="shared" ca="1" si="158"/>
        <v>-0.11564589783832988</v>
      </c>
    </row>
    <row r="9666" spans="7:8" x14ac:dyDescent="0.35">
      <c r="G9666">
        <v>9660</v>
      </c>
      <c r="H9666">
        <f t="shared" ca="1" si="158"/>
        <v>8.3056100103032326E-2</v>
      </c>
    </row>
    <row r="9667" spans="7:8" x14ac:dyDescent="0.35">
      <c r="G9667">
        <v>9661</v>
      </c>
      <c r="H9667">
        <f t="shared" ca="1" si="158"/>
        <v>-0.28988261638584861</v>
      </c>
    </row>
    <row r="9668" spans="7:8" x14ac:dyDescent="0.35">
      <c r="G9668">
        <v>9662</v>
      </c>
      <c r="H9668">
        <f t="shared" ca="1" si="158"/>
        <v>0.15371646429835537</v>
      </c>
    </row>
    <row r="9669" spans="7:8" x14ac:dyDescent="0.35">
      <c r="G9669">
        <v>9663</v>
      </c>
      <c r="H9669">
        <f t="shared" ca="1" si="158"/>
        <v>0.14692611443121334</v>
      </c>
    </row>
    <row r="9670" spans="7:8" x14ac:dyDescent="0.35">
      <c r="G9670">
        <v>9664</v>
      </c>
      <c r="H9670">
        <f t="shared" ca="1" si="158"/>
        <v>-1.2733744128637717E-3</v>
      </c>
    </row>
    <row r="9671" spans="7:8" x14ac:dyDescent="0.35">
      <c r="G9671">
        <v>9665</v>
      </c>
      <c r="H9671">
        <f t="shared" ca="1" si="158"/>
        <v>2.1182000432660997E-2</v>
      </c>
    </row>
    <row r="9672" spans="7:8" x14ac:dyDescent="0.35">
      <c r="G9672">
        <v>9666</v>
      </c>
      <c r="H9672">
        <f t="shared" ref="H9672:H9735" ca="1" si="159">_xlfn.NORM.INV(RAND(),N$9,N$10)</f>
        <v>4.1333736464157902E-2</v>
      </c>
    </row>
    <row r="9673" spans="7:8" x14ac:dyDescent="0.35">
      <c r="G9673">
        <v>9667</v>
      </c>
      <c r="H9673">
        <f t="shared" ca="1" si="159"/>
        <v>-0.16278462130104496</v>
      </c>
    </row>
    <row r="9674" spans="7:8" x14ac:dyDescent="0.35">
      <c r="G9674">
        <v>9668</v>
      </c>
      <c r="H9674">
        <f t="shared" ca="1" si="159"/>
        <v>-2.1851354332680113E-3</v>
      </c>
    </row>
    <row r="9675" spans="7:8" x14ac:dyDescent="0.35">
      <c r="G9675">
        <v>9669</v>
      </c>
      <c r="H9675">
        <f t="shared" ca="1" si="159"/>
        <v>2.3156369280350187E-2</v>
      </c>
    </row>
    <row r="9676" spans="7:8" x14ac:dyDescent="0.35">
      <c r="G9676">
        <v>9670</v>
      </c>
      <c r="H9676">
        <f t="shared" ca="1" si="159"/>
        <v>-0.33003207013541808</v>
      </c>
    </row>
    <row r="9677" spans="7:8" x14ac:dyDescent="0.35">
      <c r="G9677">
        <v>9671</v>
      </c>
      <c r="H9677">
        <f t="shared" ca="1" si="159"/>
        <v>0.18912578229530627</v>
      </c>
    </row>
    <row r="9678" spans="7:8" x14ac:dyDescent="0.35">
      <c r="G9678">
        <v>9672</v>
      </c>
      <c r="H9678">
        <f t="shared" ca="1" si="159"/>
        <v>-0.32470783147781618</v>
      </c>
    </row>
    <row r="9679" spans="7:8" x14ac:dyDescent="0.35">
      <c r="G9679">
        <v>9673</v>
      </c>
      <c r="H9679">
        <f t="shared" ca="1" si="159"/>
        <v>3.425851299228394E-2</v>
      </c>
    </row>
    <row r="9680" spans="7:8" x14ac:dyDescent="0.35">
      <c r="G9680">
        <v>9674</v>
      </c>
      <c r="H9680">
        <f t="shared" ca="1" si="159"/>
        <v>-4.9837497246750885E-2</v>
      </c>
    </row>
    <row r="9681" spans="7:8" x14ac:dyDescent="0.35">
      <c r="G9681">
        <v>9675</v>
      </c>
      <c r="H9681">
        <f t="shared" ca="1" si="159"/>
        <v>-0.1216444347888431</v>
      </c>
    </row>
    <row r="9682" spans="7:8" x14ac:dyDescent="0.35">
      <c r="G9682">
        <v>9676</v>
      </c>
      <c r="H9682">
        <f t="shared" ca="1" si="159"/>
        <v>-0.29763673048775591</v>
      </c>
    </row>
    <row r="9683" spans="7:8" x14ac:dyDescent="0.35">
      <c r="G9683">
        <v>9677</v>
      </c>
      <c r="H9683">
        <f t="shared" ca="1" si="159"/>
        <v>-2.5736911563025461E-2</v>
      </c>
    </row>
    <row r="9684" spans="7:8" x14ac:dyDescent="0.35">
      <c r="G9684">
        <v>9678</v>
      </c>
      <c r="H9684">
        <f t="shared" ca="1" si="159"/>
        <v>2.9861015874268704E-2</v>
      </c>
    </row>
    <row r="9685" spans="7:8" x14ac:dyDescent="0.35">
      <c r="G9685">
        <v>9679</v>
      </c>
      <c r="H9685">
        <f t="shared" ca="1" si="159"/>
        <v>0.25020536769039436</v>
      </c>
    </row>
    <row r="9686" spans="7:8" x14ac:dyDescent="0.35">
      <c r="G9686">
        <v>9680</v>
      </c>
      <c r="H9686">
        <f t="shared" ca="1" si="159"/>
        <v>-9.7864828663234704E-2</v>
      </c>
    </row>
    <row r="9687" spans="7:8" x14ac:dyDescent="0.35">
      <c r="G9687">
        <v>9681</v>
      </c>
      <c r="H9687">
        <f t="shared" ca="1" si="159"/>
        <v>-0.21492699652575281</v>
      </c>
    </row>
    <row r="9688" spans="7:8" x14ac:dyDescent="0.35">
      <c r="G9688">
        <v>9682</v>
      </c>
      <c r="H9688">
        <f t="shared" ca="1" si="159"/>
        <v>-6.8183458247337778E-2</v>
      </c>
    </row>
    <row r="9689" spans="7:8" x14ac:dyDescent="0.35">
      <c r="G9689">
        <v>9683</v>
      </c>
      <c r="H9689">
        <f t="shared" ca="1" si="159"/>
        <v>-5.5230056709271065E-3</v>
      </c>
    </row>
    <row r="9690" spans="7:8" x14ac:dyDescent="0.35">
      <c r="G9690">
        <v>9684</v>
      </c>
      <c r="H9690">
        <f t="shared" ca="1" si="159"/>
        <v>-0.20918049960018051</v>
      </c>
    </row>
    <row r="9691" spans="7:8" x14ac:dyDescent="0.35">
      <c r="G9691">
        <v>9685</v>
      </c>
      <c r="H9691">
        <f t="shared" ca="1" si="159"/>
        <v>0.18206454631024341</v>
      </c>
    </row>
    <row r="9692" spans="7:8" x14ac:dyDescent="0.35">
      <c r="G9692">
        <v>9686</v>
      </c>
      <c r="H9692">
        <f t="shared" ca="1" si="159"/>
        <v>-9.1169045270862142E-2</v>
      </c>
    </row>
    <row r="9693" spans="7:8" x14ac:dyDescent="0.35">
      <c r="G9693">
        <v>9687</v>
      </c>
      <c r="H9693">
        <f t="shared" ca="1" si="159"/>
        <v>0.22478535573665759</v>
      </c>
    </row>
    <row r="9694" spans="7:8" x14ac:dyDescent="0.35">
      <c r="G9694">
        <v>9688</v>
      </c>
      <c r="H9694">
        <f t="shared" ca="1" si="159"/>
        <v>7.1843680221707645E-2</v>
      </c>
    </row>
    <row r="9695" spans="7:8" x14ac:dyDescent="0.35">
      <c r="G9695">
        <v>9689</v>
      </c>
      <c r="H9695">
        <f t="shared" ca="1" si="159"/>
        <v>2.3472993714333777E-2</v>
      </c>
    </row>
    <row r="9696" spans="7:8" x14ac:dyDescent="0.35">
      <c r="G9696">
        <v>9690</v>
      </c>
      <c r="H9696">
        <f t="shared" ca="1" si="159"/>
        <v>9.1887472797395238E-3</v>
      </c>
    </row>
    <row r="9697" spans="7:8" x14ac:dyDescent="0.35">
      <c r="G9697">
        <v>9691</v>
      </c>
      <c r="H9697">
        <f t="shared" ca="1" si="159"/>
        <v>-1.7791129957844022E-2</v>
      </c>
    </row>
    <row r="9698" spans="7:8" x14ac:dyDescent="0.35">
      <c r="G9698">
        <v>9692</v>
      </c>
      <c r="H9698">
        <f t="shared" ca="1" si="159"/>
        <v>-0.12730701244273754</v>
      </c>
    </row>
    <row r="9699" spans="7:8" x14ac:dyDescent="0.35">
      <c r="G9699">
        <v>9693</v>
      </c>
      <c r="H9699">
        <f t="shared" ca="1" si="159"/>
        <v>-8.3756217342037642E-2</v>
      </c>
    </row>
    <row r="9700" spans="7:8" x14ac:dyDescent="0.35">
      <c r="G9700">
        <v>9694</v>
      </c>
      <c r="H9700">
        <f t="shared" ca="1" si="159"/>
        <v>-0.10479458550884271</v>
      </c>
    </row>
    <row r="9701" spans="7:8" x14ac:dyDescent="0.35">
      <c r="G9701">
        <v>9695</v>
      </c>
      <c r="H9701">
        <f t="shared" ca="1" si="159"/>
        <v>-0.15386210060998307</v>
      </c>
    </row>
    <row r="9702" spans="7:8" x14ac:dyDescent="0.35">
      <c r="G9702">
        <v>9696</v>
      </c>
      <c r="H9702">
        <f t="shared" ca="1" si="159"/>
        <v>0.12421098401615463</v>
      </c>
    </row>
    <row r="9703" spans="7:8" x14ac:dyDescent="0.35">
      <c r="G9703">
        <v>9697</v>
      </c>
      <c r="H9703">
        <f t="shared" ca="1" si="159"/>
        <v>3.5198788791502122E-2</v>
      </c>
    </row>
    <row r="9704" spans="7:8" x14ac:dyDescent="0.35">
      <c r="G9704">
        <v>9698</v>
      </c>
      <c r="H9704">
        <f t="shared" ca="1" si="159"/>
        <v>-6.917171790616182E-2</v>
      </c>
    </row>
    <row r="9705" spans="7:8" x14ac:dyDescent="0.35">
      <c r="G9705">
        <v>9699</v>
      </c>
      <c r="H9705">
        <f t="shared" ca="1" si="159"/>
        <v>-0.32450957263286323</v>
      </c>
    </row>
    <row r="9706" spans="7:8" x14ac:dyDescent="0.35">
      <c r="G9706">
        <v>9700</v>
      </c>
      <c r="H9706">
        <f t="shared" ca="1" si="159"/>
        <v>4.9650680009814104E-2</v>
      </c>
    </row>
    <row r="9707" spans="7:8" x14ac:dyDescent="0.35">
      <c r="G9707">
        <v>9701</v>
      </c>
      <c r="H9707">
        <f t="shared" ca="1" si="159"/>
        <v>5.357949315582692E-2</v>
      </c>
    </row>
    <row r="9708" spans="7:8" x14ac:dyDescent="0.35">
      <c r="G9708">
        <v>9702</v>
      </c>
      <c r="H9708">
        <f t="shared" ca="1" si="159"/>
        <v>0.11634439303821341</v>
      </c>
    </row>
    <row r="9709" spans="7:8" x14ac:dyDescent="0.35">
      <c r="G9709">
        <v>9703</v>
      </c>
      <c r="H9709">
        <f t="shared" ca="1" si="159"/>
        <v>9.1694763774932603E-2</v>
      </c>
    </row>
    <row r="9710" spans="7:8" x14ac:dyDescent="0.35">
      <c r="G9710">
        <v>9704</v>
      </c>
      <c r="H9710">
        <f t="shared" ca="1" si="159"/>
        <v>-0.17003824117391331</v>
      </c>
    </row>
    <row r="9711" spans="7:8" x14ac:dyDescent="0.35">
      <c r="G9711">
        <v>9705</v>
      </c>
      <c r="H9711">
        <f t="shared" ca="1" si="159"/>
        <v>-8.5136039104812058E-2</v>
      </c>
    </row>
    <row r="9712" spans="7:8" x14ac:dyDescent="0.35">
      <c r="G9712">
        <v>9706</v>
      </c>
      <c r="H9712">
        <f t="shared" ca="1" si="159"/>
        <v>0.20392109152433779</v>
      </c>
    </row>
    <row r="9713" spans="7:8" x14ac:dyDescent="0.35">
      <c r="G9713">
        <v>9707</v>
      </c>
      <c r="H9713">
        <f t="shared" ca="1" si="159"/>
        <v>7.9041037723339577E-2</v>
      </c>
    </row>
    <row r="9714" spans="7:8" x14ac:dyDescent="0.35">
      <c r="G9714">
        <v>9708</v>
      </c>
      <c r="H9714">
        <f t="shared" ca="1" si="159"/>
        <v>0.14872011932543377</v>
      </c>
    </row>
    <row r="9715" spans="7:8" x14ac:dyDescent="0.35">
      <c r="G9715">
        <v>9709</v>
      </c>
      <c r="H9715">
        <f t="shared" ca="1" si="159"/>
        <v>-2.4804076540801273E-2</v>
      </c>
    </row>
    <row r="9716" spans="7:8" x14ac:dyDescent="0.35">
      <c r="G9716">
        <v>9710</v>
      </c>
      <c r="H9716">
        <f t="shared" ca="1" si="159"/>
        <v>-8.6828719686677741E-2</v>
      </c>
    </row>
    <row r="9717" spans="7:8" x14ac:dyDescent="0.35">
      <c r="G9717">
        <v>9711</v>
      </c>
      <c r="H9717">
        <f t="shared" ca="1" si="159"/>
        <v>8.6039931004982667E-2</v>
      </c>
    </row>
    <row r="9718" spans="7:8" x14ac:dyDescent="0.35">
      <c r="G9718">
        <v>9712</v>
      </c>
      <c r="H9718">
        <f t="shared" ca="1" si="159"/>
        <v>0.24733758669576034</v>
      </c>
    </row>
    <row r="9719" spans="7:8" x14ac:dyDescent="0.35">
      <c r="G9719">
        <v>9713</v>
      </c>
      <c r="H9719">
        <f t="shared" ca="1" si="159"/>
        <v>-4.7491446657430911E-3</v>
      </c>
    </row>
    <row r="9720" spans="7:8" x14ac:dyDescent="0.35">
      <c r="G9720">
        <v>9714</v>
      </c>
      <c r="H9720">
        <f t="shared" ca="1" si="159"/>
        <v>2.451420549021021E-2</v>
      </c>
    </row>
    <row r="9721" spans="7:8" x14ac:dyDescent="0.35">
      <c r="G9721">
        <v>9715</v>
      </c>
      <c r="H9721">
        <f t="shared" ca="1" si="159"/>
        <v>-9.3070919242487241E-2</v>
      </c>
    </row>
    <row r="9722" spans="7:8" x14ac:dyDescent="0.35">
      <c r="G9722">
        <v>9716</v>
      </c>
      <c r="H9722">
        <f t="shared" ca="1" si="159"/>
        <v>9.001643465098158E-4</v>
      </c>
    </row>
    <row r="9723" spans="7:8" x14ac:dyDescent="0.35">
      <c r="G9723">
        <v>9717</v>
      </c>
      <c r="H9723">
        <f t="shared" ca="1" si="159"/>
        <v>-9.6998837411767319E-2</v>
      </c>
    </row>
    <row r="9724" spans="7:8" x14ac:dyDescent="0.35">
      <c r="G9724">
        <v>9718</v>
      </c>
      <c r="H9724">
        <f t="shared" ca="1" si="159"/>
        <v>-8.3299357236744129E-2</v>
      </c>
    </row>
    <row r="9725" spans="7:8" x14ac:dyDescent="0.35">
      <c r="G9725">
        <v>9719</v>
      </c>
      <c r="H9725">
        <f t="shared" ca="1" si="159"/>
        <v>0.2573120777579031</v>
      </c>
    </row>
    <row r="9726" spans="7:8" x14ac:dyDescent="0.35">
      <c r="G9726">
        <v>9720</v>
      </c>
      <c r="H9726">
        <f t="shared" ca="1" si="159"/>
        <v>0.20698708952165124</v>
      </c>
    </row>
    <row r="9727" spans="7:8" x14ac:dyDescent="0.35">
      <c r="G9727">
        <v>9721</v>
      </c>
      <c r="H9727">
        <f t="shared" ca="1" si="159"/>
        <v>-3.0896185553615785E-2</v>
      </c>
    </row>
    <row r="9728" spans="7:8" x14ac:dyDescent="0.35">
      <c r="G9728">
        <v>9722</v>
      </c>
      <c r="H9728">
        <f t="shared" ca="1" si="159"/>
        <v>-0.10009933676090148</v>
      </c>
    </row>
    <row r="9729" spans="7:8" x14ac:dyDescent="0.35">
      <c r="G9729">
        <v>9723</v>
      </c>
      <c r="H9729">
        <f t="shared" ca="1" si="159"/>
        <v>8.7923433498356018E-2</v>
      </c>
    </row>
    <row r="9730" spans="7:8" x14ac:dyDescent="0.35">
      <c r="G9730">
        <v>9724</v>
      </c>
      <c r="H9730">
        <f t="shared" ca="1" si="159"/>
        <v>0.14075317068689677</v>
      </c>
    </row>
    <row r="9731" spans="7:8" x14ac:dyDescent="0.35">
      <c r="G9731">
        <v>9725</v>
      </c>
      <c r="H9731">
        <f t="shared" ca="1" si="159"/>
        <v>2.3527774699359204E-2</v>
      </c>
    </row>
    <row r="9732" spans="7:8" x14ac:dyDescent="0.35">
      <c r="G9732">
        <v>9726</v>
      </c>
      <c r="H9732">
        <f t="shared" ca="1" si="159"/>
        <v>6.7748585537780764E-2</v>
      </c>
    </row>
    <row r="9733" spans="7:8" x14ac:dyDescent="0.35">
      <c r="G9733">
        <v>9727</v>
      </c>
      <c r="H9733">
        <f t="shared" ca="1" si="159"/>
        <v>-4.6409216949667154E-2</v>
      </c>
    </row>
    <row r="9734" spans="7:8" x14ac:dyDescent="0.35">
      <c r="G9734">
        <v>9728</v>
      </c>
      <c r="H9734">
        <f t="shared" ca="1" si="159"/>
        <v>-0.1935103652646688</v>
      </c>
    </row>
    <row r="9735" spans="7:8" x14ac:dyDescent="0.35">
      <c r="G9735">
        <v>9729</v>
      </c>
      <c r="H9735">
        <f t="shared" ca="1" si="159"/>
        <v>-2.6347550268209178E-3</v>
      </c>
    </row>
    <row r="9736" spans="7:8" x14ac:dyDescent="0.35">
      <c r="G9736">
        <v>9730</v>
      </c>
      <c r="H9736">
        <f t="shared" ref="H9736:H9799" ca="1" si="160">_xlfn.NORM.INV(RAND(),N$9,N$10)</f>
        <v>-9.9017079572709679E-2</v>
      </c>
    </row>
    <row r="9737" spans="7:8" x14ac:dyDescent="0.35">
      <c r="G9737">
        <v>9731</v>
      </c>
      <c r="H9737">
        <f t="shared" ca="1" si="160"/>
        <v>-5.3770578916178202E-2</v>
      </c>
    </row>
    <row r="9738" spans="7:8" x14ac:dyDescent="0.35">
      <c r="G9738">
        <v>9732</v>
      </c>
      <c r="H9738">
        <f t="shared" ca="1" si="160"/>
        <v>-6.2481360906763442E-2</v>
      </c>
    </row>
    <row r="9739" spans="7:8" x14ac:dyDescent="0.35">
      <c r="G9739">
        <v>9733</v>
      </c>
      <c r="H9739">
        <f t="shared" ca="1" si="160"/>
        <v>4.0830445373333274E-2</v>
      </c>
    </row>
    <row r="9740" spans="7:8" x14ac:dyDescent="0.35">
      <c r="G9740">
        <v>9734</v>
      </c>
      <c r="H9740">
        <f t="shared" ca="1" si="160"/>
        <v>6.5993071929451932E-2</v>
      </c>
    </row>
    <row r="9741" spans="7:8" x14ac:dyDescent="0.35">
      <c r="G9741">
        <v>9735</v>
      </c>
      <c r="H9741">
        <f t="shared" ca="1" si="160"/>
        <v>0.20630213725063154</v>
      </c>
    </row>
    <row r="9742" spans="7:8" x14ac:dyDescent="0.35">
      <c r="G9742">
        <v>9736</v>
      </c>
      <c r="H9742">
        <f t="shared" ca="1" si="160"/>
        <v>-4.207633684466125E-2</v>
      </c>
    </row>
    <row r="9743" spans="7:8" x14ac:dyDescent="0.35">
      <c r="G9743">
        <v>9737</v>
      </c>
      <c r="H9743">
        <f t="shared" ca="1" si="160"/>
        <v>-0.15247674456637192</v>
      </c>
    </row>
    <row r="9744" spans="7:8" x14ac:dyDescent="0.35">
      <c r="G9744">
        <v>9738</v>
      </c>
      <c r="H9744">
        <f t="shared" ca="1" si="160"/>
        <v>8.8240824760629499E-2</v>
      </c>
    </row>
    <row r="9745" spans="7:8" x14ac:dyDescent="0.35">
      <c r="G9745">
        <v>9739</v>
      </c>
      <c r="H9745">
        <f t="shared" ca="1" si="160"/>
        <v>1.8475894929728259E-2</v>
      </c>
    </row>
    <row r="9746" spans="7:8" x14ac:dyDescent="0.35">
      <c r="G9746">
        <v>9740</v>
      </c>
      <c r="H9746">
        <f t="shared" ca="1" si="160"/>
        <v>6.4988305327798757E-2</v>
      </c>
    </row>
    <row r="9747" spans="7:8" x14ac:dyDescent="0.35">
      <c r="G9747">
        <v>9741</v>
      </c>
      <c r="H9747">
        <f t="shared" ca="1" si="160"/>
        <v>-0.14569990420877973</v>
      </c>
    </row>
    <row r="9748" spans="7:8" x14ac:dyDescent="0.35">
      <c r="G9748">
        <v>9742</v>
      </c>
      <c r="H9748">
        <f t="shared" ca="1" si="160"/>
        <v>-2.6965325731726948E-2</v>
      </c>
    </row>
    <row r="9749" spans="7:8" x14ac:dyDescent="0.35">
      <c r="G9749">
        <v>9743</v>
      </c>
      <c r="H9749">
        <f t="shared" ca="1" si="160"/>
        <v>0.1270430637123755</v>
      </c>
    </row>
    <row r="9750" spans="7:8" x14ac:dyDescent="0.35">
      <c r="G9750">
        <v>9744</v>
      </c>
      <c r="H9750">
        <f t="shared" ca="1" si="160"/>
        <v>-2.660212206937751E-2</v>
      </c>
    </row>
    <row r="9751" spans="7:8" x14ac:dyDescent="0.35">
      <c r="G9751">
        <v>9745</v>
      </c>
      <c r="H9751">
        <f t="shared" ca="1" si="160"/>
        <v>-1.7619104844356956E-2</v>
      </c>
    </row>
    <row r="9752" spans="7:8" x14ac:dyDescent="0.35">
      <c r="G9752">
        <v>9746</v>
      </c>
      <c r="H9752">
        <f t="shared" ca="1" si="160"/>
        <v>3.502423536556469E-2</v>
      </c>
    </row>
    <row r="9753" spans="7:8" x14ac:dyDescent="0.35">
      <c r="G9753">
        <v>9747</v>
      </c>
      <c r="H9753">
        <f t="shared" ca="1" si="160"/>
        <v>-7.7451664751531896E-2</v>
      </c>
    </row>
    <row r="9754" spans="7:8" x14ac:dyDescent="0.35">
      <c r="G9754">
        <v>9748</v>
      </c>
      <c r="H9754">
        <f t="shared" ca="1" si="160"/>
        <v>-0.25448864491316642</v>
      </c>
    </row>
    <row r="9755" spans="7:8" x14ac:dyDescent="0.35">
      <c r="G9755">
        <v>9749</v>
      </c>
      <c r="H9755">
        <f t="shared" ca="1" si="160"/>
        <v>9.7889524641855213E-2</v>
      </c>
    </row>
    <row r="9756" spans="7:8" x14ac:dyDescent="0.35">
      <c r="G9756">
        <v>9750</v>
      </c>
      <c r="H9756">
        <f t="shared" ca="1" si="160"/>
        <v>4.0916716493515144E-2</v>
      </c>
    </row>
    <row r="9757" spans="7:8" x14ac:dyDescent="0.35">
      <c r="G9757">
        <v>9751</v>
      </c>
      <c r="H9757">
        <f t="shared" ca="1" si="160"/>
        <v>-4.587780044466723E-2</v>
      </c>
    </row>
    <row r="9758" spans="7:8" x14ac:dyDescent="0.35">
      <c r="G9758">
        <v>9752</v>
      </c>
      <c r="H9758">
        <f t="shared" ca="1" si="160"/>
        <v>0.22668244258129225</v>
      </c>
    </row>
    <row r="9759" spans="7:8" x14ac:dyDescent="0.35">
      <c r="G9759">
        <v>9753</v>
      </c>
      <c r="H9759">
        <f t="shared" ca="1" si="160"/>
        <v>-0.14235208341261057</v>
      </c>
    </row>
    <row r="9760" spans="7:8" x14ac:dyDescent="0.35">
      <c r="G9760">
        <v>9754</v>
      </c>
      <c r="H9760">
        <f t="shared" ca="1" si="160"/>
        <v>-0.20793089859462577</v>
      </c>
    </row>
    <row r="9761" spans="7:8" x14ac:dyDescent="0.35">
      <c r="G9761">
        <v>9755</v>
      </c>
      <c r="H9761">
        <f t="shared" ca="1" si="160"/>
        <v>3.7909976259911139E-2</v>
      </c>
    </row>
    <row r="9762" spans="7:8" x14ac:dyDescent="0.35">
      <c r="G9762">
        <v>9756</v>
      </c>
      <c r="H9762">
        <f t="shared" ca="1" si="160"/>
        <v>9.0411980986775373E-2</v>
      </c>
    </row>
    <row r="9763" spans="7:8" x14ac:dyDescent="0.35">
      <c r="G9763">
        <v>9757</v>
      </c>
      <c r="H9763">
        <f t="shared" ca="1" si="160"/>
        <v>7.9049307392501503E-2</v>
      </c>
    </row>
    <row r="9764" spans="7:8" x14ac:dyDescent="0.35">
      <c r="G9764">
        <v>9758</v>
      </c>
      <c r="H9764">
        <f t="shared" ca="1" si="160"/>
        <v>0.32226089134506536</v>
      </c>
    </row>
    <row r="9765" spans="7:8" x14ac:dyDescent="0.35">
      <c r="G9765">
        <v>9759</v>
      </c>
      <c r="H9765">
        <f t="shared" ca="1" si="160"/>
        <v>-5.5115261523552991E-2</v>
      </c>
    </row>
    <row r="9766" spans="7:8" x14ac:dyDescent="0.35">
      <c r="G9766">
        <v>9760</v>
      </c>
      <c r="H9766">
        <f t="shared" ca="1" si="160"/>
        <v>4.3821167952942171E-2</v>
      </c>
    </row>
    <row r="9767" spans="7:8" x14ac:dyDescent="0.35">
      <c r="G9767">
        <v>9761</v>
      </c>
      <c r="H9767">
        <f t="shared" ca="1" si="160"/>
        <v>-0.18943899754375271</v>
      </c>
    </row>
    <row r="9768" spans="7:8" x14ac:dyDescent="0.35">
      <c r="G9768">
        <v>9762</v>
      </c>
      <c r="H9768">
        <f t="shared" ca="1" si="160"/>
        <v>0.12619357716926741</v>
      </c>
    </row>
    <row r="9769" spans="7:8" x14ac:dyDescent="0.35">
      <c r="G9769">
        <v>9763</v>
      </c>
      <c r="H9769">
        <f t="shared" ca="1" si="160"/>
        <v>-0.21461732106304471</v>
      </c>
    </row>
    <row r="9770" spans="7:8" x14ac:dyDescent="0.35">
      <c r="G9770">
        <v>9764</v>
      </c>
      <c r="H9770">
        <f t="shared" ca="1" si="160"/>
        <v>0.10242207806301475</v>
      </c>
    </row>
    <row r="9771" spans="7:8" x14ac:dyDescent="0.35">
      <c r="G9771">
        <v>9765</v>
      </c>
      <c r="H9771">
        <f t="shared" ca="1" si="160"/>
        <v>0.17376617859498944</v>
      </c>
    </row>
    <row r="9772" spans="7:8" x14ac:dyDescent="0.35">
      <c r="G9772">
        <v>9766</v>
      </c>
      <c r="H9772">
        <f t="shared" ca="1" si="160"/>
        <v>-2.5256124926108472E-2</v>
      </c>
    </row>
    <row r="9773" spans="7:8" x14ac:dyDescent="0.35">
      <c r="G9773">
        <v>9767</v>
      </c>
      <c r="H9773">
        <f t="shared" ca="1" si="160"/>
        <v>-5.2639915711935725E-3</v>
      </c>
    </row>
    <row r="9774" spans="7:8" x14ac:dyDescent="0.35">
      <c r="G9774">
        <v>9768</v>
      </c>
      <c r="H9774">
        <f t="shared" ca="1" si="160"/>
        <v>0.17477230414364969</v>
      </c>
    </row>
    <row r="9775" spans="7:8" x14ac:dyDescent="0.35">
      <c r="G9775">
        <v>9769</v>
      </c>
      <c r="H9775">
        <f t="shared" ca="1" si="160"/>
        <v>0.15179178199001966</v>
      </c>
    </row>
    <row r="9776" spans="7:8" x14ac:dyDescent="0.35">
      <c r="G9776">
        <v>9770</v>
      </c>
      <c r="H9776">
        <f t="shared" ca="1" si="160"/>
        <v>-0.19968479897147856</v>
      </c>
    </row>
    <row r="9777" spans="7:8" x14ac:dyDescent="0.35">
      <c r="G9777">
        <v>9771</v>
      </c>
      <c r="H9777">
        <f t="shared" ca="1" si="160"/>
        <v>-0.33295103125620712</v>
      </c>
    </row>
    <row r="9778" spans="7:8" x14ac:dyDescent="0.35">
      <c r="G9778">
        <v>9772</v>
      </c>
      <c r="H9778">
        <f t="shared" ca="1" si="160"/>
        <v>2.0865483404726392E-2</v>
      </c>
    </row>
    <row r="9779" spans="7:8" x14ac:dyDescent="0.35">
      <c r="G9779">
        <v>9773</v>
      </c>
      <c r="H9779">
        <f t="shared" ca="1" si="160"/>
        <v>0.20259851977815285</v>
      </c>
    </row>
    <row r="9780" spans="7:8" x14ac:dyDescent="0.35">
      <c r="G9780">
        <v>9774</v>
      </c>
      <c r="H9780">
        <f t="shared" ca="1" si="160"/>
        <v>2.4099952531796046E-2</v>
      </c>
    </row>
    <row r="9781" spans="7:8" x14ac:dyDescent="0.35">
      <c r="G9781">
        <v>9775</v>
      </c>
      <c r="H9781">
        <f t="shared" ca="1" si="160"/>
        <v>-3.6037063848611394E-3</v>
      </c>
    </row>
    <row r="9782" spans="7:8" x14ac:dyDescent="0.35">
      <c r="G9782">
        <v>9776</v>
      </c>
      <c r="H9782">
        <f t="shared" ca="1" si="160"/>
        <v>0.47310234726197181</v>
      </c>
    </row>
    <row r="9783" spans="7:8" x14ac:dyDescent="0.35">
      <c r="G9783">
        <v>9777</v>
      </c>
      <c r="H9783">
        <f t="shared" ca="1" si="160"/>
        <v>-2.0163682261406794E-2</v>
      </c>
    </row>
    <row r="9784" spans="7:8" x14ac:dyDescent="0.35">
      <c r="G9784">
        <v>9778</v>
      </c>
      <c r="H9784">
        <f t="shared" ca="1" si="160"/>
        <v>-0.17442720371812642</v>
      </c>
    </row>
    <row r="9785" spans="7:8" x14ac:dyDescent="0.35">
      <c r="G9785">
        <v>9779</v>
      </c>
      <c r="H9785">
        <f t="shared" ca="1" si="160"/>
        <v>7.2144726918137114E-2</v>
      </c>
    </row>
    <row r="9786" spans="7:8" x14ac:dyDescent="0.35">
      <c r="G9786">
        <v>9780</v>
      </c>
      <c r="H9786">
        <f t="shared" ca="1" si="160"/>
        <v>0.2143320571958508</v>
      </c>
    </row>
    <row r="9787" spans="7:8" x14ac:dyDescent="0.35">
      <c r="G9787">
        <v>9781</v>
      </c>
      <c r="H9787">
        <f t="shared" ca="1" si="160"/>
        <v>-2.319387249740279E-2</v>
      </c>
    </row>
    <row r="9788" spans="7:8" x14ac:dyDescent="0.35">
      <c r="G9788">
        <v>9782</v>
      </c>
      <c r="H9788">
        <f t="shared" ca="1" si="160"/>
        <v>0.11741655566179571</v>
      </c>
    </row>
    <row r="9789" spans="7:8" x14ac:dyDescent="0.35">
      <c r="G9789">
        <v>9783</v>
      </c>
      <c r="H9789">
        <f t="shared" ca="1" si="160"/>
        <v>-3.5993964675437723E-3</v>
      </c>
    </row>
    <row r="9790" spans="7:8" x14ac:dyDescent="0.35">
      <c r="G9790">
        <v>9784</v>
      </c>
      <c r="H9790">
        <f t="shared" ca="1" si="160"/>
        <v>8.7936949591131394E-2</v>
      </c>
    </row>
    <row r="9791" spans="7:8" x14ac:dyDescent="0.35">
      <c r="G9791">
        <v>9785</v>
      </c>
      <c r="H9791">
        <f t="shared" ca="1" si="160"/>
        <v>-0.13360554653706497</v>
      </c>
    </row>
    <row r="9792" spans="7:8" x14ac:dyDescent="0.35">
      <c r="G9792">
        <v>9786</v>
      </c>
      <c r="H9792">
        <f t="shared" ca="1" si="160"/>
        <v>-0.14275655445268359</v>
      </c>
    </row>
    <row r="9793" spans="7:8" x14ac:dyDescent="0.35">
      <c r="G9793">
        <v>9787</v>
      </c>
      <c r="H9793">
        <f t="shared" ca="1" si="160"/>
        <v>6.0429325505639356E-2</v>
      </c>
    </row>
    <row r="9794" spans="7:8" x14ac:dyDescent="0.35">
      <c r="G9794">
        <v>9788</v>
      </c>
      <c r="H9794">
        <f t="shared" ca="1" si="160"/>
        <v>-3.6526716674491769E-2</v>
      </c>
    </row>
    <row r="9795" spans="7:8" x14ac:dyDescent="0.35">
      <c r="G9795">
        <v>9789</v>
      </c>
      <c r="H9795">
        <f t="shared" ca="1" si="160"/>
        <v>-0.16940476820638273</v>
      </c>
    </row>
    <row r="9796" spans="7:8" x14ac:dyDescent="0.35">
      <c r="G9796">
        <v>9790</v>
      </c>
      <c r="H9796">
        <f t="shared" ca="1" si="160"/>
        <v>-5.1915326588403143E-4</v>
      </c>
    </row>
    <row r="9797" spans="7:8" x14ac:dyDescent="0.35">
      <c r="G9797">
        <v>9791</v>
      </c>
      <c r="H9797">
        <f t="shared" ca="1" si="160"/>
        <v>3.7115595755843042E-2</v>
      </c>
    </row>
    <row r="9798" spans="7:8" x14ac:dyDescent="0.35">
      <c r="G9798">
        <v>9792</v>
      </c>
      <c r="H9798">
        <f t="shared" ca="1" si="160"/>
        <v>-9.5462309998003633E-2</v>
      </c>
    </row>
    <row r="9799" spans="7:8" x14ac:dyDescent="0.35">
      <c r="G9799">
        <v>9793</v>
      </c>
      <c r="H9799">
        <f t="shared" ca="1" si="160"/>
        <v>-7.336445864205407E-2</v>
      </c>
    </row>
    <row r="9800" spans="7:8" x14ac:dyDescent="0.35">
      <c r="G9800">
        <v>9794</v>
      </c>
      <c r="H9800">
        <f t="shared" ref="H9800:H9863" ca="1" si="161">_xlfn.NORM.INV(RAND(),N$9,N$10)</f>
        <v>0.15963136428926408</v>
      </c>
    </row>
    <row r="9801" spans="7:8" x14ac:dyDescent="0.35">
      <c r="G9801">
        <v>9795</v>
      </c>
      <c r="H9801">
        <f t="shared" ca="1" si="161"/>
        <v>0.20554356816628833</v>
      </c>
    </row>
    <row r="9802" spans="7:8" x14ac:dyDescent="0.35">
      <c r="G9802">
        <v>9796</v>
      </c>
      <c r="H9802">
        <f t="shared" ca="1" si="161"/>
        <v>2.2421731630363886E-2</v>
      </c>
    </row>
    <row r="9803" spans="7:8" x14ac:dyDescent="0.35">
      <c r="G9803">
        <v>9797</v>
      </c>
      <c r="H9803">
        <f t="shared" ca="1" si="161"/>
        <v>0.1638643729724539</v>
      </c>
    </row>
    <row r="9804" spans="7:8" x14ac:dyDescent="0.35">
      <c r="G9804">
        <v>9798</v>
      </c>
      <c r="H9804">
        <f t="shared" ca="1" si="161"/>
        <v>6.9387512563580658E-3</v>
      </c>
    </row>
    <row r="9805" spans="7:8" x14ac:dyDescent="0.35">
      <c r="G9805">
        <v>9799</v>
      </c>
      <c r="H9805">
        <f t="shared" ca="1" si="161"/>
        <v>-8.927827737066743E-2</v>
      </c>
    </row>
    <row r="9806" spans="7:8" x14ac:dyDescent="0.35">
      <c r="G9806">
        <v>9800</v>
      </c>
      <c r="H9806">
        <f t="shared" ca="1" si="161"/>
        <v>-0.12761542809304477</v>
      </c>
    </row>
    <row r="9807" spans="7:8" x14ac:dyDescent="0.35">
      <c r="G9807">
        <v>9801</v>
      </c>
      <c r="H9807">
        <f t="shared" ca="1" si="161"/>
        <v>-7.7494707532564461E-2</v>
      </c>
    </row>
    <row r="9808" spans="7:8" x14ac:dyDescent="0.35">
      <c r="G9808">
        <v>9802</v>
      </c>
      <c r="H9808">
        <f t="shared" ca="1" si="161"/>
        <v>-0.13425393421196488</v>
      </c>
    </row>
    <row r="9809" spans="7:8" x14ac:dyDescent="0.35">
      <c r="G9809">
        <v>9803</v>
      </c>
      <c r="H9809">
        <f t="shared" ca="1" si="161"/>
        <v>2.0016791980862973E-2</v>
      </c>
    </row>
    <row r="9810" spans="7:8" x14ac:dyDescent="0.35">
      <c r="G9810">
        <v>9804</v>
      </c>
      <c r="H9810">
        <f t="shared" ca="1" si="161"/>
        <v>-6.4577645074481629E-3</v>
      </c>
    </row>
    <row r="9811" spans="7:8" x14ac:dyDescent="0.35">
      <c r="G9811">
        <v>9805</v>
      </c>
      <c r="H9811">
        <f t="shared" ca="1" si="161"/>
        <v>0.16800214418825654</v>
      </c>
    </row>
    <row r="9812" spans="7:8" x14ac:dyDescent="0.35">
      <c r="G9812">
        <v>9806</v>
      </c>
      <c r="H9812">
        <f t="shared" ca="1" si="161"/>
        <v>-6.5900957164058693E-2</v>
      </c>
    </row>
    <row r="9813" spans="7:8" x14ac:dyDescent="0.35">
      <c r="G9813">
        <v>9807</v>
      </c>
      <c r="H9813">
        <f t="shared" ca="1" si="161"/>
        <v>9.9846121097002805E-2</v>
      </c>
    </row>
    <row r="9814" spans="7:8" x14ac:dyDescent="0.35">
      <c r="G9814">
        <v>9808</v>
      </c>
      <c r="H9814">
        <f t="shared" ca="1" si="161"/>
        <v>-6.6219877133551874E-2</v>
      </c>
    </row>
    <row r="9815" spans="7:8" x14ac:dyDescent="0.35">
      <c r="G9815">
        <v>9809</v>
      </c>
      <c r="H9815">
        <f t="shared" ca="1" si="161"/>
        <v>2.9049662442530912E-2</v>
      </c>
    </row>
    <row r="9816" spans="7:8" x14ac:dyDescent="0.35">
      <c r="G9816">
        <v>9810</v>
      </c>
      <c r="H9816">
        <f t="shared" ca="1" si="161"/>
        <v>-4.5739674647023602E-2</v>
      </c>
    </row>
    <row r="9817" spans="7:8" x14ac:dyDescent="0.35">
      <c r="G9817">
        <v>9811</v>
      </c>
      <c r="H9817">
        <f t="shared" ca="1" si="161"/>
        <v>-0.17225315019670273</v>
      </c>
    </row>
    <row r="9818" spans="7:8" x14ac:dyDescent="0.35">
      <c r="G9818">
        <v>9812</v>
      </c>
      <c r="H9818">
        <f t="shared" ca="1" si="161"/>
        <v>0.41681534017150379</v>
      </c>
    </row>
    <row r="9819" spans="7:8" x14ac:dyDescent="0.35">
      <c r="G9819">
        <v>9813</v>
      </c>
      <c r="H9819">
        <f t="shared" ca="1" si="161"/>
        <v>3.335241708037881E-2</v>
      </c>
    </row>
    <row r="9820" spans="7:8" x14ac:dyDescent="0.35">
      <c r="G9820">
        <v>9814</v>
      </c>
      <c r="H9820">
        <f t="shared" ca="1" si="161"/>
        <v>2.5266498940940192E-2</v>
      </c>
    </row>
    <row r="9821" spans="7:8" x14ac:dyDescent="0.35">
      <c r="G9821">
        <v>9815</v>
      </c>
      <c r="H9821">
        <f t="shared" ca="1" si="161"/>
        <v>-8.08567248801636E-2</v>
      </c>
    </row>
    <row r="9822" spans="7:8" x14ac:dyDescent="0.35">
      <c r="G9822">
        <v>9816</v>
      </c>
      <c r="H9822">
        <f t="shared" ca="1" si="161"/>
        <v>-5.1488216744504656E-3</v>
      </c>
    </row>
    <row r="9823" spans="7:8" x14ac:dyDescent="0.35">
      <c r="G9823">
        <v>9817</v>
      </c>
      <c r="H9823">
        <f t="shared" ca="1" si="161"/>
        <v>-8.2807896172250789E-2</v>
      </c>
    </row>
    <row r="9824" spans="7:8" x14ac:dyDescent="0.35">
      <c r="G9824">
        <v>9818</v>
      </c>
      <c r="H9824">
        <f t="shared" ca="1" si="161"/>
        <v>-5.7344436576301977E-2</v>
      </c>
    </row>
    <row r="9825" spans="7:8" x14ac:dyDescent="0.35">
      <c r="G9825">
        <v>9819</v>
      </c>
      <c r="H9825">
        <f t="shared" ca="1" si="161"/>
        <v>0.23479220126375452</v>
      </c>
    </row>
    <row r="9826" spans="7:8" x14ac:dyDescent="0.35">
      <c r="G9826">
        <v>9820</v>
      </c>
      <c r="H9826">
        <f t="shared" ca="1" si="161"/>
        <v>-7.3496076544011205E-2</v>
      </c>
    </row>
    <row r="9827" spans="7:8" x14ac:dyDescent="0.35">
      <c r="G9827">
        <v>9821</v>
      </c>
      <c r="H9827">
        <f t="shared" ca="1" si="161"/>
        <v>2.2941678626600737E-2</v>
      </c>
    </row>
    <row r="9828" spans="7:8" x14ac:dyDescent="0.35">
      <c r="G9828">
        <v>9822</v>
      </c>
      <c r="H9828">
        <f t="shared" ca="1" si="161"/>
        <v>-0.26760351309876634</v>
      </c>
    </row>
    <row r="9829" spans="7:8" x14ac:dyDescent="0.35">
      <c r="G9829">
        <v>9823</v>
      </c>
      <c r="H9829">
        <f t="shared" ca="1" si="161"/>
        <v>3.0099956646492773E-2</v>
      </c>
    </row>
    <row r="9830" spans="7:8" x14ac:dyDescent="0.35">
      <c r="G9830">
        <v>9824</v>
      </c>
      <c r="H9830">
        <f t="shared" ca="1" si="161"/>
        <v>-0.17468214032059659</v>
      </c>
    </row>
    <row r="9831" spans="7:8" x14ac:dyDescent="0.35">
      <c r="G9831">
        <v>9825</v>
      </c>
      <c r="H9831">
        <f t="shared" ca="1" si="161"/>
        <v>0.23138394978645235</v>
      </c>
    </row>
    <row r="9832" spans="7:8" x14ac:dyDescent="0.35">
      <c r="G9832">
        <v>9826</v>
      </c>
      <c r="H9832">
        <f t="shared" ca="1" si="161"/>
        <v>3.5085307161841842E-2</v>
      </c>
    </row>
    <row r="9833" spans="7:8" x14ac:dyDescent="0.35">
      <c r="G9833">
        <v>9827</v>
      </c>
      <c r="H9833">
        <f t="shared" ca="1" si="161"/>
        <v>-4.0048752258229264E-2</v>
      </c>
    </row>
    <row r="9834" spans="7:8" x14ac:dyDescent="0.35">
      <c r="G9834">
        <v>9828</v>
      </c>
      <c r="H9834">
        <f t="shared" ca="1" si="161"/>
        <v>-8.766159122969279E-2</v>
      </c>
    </row>
    <row r="9835" spans="7:8" x14ac:dyDescent="0.35">
      <c r="G9835">
        <v>9829</v>
      </c>
      <c r="H9835">
        <f t="shared" ca="1" si="161"/>
        <v>3.9096192803621477E-2</v>
      </c>
    </row>
    <row r="9836" spans="7:8" x14ac:dyDescent="0.35">
      <c r="G9836">
        <v>9830</v>
      </c>
      <c r="H9836">
        <f t="shared" ca="1" si="161"/>
        <v>7.6704312842198127E-2</v>
      </c>
    </row>
    <row r="9837" spans="7:8" x14ac:dyDescent="0.35">
      <c r="G9837">
        <v>9831</v>
      </c>
      <c r="H9837">
        <f t="shared" ca="1" si="161"/>
        <v>-1.6143455484869632E-2</v>
      </c>
    </row>
    <row r="9838" spans="7:8" x14ac:dyDescent="0.35">
      <c r="G9838">
        <v>9832</v>
      </c>
      <c r="H9838">
        <f t="shared" ca="1" si="161"/>
        <v>0.31498730687858223</v>
      </c>
    </row>
    <row r="9839" spans="7:8" x14ac:dyDescent="0.35">
      <c r="G9839">
        <v>9833</v>
      </c>
      <c r="H9839">
        <f t="shared" ca="1" si="161"/>
        <v>-0.15687483091315244</v>
      </c>
    </row>
    <row r="9840" spans="7:8" x14ac:dyDescent="0.35">
      <c r="G9840">
        <v>9834</v>
      </c>
      <c r="H9840">
        <f t="shared" ca="1" si="161"/>
        <v>-5.8500549781999353E-2</v>
      </c>
    </row>
    <row r="9841" spans="7:8" x14ac:dyDescent="0.35">
      <c r="G9841">
        <v>9835</v>
      </c>
      <c r="H9841">
        <f t="shared" ca="1" si="161"/>
        <v>7.5935371212812824E-2</v>
      </c>
    </row>
    <row r="9842" spans="7:8" x14ac:dyDescent="0.35">
      <c r="G9842">
        <v>9836</v>
      </c>
      <c r="H9842">
        <f t="shared" ca="1" si="161"/>
        <v>-9.4338883252638103E-4</v>
      </c>
    </row>
    <row r="9843" spans="7:8" x14ac:dyDescent="0.35">
      <c r="G9843">
        <v>9837</v>
      </c>
      <c r="H9843">
        <f t="shared" ca="1" si="161"/>
        <v>-0.14516137683048105</v>
      </c>
    </row>
    <row r="9844" spans="7:8" x14ac:dyDescent="0.35">
      <c r="G9844">
        <v>9838</v>
      </c>
      <c r="H9844">
        <f t="shared" ca="1" si="161"/>
        <v>-0.11256903937793945</v>
      </c>
    </row>
    <row r="9845" spans="7:8" x14ac:dyDescent="0.35">
      <c r="G9845">
        <v>9839</v>
      </c>
      <c r="H9845">
        <f t="shared" ca="1" si="161"/>
        <v>-0.21670817043625656</v>
      </c>
    </row>
    <row r="9846" spans="7:8" x14ac:dyDescent="0.35">
      <c r="G9846">
        <v>9840</v>
      </c>
      <c r="H9846">
        <f t="shared" ca="1" si="161"/>
        <v>0.1150962934371908</v>
      </c>
    </row>
    <row r="9847" spans="7:8" x14ac:dyDescent="0.35">
      <c r="G9847">
        <v>9841</v>
      </c>
      <c r="H9847">
        <f t="shared" ca="1" si="161"/>
        <v>7.3681388290389838E-2</v>
      </c>
    </row>
    <row r="9848" spans="7:8" x14ac:dyDescent="0.35">
      <c r="G9848">
        <v>9842</v>
      </c>
      <c r="H9848">
        <f t="shared" ca="1" si="161"/>
        <v>2.8002722743425225E-2</v>
      </c>
    </row>
    <row r="9849" spans="7:8" x14ac:dyDescent="0.35">
      <c r="G9849">
        <v>9843</v>
      </c>
      <c r="H9849">
        <f t="shared" ca="1" si="161"/>
        <v>-4.9691322419886268E-2</v>
      </c>
    </row>
    <row r="9850" spans="7:8" x14ac:dyDescent="0.35">
      <c r="G9850">
        <v>9844</v>
      </c>
      <c r="H9850">
        <f t="shared" ca="1" si="161"/>
        <v>1.8262968674032189E-2</v>
      </c>
    </row>
    <row r="9851" spans="7:8" x14ac:dyDescent="0.35">
      <c r="G9851">
        <v>9845</v>
      </c>
      <c r="H9851">
        <f t="shared" ca="1" si="161"/>
        <v>9.2952096958339198E-2</v>
      </c>
    </row>
    <row r="9852" spans="7:8" x14ac:dyDescent="0.35">
      <c r="G9852">
        <v>9846</v>
      </c>
      <c r="H9852">
        <f t="shared" ca="1" si="161"/>
        <v>0.12943941634792017</v>
      </c>
    </row>
    <row r="9853" spans="7:8" x14ac:dyDescent="0.35">
      <c r="G9853">
        <v>9847</v>
      </c>
      <c r="H9853">
        <f t="shared" ca="1" si="161"/>
        <v>5.4751045424128723E-2</v>
      </c>
    </row>
    <row r="9854" spans="7:8" x14ac:dyDescent="0.35">
      <c r="G9854">
        <v>9848</v>
      </c>
      <c r="H9854">
        <f t="shared" ca="1" si="161"/>
        <v>8.053648916511158E-2</v>
      </c>
    </row>
    <row r="9855" spans="7:8" x14ac:dyDescent="0.35">
      <c r="G9855">
        <v>9849</v>
      </c>
      <c r="H9855">
        <f t="shared" ca="1" si="161"/>
        <v>-0.15737358547715827</v>
      </c>
    </row>
    <row r="9856" spans="7:8" x14ac:dyDescent="0.35">
      <c r="G9856">
        <v>9850</v>
      </c>
      <c r="H9856">
        <f t="shared" ca="1" si="161"/>
        <v>-1.0427612181994702E-2</v>
      </c>
    </row>
    <row r="9857" spans="7:8" x14ac:dyDescent="0.35">
      <c r="G9857">
        <v>9851</v>
      </c>
      <c r="H9857">
        <f t="shared" ca="1" si="161"/>
        <v>0.23434799050152741</v>
      </c>
    </row>
    <row r="9858" spans="7:8" x14ac:dyDescent="0.35">
      <c r="G9858">
        <v>9852</v>
      </c>
      <c r="H9858">
        <f t="shared" ca="1" si="161"/>
        <v>-8.6702012183665494E-2</v>
      </c>
    </row>
    <row r="9859" spans="7:8" x14ac:dyDescent="0.35">
      <c r="G9859">
        <v>9853</v>
      </c>
      <c r="H9859">
        <f t="shared" ca="1" si="161"/>
        <v>6.4009270759901923E-3</v>
      </c>
    </row>
    <row r="9860" spans="7:8" x14ac:dyDescent="0.35">
      <c r="G9860">
        <v>9854</v>
      </c>
      <c r="H9860">
        <f t="shared" ca="1" si="161"/>
        <v>4.5652499607811446E-2</v>
      </c>
    </row>
    <row r="9861" spans="7:8" x14ac:dyDescent="0.35">
      <c r="G9861">
        <v>9855</v>
      </c>
      <c r="H9861">
        <f t="shared" ca="1" si="161"/>
        <v>-0.15511926753993135</v>
      </c>
    </row>
    <row r="9862" spans="7:8" x14ac:dyDescent="0.35">
      <c r="G9862">
        <v>9856</v>
      </c>
      <c r="H9862">
        <f t="shared" ca="1" si="161"/>
        <v>0.33828270925243975</v>
      </c>
    </row>
    <row r="9863" spans="7:8" x14ac:dyDescent="0.35">
      <c r="G9863">
        <v>9857</v>
      </c>
      <c r="H9863">
        <f t="shared" ca="1" si="161"/>
        <v>5.224078084818666E-3</v>
      </c>
    </row>
    <row r="9864" spans="7:8" x14ac:dyDescent="0.35">
      <c r="G9864">
        <v>9858</v>
      </c>
      <c r="H9864">
        <f t="shared" ref="H9864:H9927" ca="1" si="162">_xlfn.NORM.INV(RAND(),N$9,N$10)</f>
        <v>-8.6966091598355291E-2</v>
      </c>
    </row>
    <row r="9865" spans="7:8" x14ac:dyDescent="0.35">
      <c r="G9865">
        <v>9859</v>
      </c>
      <c r="H9865">
        <f t="shared" ca="1" si="162"/>
        <v>0.30371837913047872</v>
      </c>
    </row>
    <row r="9866" spans="7:8" x14ac:dyDescent="0.35">
      <c r="G9866">
        <v>9860</v>
      </c>
      <c r="H9866">
        <f t="shared" ca="1" si="162"/>
        <v>-1.6915677231181779E-2</v>
      </c>
    </row>
    <row r="9867" spans="7:8" x14ac:dyDescent="0.35">
      <c r="G9867">
        <v>9861</v>
      </c>
      <c r="H9867">
        <f t="shared" ca="1" si="162"/>
        <v>-0.10758495573366186</v>
      </c>
    </row>
    <row r="9868" spans="7:8" x14ac:dyDescent="0.35">
      <c r="G9868">
        <v>9862</v>
      </c>
      <c r="H9868">
        <f t="shared" ca="1" si="162"/>
        <v>-7.525888934818134E-2</v>
      </c>
    </row>
    <row r="9869" spans="7:8" x14ac:dyDescent="0.35">
      <c r="G9869">
        <v>9863</v>
      </c>
      <c r="H9869">
        <f t="shared" ca="1" si="162"/>
        <v>0.1777655115071535</v>
      </c>
    </row>
    <row r="9870" spans="7:8" x14ac:dyDescent="0.35">
      <c r="G9870">
        <v>9864</v>
      </c>
      <c r="H9870">
        <f t="shared" ca="1" si="162"/>
        <v>-8.5489618515610752E-2</v>
      </c>
    </row>
    <row r="9871" spans="7:8" x14ac:dyDescent="0.35">
      <c r="G9871">
        <v>9865</v>
      </c>
      <c r="H9871">
        <f t="shared" ca="1" si="162"/>
        <v>0.19415760287502387</v>
      </c>
    </row>
    <row r="9872" spans="7:8" x14ac:dyDescent="0.35">
      <c r="G9872">
        <v>9866</v>
      </c>
      <c r="H9872">
        <f t="shared" ca="1" si="162"/>
        <v>0.12038846148177325</v>
      </c>
    </row>
    <row r="9873" spans="7:8" x14ac:dyDescent="0.35">
      <c r="G9873">
        <v>9867</v>
      </c>
      <c r="H9873">
        <f t="shared" ca="1" si="162"/>
        <v>-0.17213442567096396</v>
      </c>
    </row>
    <row r="9874" spans="7:8" x14ac:dyDescent="0.35">
      <c r="G9874">
        <v>9868</v>
      </c>
      <c r="H9874">
        <f t="shared" ca="1" si="162"/>
        <v>9.3609313123617366E-2</v>
      </c>
    </row>
    <row r="9875" spans="7:8" x14ac:dyDescent="0.35">
      <c r="G9875">
        <v>9869</v>
      </c>
      <c r="H9875">
        <f t="shared" ca="1" si="162"/>
        <v>5.680085269669792E-2</v>
      </c>
    </row>
    <row r="9876" spans="7:8" x14ac:dyDescent="0.35">
      <c r="G9876">
        <v>9870</v>
      </c>
      <c r="H9876">
        <f t="shared" ca="1" si="162"/>
        <v>1.109686208643368E-2</v>
      </c>
    </row>
    <row r="9877" spans="7:8" x14ac:dyDescent="0.35">
      <c r="G9877">
        <v>9871</v>
      </c>
      <c r="H9877">
        <f t="shared" ca="1" si="162"/>
        <v>0.21456402035619884</v>
      </c>
    </row>
    <row r="9878" spans="7:8" x14ac:dyDescent="0.35">
      <c r="G9878">
        <v>9872</v>
      </c>
      <c r="H9878">
        <f t="shared" ca="1" si="162"/>
        <v>-0.10580104234844552</v>
      </c>
    </row>
    <row r="9879" spans="7:8" x14ac:dyDescent="0.35">
      <c r="G9879">
        <v>9873</v>
      </c>
      <c r="H9879">
        <f t="shared" ca="1" si="162"/>
        <v>-0.1075638942072583</v>
      </c>
    </row>
    <row r="9880" spans="7:8" x14ac:dyDescent="0.35">
      <c r="G9880">
        <v>9874</v>
      </c>
      <c r="H9880">
        <f t="shared" ca="1" si="162"/>
        <v>3.369867949070849E-2</v>
      </c>
    </row>
    <row r="9881" spans="7:8" x14ac:dyDescent="0.35">
      <c r="G9881">
        <v>9875</v>
      </c>
      <c r="H9881">
        <f t="shared" ca="1" si="162"/>
        <v>0.10449591352298174</v>
      </c>
    </row>
    <row r="9882" spans="7:8" x14ac:dyDescent="0.35">
      <c r="G9882">
        <v>9876</v>
      </c>
      <c r="H9882">
        <f t="shared" ca="1" si="162"/>
        <v>6.8244823110379202E-2</v>
      </c>
    </row>
    <row r="9883" spans="7:8" x14ac:dyDescent="0.35">
      <c r="G9883">
        <v>9877</v>
      </c>
      <c r="H9883">
        <f t="shared" ca="1" si="162"/>
        <v>-4.3695795743830888E-2</v>
      </c>
    </row>
    <row r="9884" spans="7:8" x14ac:dyDescent="0.35">
      <c r="G9884">
        <v>9878</v>
      </c>
      <c r="H9884">
        <f t="shared" ca="1" si="162"/>
        <v>-4.32095657479818E-2</v>
      </c>
    </row>
    <row r="9885" spans="7:8" x14ac:dyDescent="0.35">
      <c r="G9885">
        <v>9879</v>
      </c>
      <c r="H9885">
        <f t="shared" ca="1" si="162"/>
        <v>0.16843914841689689</v>
      </c>
    </row>
    <row r="9886" spans="7:8" x14ac:dyDescent="0.35">
      <c r="G9886">
        <v>9880</v>
      </c>
      <c r="H9886">
        <f t="shared" ca="1" si="162"/>
        <v>0.2255157076311958</v>
      </c>
    </row>
    <row r="9887" spans="7:8" x14ac:dyDescent="0.35">
      <c r="G9887">
        <v>9881</v>
      </c>
      <c r="H9887">
        <f t="shared" ca="1" si="162"/>
        <v>-0.11727574866116558</v>
      </c>
    </row>
    <row r="9888" spans="7:8" x14ac:dyDescent="0.35">
      <c r="G9888">
        <v>9882</v>
      </c>
      <c r="H9888">
        <f t="shared" ca="1" si="162"/>
        <v>-7.1888882491208034E-2</v>
      </c>
    </row>
    <row r="9889" spans="7:8" x14ac:dyDescent="0.35">
      <c r="G9889">
        <v>9883</v>
      </c>
      <c r="H9889">
        <f t="shared" ca="1" si="162"/>
        <v>0.45773899658895983</v>
      </c>
    </row>
    <row r="9890" spans="7:8" x14ac:dyDescent="0.35">
      <c r="G9890">
        <v>9884</v>
      </c>
      <c r="H9890">
        <f t="shared" ca="1" si="162"/>
        <v>4.9555660405732407E-2</v>
      </c>
    </row>
    <row r="9891" spans="7:8" x14ac:dyDescent="0.35">
      <c r="G9891">
        <v>9885</v>
      </c>
      <c r="H9891">
        <f t="shared" ca="1" si="162"/>
        <v>0.13809490020095985</v>
      </c>
    </row>
    <row r="9892" spans="7:8" x14ac:dyDescent="0.35">
      <c r="G9892">
        <v>9886</v>
      </c>
      <c r="H9892">
        <f t="shared" ca="1" si="162"/>
        <v>-0.23094913070624992</v>
      </c>
    </row>
    <row r="9893" spans="7:8" x14ac:dyDescent="0.35">
      <c r="G9893">
        <v>9887</v>
      </c>
      <c r="H9893">
        <f t="shared" ca="1" si="162"/>
        <v>-5.7158117521930632E-2</v>
      </c>
    </row>
    <row r="9894" spans="7:8" x14ac:dyDescent="0.35">
      <c r="G9894">
        <v>9888</v>
      </c>
      <c r="H9894">
        <f t="shared" ca="1" si="162"/>
        <v>-3.2450563304394768E-2</v>
      </c>
    </row>
    <row r="9895" spans="7:8" x14ac:dyDescent="0.35">
      <c r="G9895">
        <v>9889</v>
      </c>
      <c r="H9895">
        <f t="shared" ca="1" si="162"/>
        <v>6.5088843826765552E-2</v>
      </c>
    </row>
    <row r="9896" spans="7:8" x14ac:dyDescent="0.35">
      <c r="G9896">
        <v>9890</v>
      </c>
      <c r="H9896">
        <f t="shared" ca="1" si="162"/>
        <v>-9.6019504666702588E-2</v>
      </c>
    </row>
    <row r="9897" spans="7:8" x14ac:dyDescent="0.35">
      <c r="G9897">
        <v>9891</v>
      </c>
      <c r="H9897">
        <f t="shared" ca="1" si="162"/>
        <v>-3.053963660195929E-2</v>
      </c>
    </row>
    <row r="9898" spans="7:8" x14ac:dyDescent="0.35">
      <c r="G9898">
        <v>9892</v>
      </c>
      <c r="H9898">
        <f t="shared" ca="1" si="162"/>
        <v>0.11814566550570933</v>
      </c>
    </row>
    <row r="9899" spans="7:8" x14ac:dyDescent="0.35">
      <c r="G9899">
        <v>9893</v>
      </c>
      <c r="H9899">
        <f t="shared" ca="1" si="162"/>
        <v>-0.15998454528456518</v>
      </c>
    </row>
    <row r="9900" spans="7:8" x14ac:dyDescent="0.35">
      <c r="G9900">
        <v>9894</v>
      </c>
      <c r="H9900">
        <f t="shared" ca="1" si="162"/>
        <v>-7.5181605662653417E-2</v>
      </c>
    </row>
    <row r="9901" spans="7:8" x14ac:dyDescent="0.35">
      <c r="G9901">
        <v>9895</v>
      </c>
      <c r="H9901">
        <f t="shared" ca="1" si="162"/>
        <v>-2.4769700277971436E-2</v>
      </c>
    </row>
    <row r="9902" spans="7:8" x14ac:dyDescent="0.35">
      <c r="G9902">
        <v>9896</v>
      </c>
      <c r="H9902">
        <f t="shared" ca="1" si="162"/>
        <v>0.11578108638252987</v>
      </c>
    </row>
    <row r="9903" spans="7:8" x14ac:dyDescent="0.35">
      <c r="G9903">
        <v>9897</v>
      </c>
      <c r="H9903">
        <f t="shared" ca="1" si="162"/>
        <v>3.9353373437060198E-2</v>
      </c>
    </row>
    <row r="9904" spans="7:8" x14ac:dyDescent="0.35">
      <c r="G9904">
        <v>9898</v>
      </c>
      <c r="H9904">
        <f t="shared" ca="1" si="162"/>
        <v>5.2559867606168993E-2</v>
      </c>
    </row>
    <row r="9905" spans="7:8" x14ac:dyDescent="0.35">
      <c r="G9905">
        <v>9899</v>
      </c>
      <c r="H9905">
        <f t="shared" ca="1" si="162"/>
        <v>-0.31226975212447311</v>
      </c>
    </row>
    <row r="9906" spans="7:8" x14ac:dyDescent="0.35">
      <c r="G9906">
        <v>9900</v>
      </c>
      <c r="H9906">
        <f t="shared" ca="1" si="162"/>
        <v>-1.9152329246475065E-2</v>
      </c>
    </row>
    <row r="9907" spans="7:8" x14ac:dyDescent="0.35">
      <c r="G9907">
        <v>9901</v>
      </c>
      <c r="H9907">
        <f t="shared" ca="1" si="162"/>
        <v>0.10506540196501835</v>
      </c>
    </row>
    <row r="9908" spans="7:8" x14ac:dyDescent="0.35">
      <c r="G9908">
        <v>9902</v>
      </c>
      <c r="H9908">
        <f t="shared" ca="1" si="162"/>
        <v>-1.3203670056914718E-2</v>
      </c>
    </row>
    <row r="9909" spans="7:8" x14ac:dyDescent="0.35">
      <c r="G9909">
        <v>9903</v>
      </c>
      <c r="H9909">
        <f t="shared" ca="1" si="162"/>
        <v>-0.26555124516822387</v>
      </c>
    </row>
    <row r="9910" spans="7:8" x14ac:dyDescent="0.35">
      <c r="G9910">
        <v>9904</v>
      </c>
      <c r="H9910">
        <f t="shared" ca="1" si="162"/>
        <v>0.16629892994989426</v>
      </c>
    </row>
    <row r="9911" spans="7:8" x14ac:dyDescent="0.35">
      <c r="G9911">
        <v>9905</v>
      </c>
      <c r="H9911">
        <f t="shared" ca="1" si="162"/>
        <v>0.14149572670408786</v>
      </c>
    </row>
    <row r="9912" spans="7:8" x14ac:dyDescent="0.35">
      <c r="G9912">
        <v>9906</v>
      </c>
      <c r="H9912">
        <f t="shared" ca="1" si="162"/>
        <v>6.0613142875051741E-2</v>
      </c>
    </row>
    <row r="9913" spans="7:8" x14ac:dyDescent="0.35">
      <c r="G9913">
        <v>9907</v>
      </c>
      <c r="H9913">
        <f t="shared" ca="1" si="162"/>
        <v>-4.7332537707949818E-2</v>
      </c>
    </row>
    <row r="9914" spans="7:8" x14ac:dyDescent="0.35">
      <c r="G9914">
        <v>9908</v>
      </c>
      <c r="H9914">
        <f t="shared" ca="1" si="162"/>
        <v>-0.17726198548576202</v>
      </c>
    </row>
    <row r="9915" spans="7:8" x14ac:dyDescent="0.35">
      <c r="G9915">
        <v>9909</v>
      </c>
      <c r="H9915">
        <f t="shared" ca="1" si="162"/>
        <v>1.4615104372458212E-2</v>
      </c>
    </row>
    <row r="9916" spans="7:8" x14ac:dyDescent="0.35">
      <c r="G9916">
        <v>9910</v>
      </c>
      <c r="H9916">
        <f t="shared" ca="1" si="162"/>
        <v>7.1250687646367142E-3</v>
      </c>
    </row>
    <row r="9917" spans="7:8" x14ac:dyDescent="0.35">
      <c r="G9917">
        <v>9911</v>
      </c>
      <c r="H9917">
        <f t="shared" ca="1" si="162"/>
        <v>-7.7815581663499861E-2</v>
      </c>
    </row>
    <row r="9918" spans="7:8" x14ac:dyDescent="0.35">
      <c r="G9918">
        <v>9912</v>
      </c>
      <c r="H9918">
        <f t="shared" ca="1" si="162"/>
        <v>-0.17954950560509023</v>
      </c>
    </row>
    <row r="9919" spans="7:8" x14ac:dyDescent="0.35">
      <c r="G9919">
        <v>9913</v>
      </c>
      <c r="H9919">
        <f t="shared" ca="1" si="162"/>
        <v>3.9489923169551203E-2</v>
      </c>
    </row>
    <row r="9920" spans="7:8" x14ac:dyDescent="0.35">
      <c r="G9920">
        <v>9914</v>
      </c>
      <c r="H9920">
        <f t="shared" ca="1" si="162"/>
        <v>-0.23186925078536227</v>
      </c>
    </row>
    <row r="9921" spans="7:8" x14ac:dyDescent="0.35">
      <c r="G9921">
        <v>9915</v>
      </c>
      <c r="H9921">
        <f t="shared" ca="1" si="162"/>
        <v>3.2913550336879427E-2</v>
      </c>
    </row>
    <row r="9922" spans="7:8" x14ac:dyDescent="0.35">
      <c r="G9922">
        <v>9916</v>
      </c>
      <c r="H9922">
        <f t="shared" ca="1" si="162"/>
        <v>-6.180406201665356E-2</v>
      </c>
    </row>
    <row r="9923" spans="7:8" x14ac:dyDescent="0.35">
      <c r="G9923">
        <v>9917</v>
      </c>
      <c r="H9923">
        <f t="shared" ca="1" si="162"/>
        <v>1.5220480657581147E-2</v>
      </c>
    </row>
    <row r="9924" spans="7:8" x14ac:dyDescent="0.35">
      <c r="G9924">
        <v>9918</v>
      </c>
      <c r="H9924">
        <f t="shared" ca="1" si="162"/>
        <v>-2.1854099534060221E-2</v>
      </c>
    </row>
    <row r="9925" spans="7:8" x14ac:dyDescent="0.35">
      <c r="G9925">
        <v>9919</v>
      </c>
      <c r="H9925">
        <f t="shared" ca="1" si="162"/>
        <v>-6.2421704091823321E-2</v>
      </c>
    </row>
    <row r="9926" spans="7:8" x14ac:dyDescent="0.35">
      <c r="G9926">
        <v>9920</v>
      </c>
      <c r="H9926">
        <f t="shared" ca="1" si="162"/>
        <v>0.19612406176792821</v>
      </c>
    </row>
    <row r="9927" spans="7:8" x14ac:dyDescent="0.35">
      <c r="G9927">
        <v>9921</v>
      </c>
      <c r="H9927">
        <f t="shared" ca="1" si="162"/>
        <v>-0.211102072373369</v>
      </c>
    </row>
    <row r="9928" spans="7:8" x14ac:dyDescent="0.35">
      <c r="G9928">
        <v>9922</v>
      </c>
      <c r="H9928">
        <f t="shared" ref="H9928:H9991" ca="1" si="163">_xlfn.NORM.INV(RAND(),N$9,N$10)</f>
        <v>-3.4079639802293497E-2</v>
      </c>
    </row>
    <row r="9929" spans="7:8" x14ac:dyDescent="0.35">
      <c r="G9929">
        <v>9923</v>
      </c>
      <c r="H9929">
        <f t="shared" ca="1" si="163"/>
        <v>0.41605613299743521</v>
      </c>
    </row>
    <row r="9930" spans="7:8" x14ac:dyDescent="0.35">
      <c r="G9930">
        <v>9924</v>
      </c>
      <c r="H9930">
        <f t="shared" ca="1" si="163"/>
        <v>6.6092203193299587E-2</v>
      </c>
    </row>
    <row r="9931" spans="7:8" x14ac:dyDescent="0.35">
      <c r="G9931">
        <v>9925</v>
      </c>
      <c r="H9931">
        <f t="shared" ca="1" si="163"/>
        <v>-0.27465395955872934</v>
      </c>
    </row>
    <row r="9932" spans="7:8" x14ac:dyDescent="0.35">
      <c r="G9932">
        <v>9926</v>
      </c>
      <c r="H9932">
        <f t="shared" ca="1" si="163"/>
        <v>0.19428160346720919</v>
      </c>
    </row>
    <row r="9933" spans="7:8" x14ac:dyDescent="0.35">
      <c r="G9933">
        <v>9927</v>
      </c>
      <c r="H9933">
        <f t="shared" ca="1" si="163"/>
        <v>1.0207075968149988E-2</v>
      </c>
    </row>
    <row r="9934" spans="7:8" x14ac:dyDescent="0.35">
      <c r="G9934">
        <v>9928</v>
      </c>
      <c r="H9934">
        <f t="shared" ca="1" si="163"/>
        <v>0.13197905889747383</v>
      </c>
    </row>
    <row r="9935" spans="7:8" x14ac:dyDescent="0.35">
      <c r="G9935">
        <v>9929</v>
      </c>
      <c r="H9935">
        <f t="shared" ca="1" si="163"/>
        <v>-0.1317842154264029</v>
      </c>
    </row>
    <row r="9936" spans="7:8" x14ac:dyDescent="0.35">
      <c r="G9936">
        <v>9930</v>
      </c>
      <c r="H9936">
        <f t="shared" ca="1" si="163"/>
        <v>-0.17439315117980572</v>
      </c>
    </row>
    <row r="9937" spans="7:8" x14ac:dyDescent="0.35">
      <c r="G9937">
        <v>9931</v>
      </c>
      <c r="H9937">
        <f t="shared" ca="1" si="163"/>
        <v>2.2511043099338997E-2</v>
      </c>
    </row>
    <row r="9938" spans="7:8" x14ac:dyDescent="0.35">
      <c r="G9938">
        <v>9932</v>
      </c>
      <c r="H9938">
        <f t="shared" ca="1" si="163"/>
        <v>3.6723498285172365E-2</v>
      </c>
    </row>
    <row r="9939" spans="7:8" x14ac:dyDescent="0.35">
      <c r="G9939">
        <v>9933</v>
      </c>
      <c r="H9939">
        <f t="shared" ca="1" si="163"/>
        <v>9.9214037830506002E-2</v>
      </c>
    </row>
    <row r="9940" spans="7:8" x14ac:dyDescent="0.35">
      <c r="G9940">
        <v>9934</v>
      </c>
      <c r="H9940">
        <f t="shared" ca="1" si="163"/>
        <v>-0.1716382294032591</v>
      </c>
    </row>
    <row r="9941" spans="7:8" x14ac:dyDescent="0.35">
      <c r="G9941">
        <v>9935</v>
      </c>
      <c r="H9941">
        <f t="shared" ca="1" si="163"/>
        <v>-0.25405474212159385</v>
      </c>
    </row>
    <row r="9942" spans="7:8" x14ac:dyDescent="0.35">
      <c r="G9942">
        <v>9936</v>
      </c>
      <c r="H9942">
        <f t="shared" ca="1" si="163"/>
        <v>-0.32914532063768648</v>
      </c>
    </row>
    <row r="9943" spans="7:8" x14ac:dyDescent="0.35">
      <c r="G9943">
        <v>9937</v>
      </c>
      <c r="H9943">
        <f t="shared" ca="1" si="163"/>
        <v>-5.4421604843333735E-2</v>
      </c>
    </row>
    <row r="9944" spans="7:8" x14ac:dyDescent="0.35">
      <c r="G9944">
        <v>9938</v>
      </c>
      <c r="H9944">
        <f t="shared" ca="1" si="163"/>
        <v>-7.4468109250020828E-2</v>
      </c>
    </row>
    <row r="9945" spans="7:8" x14ac:dyDescent="0.35">
      <c r="G9945">
        <v>9939</v>
      </c>
      <c r="H9945">
        <f t="shared" ca="1" si="163"/>
        <v>-1.6672865583297954E-2</v>
      </c>
    </row>
    <row r="9946" spans="7:8" x14ac:dyDescent="0.35">
      <c r="G9946">
        <v>9940</v>
      </c>
      <c r="H9946">
        <f t="shared" ca="1" si="163"/>
        <v>0.12351556258905616</v>
      </c>
    </row>
    <row r="9947" spans="7:8" x14ac:dyDescent="0.35">
      <c r="G9947">
        <v>9941</v>
      </c>
      <c r="H9947">
        <f t="shared" ca="1" si="163"/>
        <v>0.10383853408814366</v>
      </c>
    </row>
    <row r="9948" spans="7:8" x14ac:dyDescent="0.35">
      <c r="G9948">
        <v>9942</v>
      </c>
      <c r="H9948">
        <f t="shared" ca="1" si="163"/>
        <v>0.10415759066318882</v>
      </c>
    </row>
    <row r="9949" spans="7:8" x14ac:dyDescent="0.35">
      <c r="G9949">
        <v>9943</v>
      </c>
      <c r="H9949">
        <f t="shared" ca="1" si="163"/>
        <v>-3.3078489613591312E-2</v>
      </c>
    </row>
    <row r="9950" spans="7:8" x14ac:dyDescent="0.35">
      <c r="G9950">
        <v>9944</v>
      </c>
      <c r="H9950">
        <f t="shared" ca="1" si="163"/>
        <v>-1.1294797128549234E-2</v>
      </c>
    </row>
    <row r="9951" spans="7:8" x14ac:dyDescent="0.35">
      <c r="G9951">
        <v>9945</v>
      </c>
      <c r="H9951">
        <f t="shared" ca="1" si="163"/>
        <v>-3.0897429506073999E-2</v>
      </c>
    </row>
    <row r="9952" spans="7:8" x14ac:dyDescent="0.35">
      <c r="G9952">
        <v>9946</v>
      </c>
      <c r="H9952">
        <f t="shared" ca="1" si="163"/>
        <v>-0.13185277444196733</v>
      </c>
    </row>
    <row r="9953" spans="7:8" x14ac:dyDescent="0.35">
      <c r="G9953">
        <v>9947</v>
      </c>
      <c r="H9953">
        <f t="shared" ca="1" si="163"/>
        <v>0.2212063887749203</v>
      </c>
    </row>
    <row r="9954" spans="7:8" x14ac:dyDescent="0.35">
      <c r="G9954">
        <v>9948</v>
      </c>
      <c r="H9954">
        <f t="shared" ca="1" si="163"/>
        <v>-2.0538021045817874E-2</v>
      </c>
    </row>
    <row r="9955" spans="7:8" x14ac:dyDescent="0.35">
      <c r="G9955">
        <v>9949</v>
      </c>
      <c r="H9955">
        <f t="shared" ca="1" si="163"/>
        <v>-0.13511789395501569</v>
      </c>
    </row>
    <row r="9956" spans="7:8" x14ac:dyDescent="0.35">
      <c r="G9956">
        <v>9950</v>
      </c>
      <c r="H9956">
        <f t="shared" ca="1" si="163"/>
        <v>0.20957784817981065</v>
      </c>
    </row>
    <row r="9957" spans="7:8" x14ac:dyDescent="0.35">
      <c r="G9957">
        <v>9951</v>
      </c>
      <c r="H9957">
        <f t="shared" ca="1" si="163"/>
        <v>-0.15143631603343469</v>
      </c>
    </row>
    <row r="9958" spans="7:8" x14ac:dyDescent="0.35">
      <c r="G9958">
        <v>9952</v>
      </c>
      <c r="H9958">
        <f t="shared" ca="1" si="163"/>
        <v>0.16430045498412671</v>
      </c>
    </row>
    <row r="9959" spans="7:8" x14ac:dyDescent="0.35">
      <c r="G9959">
        <v>9953</v>
      </c>
      <c r="H9959">
        <f t="shared" ca="1" si="163"/>
        <v>0.24706889520402445</v>
      </c>
    </row>
    <row r="9960" spans="7:8" x14ac:dyDescent="0.35">
      <c r="G9960">
        <v>9954</v>
      </c>
      <c r="H9960">
        <f t="shared" ca="1" si="163"/>
        <v>-4.1880910196492125E-3</v>
      </c>
    </row>
    <row r="9961" spans="7:8" x14ac:dyDescent="0.35">
      <c r="G9961">
        <v>9955</v>
      </c>
      <c r="H9961">
        <f t="shared" ca="1" si="163"/>
        <v>-0.20449519326392121</v>
      </c>
    </row>
    <row r="9962" spans="7:8" x14ac:dyDescent="0.35">
      <c r="G9962">
        <v>9956</v>
      </c>
      <c r="H9962">
        <f t="shared" ca="1" si="163"/>
        <v>6.1672171110685875E-2</v>
      </c>
    </row>
    <row r="9963" spans="7:8" x14ac:dyDescent="0.35">
      <c r="G9963">
        <v>9957</v>
      </c>
      <c r="H9963">
        <f t="shared" ca="1" si="163"/>
        <v>0.12050642514292592</v>
      </c>
    </row>
    <row r="9964" spans="7:8" x14ac:dyDescent="0.35">
      <c r="G9964">
        <v>9958</v>
      </c>
      <c r="H9964">
        <f t="shared" ca="1" si="163"/>
        <v>0.12165059573663529</v>
      </c>
    </row>
    <row r="9965" spans="7:8" x14ac:dyDescent="0.35">
      <c r="G9965">
        <v>9959</v>
      </c>
      <c r="H9965">
        <f t="shared" ca="1" si="163"/>
        <v>-0.11639185479360969</v>
      </c>
    </row>
    <row r="9966" spans="7:8" x14ac:dyDescent="0.35">
      <c r="G9966">
        <v>9960</v>
      </c>
      <c r="H9966">
        <f t="shared" ca="1" si="163"/>
        <v>-3.4391487978322539E-2</v>
      </c>
    </row>
    <row r="9967" spans="7:8" x14ac:dyDescent="0.35">
      <c r="G9967">
        <v>9961</v>
      </c>
      <c r="H9967">
        <f t="shared" ca="1" si="163"/>
        <v>-9.46682614568818E-2</v>
      </c>
    </row>
    <row r="9968" spans="7:8" x14ac:dyDescent="0.35">
      <c r="G9968">
        <v>9962</v>
      </c>
      <c r="H9968">
        <f t="shared" ca="1" si="163"/>
        <v>-1.1434477415164577E-2</v>
      </c>
    </row>
    <row r="9969" spans="7:8" x14ac:dyDescent="0.35">
      <c r="G9969">
        <v>9963</v>
      </c>
      <c r="H9969">
        <f t="shared" ca="1" si="163"/>
        <v>-0.15228761208345809</v>
      </c>
    </row>
    <row r="9970" spans="7:8" x14ac:dyDescent="0.35">
      <c r="G9970">
        <v>9964</v>
      </c>
      <c r="H9970">
        <f t="shared" ca="1" si="163"/>
        <v>5.7799749060069773E-2</v>
      </c>
    </row>
    <row r="9971" spans="7:8" x14ac:dyDescent="0.35">
      <c r="G9971">
        <v>9965</v>
      </c>
      <c r="H9971">
        <f t="shared" ca="1" si="163"/>
        <v>6.2614847994594838E-2</v>
      </c>
    </row>
    <row r="9972" spans="7:8" x14ac:dyDescent="0.35">
      <c r="G9972">
        <v>9966</v>
      </c>
      <c r="H9972">
        <f t="shared" ca="1" si="163"/>
        <v>-7.3607980283101046E-2</v>
      </c>
    </row>
    <row r="9973" spans="7:8" x14ac:dyDescent="0.35">
      <c r="G9973">
        <v>9967</v>
      </c>
      <c r="H9973">
        <f t="shared" ca="1" si="163"/>
        <v>0.12164952204558228</v>
      </c>
    </row>
    <row r="9974" spans="7:8" x14ac:dyDescent="0.35">
      <c r="G9974">
        <v>9968</v>
      </c>
      <c r="H9974">
        <f t="shared" ca="1" si="163"/>
        <v>-2.6847286923771863E-2</v>
      </c>
    </row>
    <row r="9975" spans="7:8" x14ac:dyDescent="0.35">
      <c r="G9975">
        <v>9969</v>
      </c>
      <c r="H9975">
        <f t="shared" ca="1" si="163"/>
        <v>4.176169156811995E-2</v>
      </c>
    </row>
    <row r="9976" spans="7:8" x14ac:dyDescent="0.35">
      <c r="G9976">
        <v>9970</v>
      </c>
      <c r="H9976">
        <f t="shared" ca="1" si="163"/>
        <v>0.11241589428315667</v>
      </c>
    </row>
    <row r="9977" spans="7:8" x14ac:dyDescent="0.35">
      <c r="G9977">
        <v>9971</v>
      </c>
      <c r="H9977">
        <f t="shared" ca="1" si="163"/>
        <v>-0.1062910338910748</v>
      </c>
    </row>
    <row r="9978" spans="7:8" x14ac:dyDescent="0.35">
      <c r="G9978">
        <v>9972</v>
      </c>
      <c r="H9978">
        <f t="shared" ca="1" si="163"/>
        <v>-8.9614512833243329E-2</v>
      </c>
    </row>
    <row r="9979" spans="7:8" x14ac:dyDescent="0.35">
      <c r="G9979">
        <v>9973</v>
      </c>
      <c r="H9979">
        <f t="shared" ca="1" si="163"/>
        <v>6.7490994462749254E-2</v>
      </c>
    </row>
    <row r="9980" spans="7:8" x14ac:dyDescent="0.35">
      <c r="G9980">
        <v>9974</v>
      </c>
      <c r="H9980">
        <f t="shared" ca="1" si="163"/>
        <v>2.980321415875567E-2</v>
      </c>
    </row>
    <row r="9981" spans="7:8" x14ac:dyDescent="0.35">
      <c r="G9981">
        <v>9975</v>
      </c>
      <c r="H9981">
        <f t="shared" ca="1" si="163"/>
        <v>-3.7070429912258548E-2</v>
      </c>
    </row>
    <row r="9982" spans="7:8" x14ac:dyDescent="0.35">
      <c r="G9982">
        <v>9976</v>
      </c>
      <c r="H9982">
        <f t="shared" ca="1" si="163"/>
        <v>9.9834295369243611E-2</v>
      </c>
    </row>
    <row r="9983" spans="7:8" x14ac:dyDescent="0.35">
      <c r="G9983">
        <v>9977</v>
      </c>
      <c r="H9983">
        <f t="shared" ca="1" si="163"/>
        <v>-2.545741432540586E-2</v>
      </c>
    </row>
    <row r="9984" spans="7:8" x14ac:dyDescent="0.35">
      <c r="G9984">
        <v>9978</v>
      </c>
      <c r="H9984">
        <f t="shared" ca="1" si="163"/>
        <v>0.16051439339613141</v>
      </c>
    </row>
    <row r="9985" spans="7:8" x14ac:dyDescent="0.35">
      <c r="G9985">
        <v>9979</v>
      </c>
      <c r="H9985">
        <f t="shared" ca="1" si="163"/>
        <v>0.22751232255972209</v>
      </c>
    </row>
    <row r="9986" spans="7:8" x14ac:dyDescent="0.35">
      <c r="G9986">
        <v>9980</v>
      </c>
      <c r="H9986">
        <f t="shared" ca="1" si="163"/>
        <v>-0.27752409317374782</v>
      </c>
    </row>
    <row r="9987" spans="7:8" x14ac:dyDescent="0.35">
      <c r="G9987">
        <v>9981</v>
      </c>
      <c r="H9987">
        <f t="shared" ca="1" si="163"/>
        <v>0.21488469320327219</v>
      </c>
    </row>
    <row r="9988" spans="7:8" x14ac:dyDescent="0.35">
      <c r="G9988">
        <v>9982</v>
      </c>
      <c r="H9988">
        <f t="shared" ca="1" si="163"/>
        <v>7.1734005002204629E-2</v>
      </c>
    </row>
    <row r="9989" spans="7:8" x14ac:dyDescent="0.35">
      <c r="G9989">
        <v>9983</v>
      </c>
      <c r="H9989">
        <f t="shared" ca="1" si="163"/>
        <v>7.4494303535498824E-2</v>
      </c>
    </row>
    <row r="9990" spans="7:8" x14ac:dyDescent="0.35">
      <c r="G9990">
        <v>9984</v>
      </c>
      <c r="H9990">
        <f t="shared" ca="1" si="163"/>
        <v>5.5694996216491072E-2</v>
      </c>
    </row>
    <row r="9991" spans="7:8" x14ac:dyDescent="0.35">
      <c r="G9991">
        <v>9985</v>
      </c>
      <c r="H9991">
        <f t="shared" ca="1" si="163"/>
        <v>8.9031839688293951E-2</v>
      </c>
    </row>
    <row r="9992" spans="7:8" x14ac:dyDescent="0.35">
      <c r="G9992">
        <v>9986</v>
      </c>
      <c r="H9992">
        <f t="shared" ref="H9992:H10006" ca="1" si="164">_xlfn.NORM.INV(RAND(),N$9,N$10)</f>
        <v>2.3290115943822513E-2</v>
      </c>
    </row>
    <row r="9993" spans="7:8" x14ac:dyDescent="0.35">
      <c r="G9993">
        <v>9987</v>
      </c>
      <c r="H9993">
        <f t="shared" ca="1" si="164"/>
        <v>7.7995698716971915E-2</v>
      </c>
    </row>
    <row r="9994" spans="7:8" x14ac:dyDescent="0.35">
      <c r="G9994">
        <v>9988</v>
      </c>
      <c r="H9994">
        <f t="shared" ca="1" si="164"/>
        <v>-6.4760880254230963E-2</v>
      </c>
    </row>
    <row r="9995" spans="7:8" x14ac:dyDescent="0.35">
      <c r="G9995">
        <v>9989</v>
      </c>
      <c r="H9995">
        <f t="shared" ca="1" si="164"/>
        <v>-0.21118376629642194</v>
      </c>
    </row>
    <row r="9996" spans="7:8" x14ac:dyDescent="0.35">
      <c r="G9996">
        <v>9990</v>
      </c>
      <c r="H9996">
        <f t="shared" ca="1" si="164"/>
        <v>0.13140587165565093</v>
      </c>
    </row>
    <row r="9997" spans="7:8" x14ac:dyDescent="0.35">
      <c r="G9997">
        <v>9991</v>
      </c>
      <c r="H9997">
        <f t="shared" ca="1" si="164"/>
        <v>2.7947512269221979E-2</v>
      </c>
    </row>
    <row r="9998" spans="7:8" x14ac:dyDescent="0.35">
      <c r="G9998">
        <v>9992</v>
      </c>
      <c r="H9998">
        <f t="shared" ca="1" si="164"/>
        <v>0.14688369789599506</v>
      </c>
    </row>
    <row r="9999" spans="7:8" x14ac:dyDescent="0.35">
      <c r="G9999">
        <v>9993</v>
      </c>
      <c r="H9999">
        <f t="shared" ca="1" si="164"/>
        <v>0.10878280986983628</v>
      </c>
    </row>
    <row r="10000" spans="7:8" x14ac:dyDescent="0.35">
      <c r="G10000">
        <v>9994</v>
      </c>
      <c r="H10000">
        <f t="shared" ca="1" si="164"/>
        <v>0.23430585261040207</v>
      </c>
    </row>
    <row r="10001" spans="7:8" x14ac:dyDescent="0.35">
      <c r="G10001">
        <v>9995</v>
      </c>
      <c r="H10001">
        <f t="shared" ca="1" si="164"/>
        <v>-7.8828263803830401E-2</v>
      </c>
    </row>
    <row r="10002" spans="7:8" x14ac:dyDescent="0.35">
      <c r="G10002">
        <v>9996</v>
      </c>
      <c r="H10002">
        <f t="shared" ca="1" si="164"/>
        <v>3.6198884628198903E-2</v>
      </c>
    </row>
    <row r="10003" spans="7:8" x14ac:dyDescent="0.35">
      <c r="G10003">
        <v>9997</v>
      </c>
      <c r="H10003">
        <f t="shared" ca="1" si="164"/>
        <v>0.10598540007552087</v>
      </c>
    </row>
    <row r="10004" spans="7:8" x14ac:dyDescent="0.35">
      <c r="G10004">
        <v>9998</v>
      </c>
      <c r="H10004">
        <f t="shared" ca="1" si="164"/>
        <v>0.20748180618162324</v>
      </c>
    </row>
    <row r="10005" spans="7:8" x14ac:dyDescent="0.35">
      <c r="G10005">
        <v>9999</v>
      </c>
      <c r="H10005">
        <f t="shared" ca="1" si="164"/>
        <v>2.7171239175427415E-2</v>
      </c>
    </row>
    <row r="10006" spans="7:8" x14ac:dyDescent="0.35">
      <c r="G10006">
        <v>10000</v>
      </c>
      <c r="H10006">
        <f t="shared" ca="1" si="164"/>
        <v>8.5836107325531652E-2</v>
      </c>
    </row>
  </sheetData>
  <autoFilter ref="B6:E6" xr:uid="{1E47A630-844E-4B63-ABBB-C6A10BB0A534}">
    <sortState xmlns:xlrd2="http://schemas.microsoft.com/office/spreadsheetml/2017/richdata2" ref="B7:E247">
      <sortCondition descending="1" ref="E6"/>
    </sortState>
  </autoFilter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B1D3-9612-40F6-9DA0-49672BA7EB85}">
  <sheetPr>
    <tabColor rgb="FF002060"/>
  </sheetPr>
  <dimension ref="B7:L46"/>
  <sheetViews>
    <sheetView showGridLines="0" topLeftCell="A28" workbookViewId="0">
      <selection activeCell="C35" sqref="C35"/>
    </sheetView>
  </sheetViews>
  <sheetFormatPr defaultRowHeight="14.5" x14ac:dyDescent="0.35"/>
  <cols>
    <col min="1" max="1" width="1.81640625" customWidth="1"/>
    <col min="2" max="2" width="25.1796875" customWidth="1"/>
    <col min="3" max="3" width="7.81640625" bestFit="1" customWidth="1"/>
  </cols>
  <sheetData>
    <row r="7" spans="2:12" x14ac:dyDescent="0.35">
      <c r="B7" s="194" t="str">
        <f>" Common Size Income Statement - "&amp;'Data Sheet'!$B$1</f>
        <v xml:space="preserve"> Common Size Income Statement - TATA MOTORS LTD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</row>
    <row r="9" spans="2:12" x14ac:dyDescent="0.35">
      <c r="B9" s="86" t="s">
        <v>269</v>
      </c>
      <c r="C9" s="125">
        <f>'Data Sheet'!B16</f>
        <v>42094</v>
      </c>
      <c r="D9" s="125">
        <f>'Data Sheet'!C16</f>
        <v>42460</v>
      </c>
      <c r="E9" s="125">
        <f>'Data Sheet'!D16</f>
        <v>42825</v>
      </c>
      <c r="F9" s="125">
        <f>'Data Sheet'!E16</f>
        <v>43190</v>
      </c>
      <c r="G9" s="125">
        <f>'Data Sheet'!F16</f>
        <v>43555</v>
      </c>
      <c r="H9" s="125">
        <f>'Data Sheet'!G16</f>
        <v>43921</v>
      </c>
      <c r="I9" s="125">
        <f>'Data Sheet'!H16</f>
        <v>44286</v>
      </c>
      <c r="J9" s="125">
        <f>'Data Sheet'!I16</f>
        <v>44651</v>
      </c>
      <c r="K9" s="125">
        <f>'Data Sheet'!J16</f>
        <v>45016</v>
      </c>
      <c r="L9" s="125">
        <f>'Data Sheet'!K16</f>
        <v>45382</v>
      </c>
    </row>
    <row r="11" spans="2:12" s="2" customFormat="1" x14ac:dyDescent="0.35">
      <c r="B11" s="2" t="str">
        <f>'Data Sheet'!A17</f>
        <v>Sales</v>
      </c>
      <c r="C11" s="129">
        <f>'Data Sheet'!B17/'Data Sheet'!B$17</f>
        <v>1</v>
      </c>
      <c r="D11" s="129">
        <f>'Data Sheet'!C17/'Data Sheet'!C$17</f>
        <v>1</v>
      </c>
      <c r="E11" s="129">
        <f>'Data Sheet'!D17/'Data Sheet'!D$17</f>
        <v>1</v>
      </c>
      <c r="F11" s="129">
        <f>'Data Sheet'!E17/'Data Sheet'!E$17</f>
        <v>1</v>
      </c>
      <c r="G11" s="129">
        <f>'Data Sheet'!F17/'Data Sheet'!F$17</f>
        <v>1</v>
      </c>
      <c r="H11" s="129">
        <f>'Data Sheet'!G17/'Data Sheet'!G$17</f>
        <v>1</v>
      </c>
      <c r="I11" s="129">
        <f>'Data Sheet'!H17/'Data Sheet'!H$17</f>
        <v>1</v>
      </c>
      <c r="J11" s="129">
        <f>'Data Sheet'!I17/'Data Sheet'!I$17</f>
        <v>1</v>
      </c>
      <c r="K11" s="129">
        <f>'Data Sheet'!J17/'Data Sheet'!J$17</f>
        <v>1</v>
      </c>
      <c r="L11" s="129">
        <f>'Data Sheet'!K17/'Data Sheet'!K$17</f>
        <v>1</v>
      </c>
    </row>
    <row r="12" spans="2:12" x14ac:dyDescent="0.35">
      <c r="B12" t="str">
        <f>'Data Sheet'!A18</f>
        <v>Raw Material Cost</v>
      </c>
      <c r="C12" s="26">
        <f>'Data Sheet'!B18/'Data Sheet'!B$17</f>
        <v>0.62034880968150885</v>
      </c>
      <c r="D12" s="26">
        <f>'Data Sheet'!C18/'Data Sheet'!C$17</f>
        <v>0.60844785632875986</v>
      </c>
      <c r="E12" s="26">
        <f>'Data Sheet'!D18/'Data Sheet'!D$17</f>
        <v>0.64256170851760019</v>
      </c>
      <c r="F12" s="26">
        <f>'Data Sheet'!E18/'Data Sheet'!E$17</f>
        <v>0.6444735745247272</v>
      </c>
      <c r="G12" s="26">
        <f>'Data Sheet'!F18/'Data Sheet'!F$17</f>
        <v>0.64340246222408271</v>
      </c>
      <c r="H12" s="26">
        <f>'Data Sheet'!G18/'Data Sheet'!G$17</f>
        <v>0.63163558516963991</v>
      </c>
      <c r="I12" s="26">
        <f>'Data Sheet'!H18/'Data Sheet'!H$17</f>
        <v>0.6149343010611712</v>
      </c>
      <c r="J12" s="26">
        <f>'Data Sheet'!I18/'Data Sheet'!I$17</f>
        <v>0.64389656704768283</v>
      </c>
      <c r="K12" s="26">
        <f>'Data Sheet'!J18/'Data Sheet'!J$17</f>
        <v>0.66842005177546293</v>
      </c>
      <c r="L12" s="26">
        <f>'Data Sheet'!K18/'Data Sheet'!K$17</f>
        <v>0.62640747810991748</v>
      </c>
    </row>
    <row r="13" spans="2:12" x14ac:dyDescent="0.35">
      <c r="B13" t="str">
        <f>'Data Sheet'!A19</f>
        <v>Change in Inventory</v>
      </c>
      <c r="C13" s="26">
        <f>'Data Sheet'!B19/'Data Sheet'!B$17</f>
        <v>1.2655277809634314E-2</v>
      </c>
      <c r="D13" s="26">
        <f>'Data Sheet'!C19/'Data Sheet'!C$17</f>
        <v>1.0075203555743071E-2</v>
      </c>
      <c r="E13" s="26">
        <f>'Data Sheet'!D19/'Data Sheet'!D$17</f>
        <v>2.7438359337454348E-2</v>
      </c>
      <c r="F13" s="26">
        <f>'Data Sheet'!E19/'Data Sheet'!E$17</f>
        <v>7.0196420187680708E-3</v>
      </c>
      <c r="G13" s="26">
        <f>'Data Sheet'!F19/'Data Sheet'!F$17</f>
        <v>-6.8003274840166073E-3</v>
      </c>
      <c r="H13" s="26">
        <f>'Data Sheet'!G19/'Data Sheet'!G$17</f>
        <v>-8.5463950250197294E-3</v>
      </c>
      <c r="I13" s="26">
        <f>'Data Sheet'!H19/'Data Sheet'!H$17</f>
        <v>-1.8752035421080705E-2</v>
      </c>
      <c r="J13" s="26">
        <f>'Data Sheet'!I19/'Data Sheet'!I$17</f>
        <v>-5.7118668451859233E-3</v>
      </c>
      <c r="K13" s="26">
        <f>'Data Sheet'!J19/'Data Sheet'!J$17</f>
        <v>1.3821030371772196E-2</v>
      </c>
      <c r="L13" s="26">
        <f>'Data Sheet'!K19/'Data Sheet'!K$17</f>
        <v>3.5748589316452802E-3</v>
      </c>
    </row>
    <row r="14" spans="2:12" x14ac:dyDescent="0.35">
      <c r="B14" t="str">
        <f>'Data Sheet'!A20</f>
        <v>Power and Fuel</v>
      </c>
      <c r="C14" s="26">
        <f>'Data Sheet'!B20/'Data Sheet'!B$17</f>
        <v>4.2626324209038965E-3</v>
      </c>
      <c r="D14" s="26">
        <f>'Data Sheet'!C20/'Data Sheet'!C$17</f>
        <v>4.1884212746881849E-3</v>
      </c>
      <c r="E14" s="26">
        <f>'Data Sheet'!D20/'Data Sheet'!D$17</f>
        <v>4.3005272931013168E-3</v>
      </c>
      <c r="F14" s="26">
        <f>'Data Sheet'!E20/'Data Sheet'!E$17</f>
        <v>4.4866329837632236E-3</v>
      </c>
      <c r="G14" s="26">
        <f>'Data Sheet'!F20/'Data Sheet'!F$17</f>
        <v>5.252495210943689E-3</v>
      </c>
      <c r="H14" s="26">
        <f>'Data Sheet'!G20/'Data Sheet'!G$17</f>
        <v>4.8452899066859867E-3</v>
      </c>
      <c r="I14" s="26">
        <f>'Data Sheet'!H20/'Data Sheet'!H$17</f>
        <v>4.4551376680254488E-3</v>
      </c>
      <c r="J14" s="26">
        <f>'Data Sheet'!I20/'Data Sheet'!I$17</f>
        <v>7.8228108508698862E-3</v>
      </c>
      <c r="K14" s="26">
        <f>'Data Sheet'!J20/'Data Sheet'!J$17</f>
        <v>7.2646530389880865E-3</v>
      </c>
      <c r="L14" s="26">
        <f>'Data Sheet'!K20/'Data Sheet'!K$17</f>
        <v>5.0125161051102094E-3</v>
      </c>
    </row>
    <row r="15" spans="2:12" x14ac:dyDescent="0.35">
      <c r="B15" t="str">
        <f>'Data Sheet'!A21</f>
        <v>Other Mfr. Exp</v>
      </c>
      <c r="C15" s="26">
        <f>'Data Sheet'!B21/'Data Sheet'!B$17</f>
        <v>6.1457792548063536E-2</v>
      </c>
      <c r="D15" s="26">
        <f>'Data Sheet'!C21/'Data Sheet'!C$17</f>
        <v>4.4320545725695638E-2</v>
      </c>
      <c r="E15" s="26">
        <f>'Data Sheet'!D21/'Data Sheet'!D$17</f>
        <v>3.7329067833585743E-2</v>
      </c>
      <c r="F15" s="26">
        <f>'Data Sheet'!E21/'Data Sheet'!E$17</f>
        <v>3.7632110912662539E-2</v>
      </c>
      <c r="G15" s="26">
        <f>'Data Sheet'!F21/'Data Sheet'!F$17</f>
        <v>3.8731542592793759E-2</v>
      </c>
      <c r="H15" s="26">
        <f>'Data Sheet'!G21/'Data Sheet'!G$17</f>
        <v>4.4208831899217663E-2</v>
      </c>
      <c r="I15" s="26">
        <f>'Data Sheet'!H21/'Data Sheet'!H$17</f>
        <v>3.3119871414431248E-2</v>
      </c>
      <c r="J15" s="26">
        <f>'Data Sheet'!I21/'Data Sheet'!I$17</f>
        <v>3.3856194794666339E-2</v>
      </c>
      <c r="K15" s="26">
        <f>'Data Sheet'!J21/'Data Sheet'!J$17</f>
        <v>3.4008940217616732E-2</v>
      </c>
      <c r="L15" s="26">
        <f>'Data Sheet'!K21/'Data Sheet'!K$17</f>
        <v>3.9080257458895561E-2</v>
      </c>
    </row>
    <row r="16" spans="2:12" x14ac:dyDescent="0.35">
      <c r="B16" t="str">
        <f>'Data Sheet'!A22</f>
        <v>Employee Cost</v>
      </c>
      <c r="C16" s="26">
        <f>'Data Sheet'!B22/'Data Sheet'!B$17</f>
        <v>9.7439008161530352E-2</v>
      </c>
      <c r="D16" s="26">
        <f>'Data Sheet'!C22/'Data Sheet'!C$17</f>
        <v>0.10577313825968997</v>
      </c>
      <c r="E16" s="26">
        <f>'Data Sheet'!D22/'Data Sheet'!D$17</f>
        <v>0.10505627316086753</v>
      </c>
      <c r="F16" s="26">
        <f>'Data Sheet'!E22/'Data Sheet'!E$17</f>
        <v>0.10392742279141506</v>
      </c>
      <c r="G16" s="26">
        <f>'Data Sheet'!F22/'Data Sheet'!F$17</f>
        <v>0.11010149752399827</v>
      </c>
      <c r="H16" s="26">
        <f>'Data Sheet'!G22/'Data Sheet'!G$17</f>
        <v>0.11659262528451882</v>
      </c>
      <c r="I16" s="26">
        <f>'Data Sheet'!H22/'Data Sheet'!H$17</f>
        <v>0.11068479221440802</v>
      </c>
      <c r="J16" s="26">
        <f>'Data Sheet'!I22/'Data Sheet'!I$17</f>
        <v>0.11064147774412127</v>
      </c>
      <c r="K16" s="26">
        <f>'Data Sheet'!J22/'Data Sheet'!J$17</f>
        <v>9.7277205393335675E-2</v>
      </c>
      <c r="L16" s="26">
        <f>'Data Sheet'!K22/'Data Sheet'!K$17</f>
        <v>9.701746020810692E-2</v>
      </c>
    </row>
    <row r="17" spans="2:12" x14ac:dyDescent="0.35">
      <c r="B17" t="str">
        <f>'Data Sheet'!A23</f>
        <v>Selling and admin</v>
      </c>
      <c r="C17" s="26">
        <f>'Data Sheet'!B23/'Data Sheet'!B$17</f>
        <v>8.96910681140351E-2</v>
      </c>
      <c r="D17" s="26">
        <f>'Data Sheet'!C23/'Data Sheet'!C$17</f>
        <v>8.0542956927341092E-2</v>
      </c>
      <c r="E17" s="26">
        <f>'Data Sheet'!D23/'Data Sheet'!D$17</f>
        <v>0.1113838126242364</v>
      </c>
      <c r="F17" s="26">
        <f>'Data Sheet'!E23/'Data Sheet'!E$17</f>
        <v>0.10634377964323709</v>
      </c>
      <c r="G17" s="26">
        <f>'Data Sheet'!F23/'Data Sheet'!F$17</f>
        <v>0.1083658123643763</v>
      </c>
      <c r="H17" s="26">
        <f>'Data Sheet'!G23/'Data Sheet'!G$17</f>
        <v>0.11203335284677013</v>
      </c>
      <c r="I17" s="26">
        <f>'Data Sheet'!H23/'Data Sheet'!H$17</f>
        <v>9.2138805959692913E-2</v>
      </c>
      <c r="J17" s="26">
        <f>'Data Sheet'!I23/'Data Sheet'!I$17</f>
        <v>0.10488425325553319</v>
      </c>
      <c r="K17" s="26">
        <f>'Data Sheet'!J23/'Data Sheet'!J$17</f>
        <v>0.10070091373173573</v>
      </c>
      <c r="L17" s="26">
        <f>'Data Sheet'!K23/'Data Sheet'!K$17</f>
        <v>9.7653843692077344E-2</v>
      </c>
    </row>
    <row r="18" spans="2:12" x14ac:dyDescent="0.35">
      <c r="B18" t="str">
        <f>'Data Sheet'!A24</f>
        <v>Other Expenses</v>
      </c>
      <c r="C18" s="26">
        <f>'Data Sheet'!B24/'Data Sheet'!B$17</f>
        <v>-9.6502882022114541E-3</v>
      </c>
      <c r="D18" s="26">
        <f>'Data Sheet'!C24/'Data Sheet'!C$17</f>
        <v>2.6183831565130516E-2</v>
      </c>
      <c r="E18" s="26">
        <f>'Data Sheet'!D24/'Data Sheet'!D$17</f>
        <v>1.7094282670289951E-2</v>
      </c>
      <c r="F18" s="26">
        <f>'Data Sheet'!E24/'Data Sheet'!E$17</f>
        <v>2.2582367211331639E-3</v>
      </c>
      <c r="G18" s="26">
        <f>'Data Sheet'!F24/'Data Sheet'!F$17</f>
        <v>5.6592338039812094E-3</v>
      </c>
      <c r="H18" s="26">
        <f>'Data Sheet'!G24/'Data Sheet'!G$17</f>
        <v>1.3239885383105405E-2</v>
      </c>
      <c r="I18" s="26">
        <f>'Data Sheet'!H24/'Data Sheet'!H$17</f>
        <v>-3.3407827826645677E-3</v>
      </c>
      <c r="J18" s="26">
        <f>'Data Sheet'!I24/'Data Sheet'!I$17</f>
        <v>4.4105011096641517E-3</v>
      </c>
      <c r="K18" s="26">
        <f>'Data Sheet'!J24/'Data Sheet'!J$17</f>
        <v>1.4187308112100993E-2</v>
      </c>
      <c r="L18" s="26">
        <f>'Data Sheet'!K24/'Data Sheet'!K$17</f>
        <v>2.4486001424390141E-3</v>
      </c>
    </row>
    <row r="19" spans="2:12" x14ac:dyDescent="0.35">
      <c r="B19" t="str">
        <f>'Data Sheet'!A25</f>
        <v>Other Income</v>
      </c>
      <c r="C19" s="26">
        <f>'Data Sheet'!B25/'Data Sheet'!B$17</f>
        <v>2.7133028103392101E-3</v>
      </c>
      <c r="D19" s="26">
        <f>'Data Sheet'!C25/'Data Sheet'!C$17</f>
        <v>-9.7771947249836663E-3</v>
      </c>
      <c r="E19" s="26">
        <f>'Data Sheet'!D25/'Data Sheet'!D$17</f>
        <v>6.9304853887117582E-3</v>
      </c>
      <c r="F19" s="26">
        <f>'Data Sheet'!E25/'Data Sheet'!E$17</f>
        <v>2.034889464081829E-2</v>
      </c>
      <c r="G19" s="26">
        <f>'Data Sheet'!F25/'Data Sheet'!F$17</f>
        <v>-8.8383094035074702E-2</v>
      </c>
      <c r="H19" s="26">
        <f>'Data Sheet'!G25/'Data Sheet'!G$17</f>
        <v>3.8959202846676288E-4</v>
      </c>
      <c r="I19" s="26">
        <f>'Data Sheet'!H25/'Data Sheet'!H$17</f>
        <v>-4.4507860953843105E-2</v>
      </c>
      <c r="J19" s="26">
        <f>'Data Sheet'!I25/'Data Sheet'!I$17</f>
        <v>8.7053994844814731E-3</v>
      </c>
      <c r="K19" s="26">
        <f>'Data Sheet'!J25/'Data Sheet'!J$17</f>
        <v>1.9261867686386363E-2</v>
      </c>
      <c r="L19" s="26">
        <f>'Data Sheet'!K25/'Data Sheet'!K$17</f>
        <v>1.295341466927297E-2</v>
      </c>
    </row>
    <row r="20" spans="2:12" x14ac:dyDescent="0.35">
      <c r="B20" t="str">
        <f>'Data Sheet'!A26</f>
        <v>Depreciation</v>
      </c>
      <c r="C20" s="26">
        <f>'Data Sheet'!B26/'Data Sheet'!B$17</f>
        <v>5.0876584184966822E-2</v>
      </c>
      <c r="D20" s="26">
        <f>'Data Sheet'!C26/'Data Sheet'!C$17</f>
        <v>6.1201425695927715E-2</v>
      </c>
      <c r="E20" s="26">
        <f>'Data Sheet'!D26/'Data Sheet'!D$17</f>
        <v>6.63903865924938E-2</v>
      </c>
      <c r="F20" s="26">
        <f>'Data Sheet'!E26/'Data Sheet'!E$17</f>
        <v>7.3927472182518786E-2</v>
      </c>
      <c r="G20" s="26">
        <f>'Data Sheet'!F26/'Data Sheet'!F$17</f>
        <v>7.8130605447998658E-2</v>
      </c>
      <c r="H20" s="26">
        <f>'Data Sheet'!G26/'Data Sheet'!G$17</f>
        <v>8.206839774331566E-2</v>
      </c>
      <c r="I20" s="26">
        <f>'Data Sheet'!H26/'Data Sheet'!H$17</f>
        <v>9.4264230933596482E-2</v>
      </c>
      <c r="J20" s="26">
        <f>'Data Sheet'!I26/'Data Sheet'!I$17</f>
        <v>8.9191478279219347E-2</v>
      </c>
      <c r="K20" s="26">
        <f>'Data Sheet'!J26/'Data Sheet'!J$17</f>
        <v>7.1857611147098821E-2</v>
      </c>
      <c r="L20" s="26">
        <f>'Data Sheet'!K26/'Data Sheet'!K$17</f>
        <v>6.2270839777984394E-2</v>
      </c>
    </row>
    <row r="21" spans="2:12" x14ac:dyDescent="0.35">
      <c r="B21" t="str">
        <f>'Data Sheet'!A27</f>
        <v>Interest</v>
      </c>
      <c r="C21" s="26">
        <f>'Data Sheet'!B27/'Data Sheet'!B$17</f>
        <v>1.8473585814932098E-2</v>
      </c>
      <c r="D21" s="26">
        <f>'Data Sheet'!C27/'Data Sheet'!C$17</f>
        <v>1.7905727101993223E-2</v>
      </c>
      <c r="E21" s="26">
        <f>'Data Sheet'!D27/'Data Sheet'!D$17</f>
        <v>1.5714229512714312E-2</v>
      </c>
      <c r="F21" s="26">
        <f>'Data Sheet'!E27/'Data Sheet'!E$17</f>
        <v>1.605824830060304E-2</v>
      </c>
      <c r="G21" s="26">
        <f>'Data Sheet'!F27/'Data Sheet'!F$17</f>
        <v>1.9072102124141878E-2</v>
      </c>
      <c r="H21" s="26">
        <f>'Data Sheet'!G27/'Data Sheet'!G$17</f>
        <v>2.7744996829752802E-2</v>
      </c>
      <c r="I21" s="26">
        <f>'Data Sheet'!H27/'Data Sheet'!H$17</f>
        <v>3.2415292955516477E-2</v>
      </c>
      <c r="J21" s="26">
        <f>'Data Sheet'!I27/'Data Sheet'!I$17</f>
        <v>3.3441332168710897E-2</v>
      </c>
      <c r="K21" s="26">
        <f>'Data Sheet'!J27/'Data Sheet'!J$17</f>
        <v>2.9556231914277829E-2</v>
      </c>
      <c r="L21" s="26">
        <f>'Data Sheet'!K27/'Data Sheet'!K$17</f>
        <v>2.2802299109736749E-2</v>
      </c>
    </row>
    <row r="22" spans="2:12" x14ac:dyDescent="0.35">
      <c r="B22" t="str">
        <f>'Data Sheet'!A28</f>
        <v>Profit before tax</v>
      </c>
      <c r="C22" s="26">
        <f>'Data Sheet'!B28/'Data Sheet'!B$17</f>
        <v>8.246938789624432E-2</v>
      </c>
      <c r="D22" s="26">
        <f>'Data Sheet'!C28/'Data Sheet'!C$17</f>
        <v>5.1734105951533375E-2</v>
      </c>
      <c r="E22" s="26">
        <f>'Data Sheet'!D28/'Data Sheet'!D$17</f>
        <v>3.453855652127677E-2</v>
      </c>
      <c r="F22" s="26">
        <f>'Data Sheet'!E28/'Data Sheet'!E$17</f>
        <v>3.8261058599526235E-2</v>
      </c>
      <c r="G22" s="26">
        <f>'Data Sheet'!F28/'Data Sheet'!F$17</f>
        <v>-0.10389917281140788</v>
      </c>
      <c r="H22" s="26">
        <f>'Data Sheet'!G28/'Data Sheet'!G$17</f>
        <v>-4.0525768059559354E-2</v>
      </c>
      <c r="I22" s="26">
        <f>'Data Sheet'!H28/'Data Sheet'!H$17</f>
        <v>-4.1931545799101064E-2</v>
      </c>
      <c r="J22" s="26">
        <f>'Data Sheet'!I28/'Data Sheet'!I$17</f>
        <v>-2.5151082611172375E-2</v>
      </c>
      <c r="K22" s="26">
        <f>'Data Sheet'!J28/'Data Sheet'!J$17</f>
        <v>9.809982727541881E-3</v>
      </c>
      <c r="L22" s="26">
        <f>'Data Sheet'!K28/'Data Sheet'!K$17</f>
        <v>6.3834978996650513E-2</v>
      </c>
    </row>
    <row r="23" spans="2:12" x14ac:dyDescent="0.35">
      <c r="B23" t="str">
        <f>'Data Sheet'!A30</f>
        <v>Net profit</v>
      </c>
      <c r="C23" s="26">
        <f>'Data Sheet'!B30/'Data Sheet'!B$17</f>
        <v>5.3147682818956064E-2</v>
      </c>
      <c r="D23" s="26">
        <f>'Data Sheet'!C30/'Data Sheet'!C$17</f>
        <v>4.2407971415763523E-2</v>
      </c>
      <c r="E23" s="26">
        <f>'Data Sheet'!D30/'Data Sheet'!D$17</f>
        <v>2.764021885516954E-2</v>
      </c>
      <c r="F23" s="26">
        <f>'Data Sheet'!E30/'Data Sheet'!E$17</f>
        <v>3.0831401821049997E-2</v>
      </c>
      <c r="G23" s="26">
        <f>'Data Sheet'!F30/'Data Sheet'!F$17</f>
        <v>-9.5470566181711222E-2</v>
      </c>
      <c r="H23" s="26">
        <f>'Data Sheet'!G30/'Data Sheet'!G$17</f>
        <v>-4.6236426475450051E-2</v>
      </c>
      <c r="I23" s="26">
        <f>'Data Sheet'!H30/'Data Sheet'!H$17</f>
        <v>-5.3849770661713266E-2</v>
      </c>
      <c r="J23" s="26">
        <f>'Data Sheet'!I30/'Data Sheet'!I$17</f>
        <v>-4.1089320368684734E-2</v>
      </c>
      <c r="K23" s="26">
        <f>'Data Sheet'!J30/'Data Sheet'!J$17</f>
        <v>6.9783829363826268E-3</v>
      </c>
      <c r="L23" s="26">
        <f>'Data Sheet'!K30/'Data Sheet'!K$17</f>
        <v>7.169924391869463E-2</v>
      </c>
    </row>
    <row r="24" spans="2:12" x14ac:dyDescent="0.35">
      <c r="B24" t="str">
        <f>'Data Sheet'!A31</f>
        <v>Dividend Amount</v>
      </c>
      <c r="C24" s="26">
        <f>'Data Sheet'!B31/'Data Sheet'!B$17</f>
        <v>0</v>
      </c>
      <c r="D24" s="26">
        <f>'Data Sheet'!C31/'Data Sheet'!C$17</f>
        <v>2.487496593975512E-4</v>
      </c>
      <c r="E24" s="26">
        <f>'Data Sheet'!D31/'Data Sheet'!D$17</f>
        <v>0</v>
      </c>
      <c r="F24" s="26">
        <f>'Data Sheet'!E31/'Data Sheet'!E$17</f>
        <v>0</v>
      </c>
      <c r="G24" s="26">
        <f>'Data Sheet'!F31/'Data Sheet'!F$17</f>
        <v>0</v>
      </c>
      <c r="H24" s="26">
        <f>'Data Sheet'!G31/'Data Sheet'!G$17</f>
        <v>0</v>
      </c>
      <c r="I24" s="26">
        <f>'Data Sheet'!H31/'Data Sheet'!H$17</f>
        <v>0</v>
      </c>
      <c r="J24" s="26">
        <f>'Data Sheet'!I31/'Data Sheet'!I$17</f>
        <v>0</v>
      </c>
      <c r="K24" s="26">
        <f>'Data Sheet'!J31/'Data Sheet'!J$17</f>
        <v>2.2141420032091505E-3</v>
      </c>
      <c r="L24" s="26">
        <f>'Data Sheet'!K31/'Data Sheet'!K$17</f>
        <v>5.2508659133445679E-3</v>
      </c>
    </row>
    <row r="25" spans="2:12" x14ac:dyDescent="0.35">
      <c r="B25" t="str">
        <f>'Data Sheet'!A32</f>
        <v>EBITDA</v>
      </c>
      <c r="C25" s="26">
        <f>'Data Sheet'!B32/'Data Sheet'!B$17</f>
        <v>0.15181955789614324</v>
      </c>
      <c r="D25" s="26">
        <f>'Data Sheet'!C32/'Data Sheet'!C$17</f>
        <v>0.13084125874945429</v>
      </c>
      <c r="E25" s="26">
        <f>'Data Sheet'!D32/'Data Sheet'!D$17</f>
        <v>0.11664317262648488</v>
      </c>
      <c r="F25" s="26">
        <f>'Data Sheet'!E32/'Data Sheet'!E$17</f>
        <v>0.12824677908264809</v>
      </c>
      <c r="G25" s="26">
        <f>'Data Sheet'!F32/'Data Sheet'!F$17</f>
        <v>-6.6964652392673529E-3</v>
      </c>
      <c r="H25" s="26">
        <f>'Data Sheet'!G32/'Data Sheet'!G$17</f>
        <v>6.9287626513509101E-2</v>
      </c>
      <c r="I25" s="26">
        <f>'Data Sheet'!H32/'Data Sheet'!H$17</f>
        <v>8.4747978090011888E-2</v>
      </c>
      <c r="J25" s="26">
        <f>'Data Sheet'!I32/'Data Sheet'!I$17</f>
        <v>9.7481727836757875E-2</v>
      </c>
      <c r="K25" s="26">
        <f>'Data Sheet'!J32/'Data Sheet'!J$17</f>
        <v>0.11122382578891854</v>
      </c>
      <c r="L25" s="26">
        <f>'Data Sheet'!K32/'Data Sheet'!K$17</f>
        <v>0.14890811788437167</v>
      </c>
    </row>
    <row r="29" spans="2:12" x14ac:dyDescent="0.35">
      <c r="B29" s="194" t="str">
        <f>" Common Size Balance Sheet - "&amp;'Data Sheet'!$B$1</f>
        <v xml:space="preserve"> Common Size Balance Sheet - TATA MOTORS LTD</v>
      </c>
      <c r="C29" s="194"/>
      <c r="D29" s="194"/>
      <c r="E29" s="194"/>
      <c r="F29" s="194"/>
      <c r="G29" s="194"/>
      <c r="H29" s="194"/>
      <c r="I29" s="194"/>
      <c r="J29" s="194"/>
      <c r="K29" s="194"/>
      <c r="L29" s="194"/>
    </row>
    <row r="31" spans="2:12" x14ac:dyDescent="0.35">
      <c r="B31" s="86" t="s">
        <v>269</v>
      </c>
      <c r="C31" s="125">
        <f>C9</f>
        <v>42094</v>
      </c>
      <c r="D31" s="125">
        <f t="shared" ref="D31:L31" si="0">D9</f>
        <v>42460</v>
      </c>
      <c r="E31" s="125">
        <f t="shared" si="0"/>
        <v>42825</v>
      </c>
      <c r="F31" s="125">
        <f t="shared" si="0"/>
        <v>43190</v>
      </c>
      <c r="G31" s="125">
        <f t="shared" si="0"/>
        <v>43555</v>
      </c>
      <c r="H31" s="125">
        <f t="shared" si="0"/>
        <v>43921</v>
      </c>
      <c r="I31" s="125">
        <f t="shared" si="0"/>
        <v>44286</v>
      </c>
      <c r="J31" s="125">
        <f t="shared" si="0"/>
        <v>44651</v>
      </c>
      <c r="K31" s="125">
        <f t="shared" si="0"/>
        <v>45016</v>
      </c>
      <c r="L31" s="125">
        <f t="shared" si="0"/>
        <v>45382</v>
      </c>
    </row>
    <row r="32" spans="2:12" x14ac:dyDescent="0.35">
      <c r="B32" s="2"/>
      <c r="C32" s="126"/>
      <c r="D32" s="126"/>
      <c r="E32" s="126"/>
      <c r="F32" s="126"/>
      <c r="G32" s="126"/>
      <c r="H32" s="126"/>
      <c r="I32" s="126"/>
      <c r="J32" s="126"/>
      <c r="K32" s="126"/>
      <c r="L32" s="126"/>
    </row>
    <row r="33" spans="2:12" s="2" customFormat="1" x14ac:dyDescent="0.35">
      <c r="B33" s="109" t="s">
        <v>102</v>
      </c>
      <c r="C33" s="130">
        <f>'Data Sheet'!B61/'Data Sheet'!B$61</f>
        <v>1</v>
      </c>
      <c r="D33" s="130">
        <f>'Data Sheet'!C61/'Data Sheet'!C$61</f>
        <v>1</v>
      </c>
      <c r="E33" s="130">
        <f>'Data Sheet'!D61/'Data Sheet'!D$61</f>
        <v>1</v>
      </c>
      <c r="F33" s="130">
        <f>'Data Sheet'!E61/'Data Sheet'!E$61</f>
        <v>1</v>
      </c>
      <c r="G33" s="130">
        <f>'Data Sheet'!F61/'Data Sheet'!F$61</f>
        <v>1</v>
      </c>
      <c r="H33" s="130">
        <f>'Data Sheet'!G61/'Data Sheet'!G$61</f>
        <v>1</v>
      </c>
      <c r="I33" s="130">
        <f>'Data Sheet'!H61/'Data Sheet'!H$61</f>
        <v>1</v>
      </c>
      <c r="J33" s="130">
        <f>'Data Sheet'!I61/'Data Sheet'!I$61</f>
        <v>1</v>
      </c>
      <c r="K33" s="130">
        <f>'Data Sheet'!J61/'Data Sheet'!J$61</f>
        <v>1</v>
      </c>
      <c r="L33" s="130">
        <f>'Data Sheet'!K61/'Data Sheet'!K$61</f>
        <v>1</v>
      </c>
    </row>
    <row r="34" spans="2:12" x14ac:dyDescent="0.35">
      <c r="B34" s="59" t="str">
        <f>'Data Sheet'!A57</f>
        <v>Equity Share Capital</v>
      </c>
      <c r="C34" s="127">
        <f>'Data Sheet'!B57/'Data Sheet'!B$61</f>
        <v>2.7127681338360746E-3</v>
      </c>
      <c r="D34" s="127">
        <f>'Data Sheet'!C57/'Data Sheet'!C$61</f>
        <v>2.5806268250531225E-3</v>
      </c>
      <c r="E34" s="127">
        <f>'Data Sheet'!D57/'Data Sheet'!D$61</f>
        <v>2.491815624573979E-3</v>
      </c>
      <c r="F34" s="127">
        <f>'Data Sheet'!E57/'Data Sheet'!E$61</f>
        <v>2.0759077068585549E-3</v>
      </c>
      <c r="G34" s="127">
        <f>'Data Sheet'!F57/'Data Sheet'!F$61</f>
        <v>2.2218261230841693E-3</v>
      </c>
      <c r="H34" s="127">
        <f>'Data Sheet'!G57/'Data Sheet'!G$61</f>
        <v>2.2473026761653833E-3</v>
      </c>
      <c r="I34" s="127">
        <f>'Data Sheet'!H57/'Data Sheet'!H$61</f>
        <v>2.2420300429859294E-3</v>
      </c>
      <c r="J34" s="127">
        <f>'Data Sheet'!I57/'Data Sheet'!I$61</f>
        <v>2.3274677325505334E-3</v>
      </c>
      <c r="K34" s="127">
        <f>'Data Sheet'!J57/'Data Sheet'!J$61</f>
        <v>2.2888512875034999E-3</v>
      </c>
      <c r="L34" s="127">
        <f>'Data Sheet'!K57/'Data Sheet'!K$61</f>
        <v>2.0743091975302811E-3</v>
      </c>
    </row>
    <row r="35" spans="2:12" x14ac:dyDescent="0.35">
      <c r="B35" s="59" t="str">
        <f>'Data Sheet'!A58</f>
        <v>Reserves</v>
      </c>
      <c r="C35" s="127">
        <f>'Data Sheet'!B58/'Data Sheet'!B$61</f>
        <v>0.23436440687072221</v>
      </c>
      <c r="D35" s="127">
        <f>'Data Sheet'!C58/'Data Sheet'!C$61</f>
        <v>0.2974086354450261</v>
      </c>
      <c r="E35" s="127">
        <f>'Data Sheet'!D58/'Data Sheet'!D$61</f>
        <v>0.21051652437468349</v>
      </c>
      <c r="F35" s="127">
        <f>'Data Sheet'!E58/'Data Sheet'!E$61</f>
        <v>0.28958148432871839</v>
      </c>
      <c r="G35" s="127">
        <f>'Data Sheet'!F58/'Data Sheet'!F$61</f>
        <v>0.19463415350606564</v>
      </c>
      <c r="H35" s="127">
        <f>'Data Sheet'!G58/'Data Sheet'!G$61</f>
        <v>0.19476266101949907</v>
      </c>
      <c r="I35" s="127">
        <f>'Data Sheet'!H58/'Data Sheet'!H$61</f>
        <v>0.15950149121742019</v>
      </c>
      <c r="J35" s="127">
        <f>'Data Sheet'!I58/'Data Sheet'!I$61</f>
        <v>0.13309172094249011</v>
      </c>
      <c r="K35" s="127">
        <f>'Data Sheet'!J58/'Data Sheet'!J$61</f>
        <v>0.13313168263258116</v>
      </c>
      <c r="L35" s="127">
        <f>'Data Sheet'!K58/'Data Sheet'!K$61</f>
        <v>0.22773160068121778</v>
      </c>
    </row>
    <row r="36" spans="2:12" x14ac:dyDescent="0.35">
      <c r="B36" s="59" t="str">
        <f>'Data Sheet'!A59</f>
        <v>Borrowings</v>
      </c>
      <c r="C36" s="127">
        <f>'Data Sheet'!B59/'Data Sheet'!B$61</f>
        <v>0.31018037266029647</v>
      </c>
      <c r="D36" s="127">
        <f>'Data Sheet'!C59/'Data Sheet'!C$61</f>
        <v>0.2635415844998551</v>
      </c>
      <c r="E36" s="127">
        <f>'Data Sheet'!D59/'Data Sheet'!D$61</f>
        <v>0.2883699324485447</v>
      </c>
      <c r="F36" s="127">
        <f>'Data Sheet'!E59/'Data Sheet'!E$61</f>
        <v>0.27186031948660327</v>
      </c>
      <c r="G36" s="127">
        <f>'Data Sheet'!F59/'Data Sheet'!F$61</f>
        <v>0.34731477877468786</v>
      </c>
      <c r="H36" s="127">
        <f>'Data Sheet'!G59/'Data Sheet'!G$61</f>
        <v>0.38974288757311953</v>
      </c>
      <c r="I36" s="127">
        <f>'Data Sheet'!H59/'Data Sheet'!H$61</f>
        <v>0.41610975041683274</v>
      </c>
      <c r="J36" s="127">
        <f>'Data Sheet'!I59/'Data Sheet'!I$61</f>
        <v>0.445050649956031</v>
      </c>
      <c r="K36" s="127">
        <f>'Data Sheet'!J59/'Data Sheet'!J$61</f>
        <v>0.40072807474416255</v>
      </c>
      <c r="L36" s="127">
        <f>'Data Sheet'!K59/'Data Sheet'!K$61</f>
        <v>0.29027474272679948</v>
      </c>
    </row>
    <row r="37" spans="2:12" x14ac:dyDescent="0.35">
      <c r="B37" s="59" t="str">
        <f>'Data Sheet'!A60</f>
        <v>Other Liabilities</v>
      </c>
      <c r="C37" s="127">
        <f>'Data Sheet'!B60/'Data Sheet'!B$61</f>
        <v>0.45274245233514521</v>
      </c>
      <c r="D37" s="127">
        <f>'Data Sheet'!C60/'Data Sheet'!C$61</f>
        <v>0.43646915323006569</v>
      </c>
      <c r="E37" s="127">
        <f>'Data Sheet'!D60/'Data Sheet'!D$61</f>
        <v>0.4986217275521978</v>
      </c>
      <c r="F37" s="127">
        <f>'Data Sheet'!E60/'Data Sheet'!E$61</f>
        <v>0.43648228847781978</v>
      </c>
      <c r="G37" s="127">
        <f>'Data Sheet'!F60/'Data Sheet'!F$61</f>
        <v>0.45582924159616234</v>
      </c>
      <c r="H37" s="127">
        <f>'Data Sheet'!G60/'Data Sheet'!G$61</f>
        <v>0.41324714873121593</v>
      </c>
      <c r="I37" s="127">
        <f>'Data Sheet'!H60/'Data Sheet'!H$61</f>
        <v>0.42214672832276123</v>
      </c>
      <c r="J37" s="127">
        <f>'Data Sheet'!I60/'Data Sheet'!I$61</f>
        <v>0.41953016136892834</v>
      </c>
      <c r="K37" s="127">
        <f>'Data Sheet'!J60/'Data Sheet'!J$61</f>
        <v>0.46385139133575282</v>
      </c>
      <c r="L37" s="127">
        <f>'Data Sheet'!K60/'Data Sheet'!K$61</f>
        <v>0.47991934739445252</v>
      </c>
    </row>
    <row r="38" spans="2:12" x14ac:dyDescent="0.35">
      <c r="B38" s="59"/>
    </row>
    <row r="39" spans="2:12" s="2" customFormat="1" x14ac:dyDescent="0.35">
      <c r="B39" s="109" t="s">
        <v>106</v>
      </c>
      <c r="C39" s="129">
        <f>'Data Sheet'!B75/'Data Sheet'!B$75</f>
        <v>1</v>
      </c>
      <c r="D39" s="129">
        <f>'Data Sheet'!C75/'Data Sheet'!C$75</f>
        <v>1</v>
      </c>
      <c r="E39" s="129">
        <f>'Data Sheet'!D75/'Data Sheet'!D$75</f>
        <v>1</v>
      </c>
      <c r="F39" s="129">
        <f>'Data Sheet'!E75/'Data Sheet'!E$75</f>
        <v>1</v>
      </c>
      <c r="G39" s="129">
        <f>'Data Sheet'!F75/'Data Sheet'!F$75</f>
        <v>1</v>
      </c>
      <c r="H39" s="129">
        <f>'Data Sheet'!G75/'Data Sheet'!G$75</f>
        <v>1</v>
      </c>
      <c r="I39" s="129">
        <f>'Data Sheet'!H75/'Data Sheet'!H$75</f>
        <v>1</v>
      </c>
      <c r="J39" s="129">
        <f>'Data Sheet'!I75/'Data Sheet'!I$75</f>
        <v>1</v>
      </c>
      <c r="K39" s="129">
        <f>'Data Sheet'!J75/'Data Sheet'!J$75</f>
        <v>1</v>
      </c>
      <c r="L39" s="129">
        <f>'Data Sheet'!K75/'Data Sheet'!K$75</f>
        <v>1</v>
      </c>
    </row>
    <row r="40" spans="2:12" x14ac:dyDescent="0.35">
      <c r="B40" s="59" t="str">
        <f>'Data Sheet'!A62</f>
        <v>Net Block</v>
      </c>
      <c r="C40" s="26">
        <f>'Data Sheet'!B62/'Data Sheet'!B$75</f>
        <v>0.37283597031605153</v>
      </c>
      <c r="D40" s="26">
        <f>'Data Sheet'!C62/'Data Sheet'!C$75</f>
        <v>0.40744008415097382</v>
      </c>
      <c r="E40" s="26">
        <f>'Data Sheet'!D62/'Data Sheet'!D$75</f>
        <v>0.35198456704657666</v>
      </c>
      <c r="F40" s="26">
        <f>'Data Sheet'!E62/'Data Sheet'!E$75</f>
        <v>0.37107854258332446</v>
      </c>
      <c r="G40" s="26">
        <f>'Data Sheet'!F62/'Data Sheet'!F$75</f>
        <v>0.36386391925064382</v>
      </c>
      <c r="H40" s="26">
        <f>'Data Sheet'!G62/'Data Sheet'!G$75</f>
        <v>0.39698726392101624</v>
      </c>
      <c r="I40" s="26">
        <f>'Data Sheet'!H62/'Data Sheet'!H$75</f>
        <v>0.40608849298230043</v>
      </c>
      <c r="J40" s="26">
        <f>'Data Sheet'!I62/'Data Sheet'!I$75</f>
        <v>0.42197417266906562</v>
      </c>
      <c r="K40" s="26">
        <f>'Data Sheet'!J62/'Data Sheet'!J$75</f>
        <v>0.39465148263642374</v>
      </c>
      <c r="L40" s="26">
        <f>'Data Sheet'!K62/'Data Sheet'!K$75</f>
        <v>0.32822380326769868</v>
      </c>
    </row>
    <row r="41" spans="2:12" x14ac:dyDescent="0.35">
      <c r="B41" s="59" t="str">
        <f>'Data Sheet'!A63</f>
        <v>Capital Work in Progress</v>
      </c>
      <c r="C41" s="26">
        <f>'Data Sheet'!B63/'Data Sheet'!B$75</f>
        <v>0.12068396579918175</v>
      </c>
      <c r="D41" s="26">
        <f>'Data Sheet'!C63/'Data Sheet'!C$75</f>
        <v>9.8482157662096018E-2</v>
      </c>
      <c r="E41" s="26">
        <f>'Data Sheet'!D63/'Data Sheet'!D$75</f>
        <v>0.12362900980833688</v>
      </c>
      <c r="F41" s="26">
        <f>'Data Sheet'!E63/'Data Sheet'!E$75</f>
        <v>0.12235483522646853</v>
      </c>
      <c r="G41" s="26">
        <f>'Data Sheet'!F63/'Data Sheet'!F$75</f>
        <v>0.1042966176146697</v>
      </c>
      <c r="H41" s="26">
        <f>'Data Sheet'!G63/'Data Sheet'!G$75</f>
        <v>0.11125728611076434</v>
      </c>
      <c r="I41" s="26">
        <f>'Data Sheet'!H63/'Data Sheet'!H$75</f>
        <v>6.137522476731045E-2</v>
      </c>
      <c r="J41" s="26">
        <f>'Data Sheet'!I63/'Data Sheet'!I$75</f>
        <v>3.1152505873598278E-2</v>
      </c>
      <c r="K41" s="26">
        <f>'Data Sheet'!J63/'Data Sheet'!J$75</f>
        <v>4.2651899041106903E-2</v>
      </c>
      <c r="L41" s="26">
        <f>'Data Sheet'!K63/'Data Sheet'!K$75</f>
        <v>9.6607412506706999E-2</v>
      </c>
    </row>
    <row r="42" spans="2:12" x14ac:dyDescent="0.35">
      <c r="B42" s="59" t="str">
        <f>'Data Sheet'!A64</f>
        <v>Investments</v>
      </c>
      <c r="C42" s="26">
        <f>'Data Sheet'!B64/'Data Sheet'!B$75</f>
        <v>6.4626144877021785E-2</v>
      </c>
      <c r="D42" s="26">
        <f>'Data Sheet'!C64/'Data Sheet'!C$75</f>
        <v>9.0305676497502971E-2</v>
      </c>
      <c r="E42" s="26">
        <f>'Data Sheet'!D64/'Data Sheet'!D$75</f>
        <v>7.4612565630187005E-2</v>
      </c>
      <c r="F42" s="26">
        <f>'Data Sheet'!E64/'Data Sheet'!E$75</f>
        <v>6.3610241344366172E-2</v>
      </c>
      <c r="G42" s="26">
        <f>'Data Sheet'!F64/'Data Sheet'!F$75</f>
        <v>5.1588289031309388E-2</v>
      </c>
      <c r="H42" s="26">
        <f>'Data Sheet'!G64/'Data Sheet'!G$75</f>
        <v>5.0935445907370862E-2</v>
      </c>
      <c r="I42" s="26">
        <f>'Data Sheet'!H64/'Data Sheet'!H$75</f>
        <v>7.207976838475029E-2</v>
      </c>
      <c r="J42" s="26">
        <f>'Data Sheet'!I64/'Data Sheet'!I$75</f>
        <v>8.928279635517361E-2</v>
      </c>
      <c r="K42" s="26">
        <f>'Data Sheet'!J64/'Data Sheet'!J$75</f>
        <v>7.8820362822460022E-2</v>
      </c>
      <c r="L42" s="26">
        <f>'Data Sheet'!K64/'Data Sheet'!K$75</f>
        <v>6.216451634456871E-2</v>
      </c>
    </row>
    <row r="43" spans="2:12" s="2" customFormat="1" x14ac:dyDescent="0.35">
      <c r="B43" s="109" t="str">
        <f>'Data Sheet'!A65</f>
        <v>Other Assets</v>
      </c>
      <c r="C43" s="129">
        <f>'Data Sheet'!B65/'Data Sheet'!B$75</f>
        <v>0.44185391900774496</v>
      </c>
      <c r="D43" s="129">
        <f>'Data Sheet'!C65/'Data Sheet'!C$75</f>
        <v>0.40377208168942713</v>
      </c>
      <c r="E43" s="129">
        <f>'Data Sheet'!D65/'Data Sheet'!D$75</f>
        <v>0.44977385751489951</v>
      </c>
      <c r="F43" s="129">
        <f>'Data Sheet'!E65/'Data Sheet'!E$75</f>
        <v>0.44295638084584088</v>
      </c>
      <c r="G43" s="129">
        <f>'Data Sheet'!F65/'Data Sheet'!F$75</f>
        <v>0.48025117410337709</v>
      </c>
      <c r="H43" s="129">
        <f>'Data Sheet'!G65/'Data Sheet'!G$75</f>
        <v>0.44082000406084854</v>
      </c>
      <c r="I43" s="129">
        <f>'Data Sheet'!H65/'Data Sheet'!H$75</f>
        <v>0.46045651386563885</v>
      </c>
      <c r="J43" s="129">
        <f>'Data Sheet'!I65/'Data Sheet'!I$75</f>
        <v>0.45759052510216258</v>
      </c>
      <c r="K43" s="129">
        <f>'Data Sheet'!J65/'Data Sheet'!J$75</f>
        <v>0.4838762555000094</v>
      </c>
      <c r="L43" s="129">
        <f>'Data Sheet'!K65/'Data Sheet'!K$75</f>
        <v>0.5130042678810256</v>
      </c>
    </row>
    <row r="44" spans="2:12" x14ac:dyDescent="0.35">
      <c r="B44" s="128" t="str">
        <f>'Data Sheet'!A67</f>
        <v>Receivables</v>
      </c>
      <c r="C44" s="26">
        <f>'Data Sheet'!B67/'Data Sheet'!B$65</f>
        <v>0.11996360427536279</v>
      </c>
      <c r="D44" s="26">
        <f>'Data Sheet'!C67/'Data Sheet'!C$65</f>
        <v>0.12770649989084037</v>
      </c>
      <c r="E44" s="26">
        <f>'Data Sheet'!D67/'Data Sheet'!D$65</f>
        <v>0.11480917706692488</v>
      </c>
      <c r="F44" s="26">
        <f>'Data Sheet'!E67/'Data Sheet'!E$65</f>
        <v>0.13725982652518393</v>
      </c>
      <c r="G44" s="26">
        <f>'Data Sheet'!F67/'Data Sheet'!F$65</f>
        <v>0.12938895800863212</v>
      </c>
      <c r="H44" s="26">
        <f>'Data Sheet'!G67/'Data Sheet'!G$65</f>
        <v>7.9159507183855518E-2</v>
      </c>
      <c r="I44" s="26">
        <f>'Data Sheet'!H67/'Data Sheet'!H$65</f>
        <v>8.0615678890810533E-2</v>
      </c>
      <c r="J44" s="26">
        <f>'Data Sheet'!I67/'Data Sheet'!I$65</f>
        <v>8.2630485108392854E-2</v>
      </c>
      <c r="K44" s="26">
        <f>'Data Sheet'!J67/'Data Sheet'!J$65</f>
        <v>9.7183350900429719E-2</v>
      </c>
      <c r="L44" s="26">
        <f>'Data Sheet'!K67/'Data Sheet'!K$65</f>
        <v>8.9424481703304373E-2</v>
      </c>
    </row>
    <row r="45" spans="2:12" x14ac:dyDescent="0.35">
      <c r="B45" s="128" t="str">
        <f>'Data Sheet'!A68</f>
        <v>Inventory</v>
      </c>
      <c r="C45" s="26">
        <f>'Data Sheet'!B68/'Data Sheet'!B$65</f>
        <v>0.27916047220601253</v>
      </c>
      <c r="D45" s="26">
        <f>'Data Sheet'!C68/'Data Sheet'!C$65</f>
        <v>0.30730061430518019</v>
      </c>
      <c r="E45" s="26">
        <f>'Data Sheet'!D68/'Data Sheet'!D$65</f>
        <v>0.28617820037142067</v>
      </c>
      <c r="F45" s="26">
        <f>'Data Sheet'!E68/'Data Sheet'!E$65</f>
        <v>0.29074129400262327</v>
      </c>
      <c r="G45" s="26">
        <f>'Data Sheet'!F68/'Data Sheet'!F$65</f>
        <v>0.26573492828976114</v>
      </c>
      <c r="H45" s="26">
        <f>'Data Sheet'!G68/'Data Sheet'!G$65</f>
        <v>0.26538534242378636</v>
      </c>
      <c r="I45" s="26">
        <f>'Data Sheet'!H68/'Data Sheet'!H$65</f>
        <v>0.22945719902880304</v>
      </c>
      <c r="J45" s="26">
        <f>'Data Sheet'!I68/'Data Sheet'!I$65</f>
        <v>0.23403779979494657</v>
      </c>
      <c r="K45" s="26">
        <f>'Data Sheet'!J68/'Data Sheet'!J$65</f>
        <v>0.25166812285535328</v>
      </c>
      <c r="L45" s="26">
        <f>'Data Sheet'!K68/'Data Sheet'!K$65</f>
        <v>0.2520936150615895</v>
      </c>
    </row>
    <row r="46" spans="2:12" x14ac:dyDescent="0.35">
      <c r="B46" s="128" t="str">
        <f>'Data Sheet'!A69</f>
        <v>Cash &amp; Bank</v>
      </c>
      <c r="C46" s="26">
        <f>'Data Sheet'!B69/'Data Sheet'!B$65</f>
        <v>0.30627721346687586</v>
      </c>
      <c r="D46" s="26">
        <f>'Data Sheet'!C69/'Data Sheet'!C$65</f>
        <v>0.28664187363079963</v>
      </c>
      <c r="E46" s="26">
        <f>'Data Sheet'!D69/'Data Sheet'!D$65</f>
        <v>0.29427423533142705</v>
      </c>
      <c r="F46" s="26">
        <f>'Data Sheet'!E69/'Data Sheet'!E$65</f>
        <v>0.23882911743945598</v>
      </c>
      <c r="G46" s="26">
        <f>'Data Sheet'!F69/'Data Sheet'!F$65</f>
        <v>0.22238150111371865</v>
      </c>
      <c r="H46" s="26">
        <f>'Data Sheet'!G69/'Data Sheet'!G$65</f>
        <v>0.23895859672153075</v>
      </c>
      <c r="I46" s="26">
        <f>'Data Sheet'!H69/'Data Sheet'!H$65</f>
        <v>0.2975141674215398</v>
      </c>
      <c r="J46" s="26">
        <f>'Data Sheet'!I69/'Data Sheet'!I$65</f>
        <v>0.27009182508008278</v>
      </c>
      <c r="K46" s="26">
        <f>'Data Sheet'!J69/'Data Sheet'!J$65</f>
        <v>0.2285743432130008</v>
      </c>
      <c r="L46" s="26">
        <f>'Data Sheet'!K69/'Data Sheet'!K$65</f>
        <v>0.24164024442191928</v>
      </c>
    </row>
  </sheetData>
  <mergeCells count="2">
    <mergeCell ref="B7:L7"/>
    <mergeCell ref="B29:L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Normal="100" zoomScalePageLayoutView="120" workbookViewId="0">
      <pane xSplit="1" ySplit="1" topLeftCell="B43" activePane="bottomRight" state="frozen"/>
      <selection activeCell="C4" sqref="C4"/>
      <selection pane="topRight" activeCell="C4" sqref="C4"/>
      <selection pane="bottomLeft" activeCell="C4" sqref="C4"/>
      <selection pane="bottomRight" activeCell="D76" sqref="D76"/>
    </sheetView>
  </sheetViews>
  <sheetFormatPr defaultColWidth="8.81640625" defaultRowHeight="14.5" x14ac:dyDescent="0.35"/>
  <cols>
    <col min="1" max="1" width="27.5429687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48</v>
      </c>
      <c r="E1" s="197" t="str">
        <f>IF(B2&lt;&gt;B3, "A NEW VERSION OF THE WORKSHEET IS AVAILABLE", "")</f>
        <v/>
      </c>
      <c r="F1" s="197"/>
      <c r="G1" s="197"/>
      <c r="H1" s="197"/>
      <c r="I1" s="197"/>
      <c r="J1" s="197"/>
      <c r="K1" s="197"/>
    </row>
    <row r="2" spans="1:11" x14ac:dyDescent="0.35">
      <c r="A2" s="1" t="s">
        <v>46</v>
      </c>
      <c r="B2" s="4">
        <v>2.1</v>
      </c>
      <c r="E2" s="198" t="s">
        <v>35</v>
      </c>
      <c r="F2" s="198"/>
      <c r="G2" s="198"/>
      <c r="H2" s="198"/>
      <c r="I2" s="198"/>
      <c r="J2" s="198"/>
      <c r="K2" s="198"/>
    </row>
    <row r="3" spans="1:11" x14ac:dyDescent="0.35">
      <c r="A3" s="1" t="s">
        <v>47</v>
      </c>
      <c r="B3" s="4">
        <v>2.1</v>
      </c>
    </row>
    <row r="4" spans="1:11" x14ac:dyDescent="0.35">
      <c r="A4" s="1"/>
    </row>
    <row r="5" spans="1:11" x14ac:dyDescent="0.35">
      <c r="A5" s="1" t="s">
        <v>49</v>
      </c>
    </row>
    <row r="6" spans="1:11" x14ac:dyDescent="0.35">
      <c r="A6" s="4" t="s">
        <v>41</v>
      </c>
      <c r="B6" s="4">
        <f>IF(B9&gt;0, B9/B8, 0)</f>
        <v>368.13486312993433</v>
      </c>
    </row>
    <row r="7" spans="1:11" x14ac:dyDescent="0.35">
      <c r="A7" s="4" t="s">
        <v>30</v>
      </c>
      <c r="B7">
        <v>2</v>
      </c>
    </row>
    <row r="8" spans="1:11" x14ac:dyDescent="0.35">
      <c r="A8" s="4" t="s">
        <v>42</v>
      </c>
      <c r="B8">
        <v>677.65</v>
      </c>
    </row>
    <row r="9" spans="1:11" x14ac:dyDescent="0.35">
      <c r="A9" s="4" t="s">
        <v>64</v>
      </c>
      <c r="B9">
        <v>249466.59</v>
      </c>
    </row>
    <row r="15" spans="1:11" x14ac:dyDescent="0.35">
      <c r="A15" s="1" t="s">
        <v>36</v>
      </c>
    </row>
    <row r="16" spans="1:11" s="16" customFormat="1" x14ac:dyDescent="0.35">
      <c r="A16" s="15" t="s">
        <v>37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5">
      <c r="A17" s="6" t="s">
        <v>6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x14ac:dyDescent="0.35">
      <c r="A18" s="4" t="s">
        <v>65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x14ac:dyDescent="0.35">
      <c r="A19" s="4" t="s">
        <v>66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x14ac:dyDescent="0.35">
      <c r="A20" s="4" t="s">
        <v>67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x14ac:dyDescent="0.35">
      <c r="A21" s="4" t="s">
        <v>68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x14ac:dyDescent="0.35">
      <c r="A22" s="4" t="s">
        <v>69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x14ac:dyDescent="0.35">
      <c r="A23" s="4" t="s">
        <v>70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x14ac:dyDescent="0.35">
      <c r="A24" s="4" t="s">
        <v>71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x14ac:dyDescent="0.35">
      <c r="A25" s="6" t="s">
        <v>9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x14ac:dyDescent="0.35">
      <c r="A26" s="6" t="s">
        <v>10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x14ac:dyDescent="0.35">
      <c r="A27" s="6" t="s">
        <v>11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x14ac:dyDescent="0.35">
      <c r="A28" s="6" t="s">
        <v>12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x14ac:dyDescent="0.35">
      <c r="A29" s="6" t="s">
        <v>13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x14ac:dyDescent="0.35">
      <c r="A30" s="6" t="s">
        <v>14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x14ac:dyDescent="0.35">
      <c r="A31" s="6" t="s">
        <v>55</v>
      </c>
      <c r="C31">
        <v>67.92</v>
      </c>
      <c r="J31">
        <v>766.02</v>
      </c>
      <c r="K31">
        <v>2299.5</v>
      </c>
    </row>
    <row r="32" spans="1:11" s="6" customFormat="1" x14ac:dyDescent="0.35">
      <c r="A32" s="4" t="s">
        <v>85</v>
      </c>
      <c r="B32" s="6">
        <f>B28+B27+B26</f>
        <v>39952.68</v>
      </c>
      <c r="C32" s="6">
        <f t="shared" ref="C32:K32" si="0">C28+C27+C26</f>
        <v>35725.629999999997</v>
      </c>
      <c r="D32" s="6">
        <f t="shared" si="0"/>
        <v>31457.79</v>
      </c>
      <c r="E32" s="6">
        <f t="shared" si="0"/>
        <v>37390.410000000003</v>
      </c>
      <c r="F32" s="6">
        <f t="shared" si="0"/>
        <v>-2021.9200000000019</v>
      </c>
      <c r="G32" s="6">
        <f t="shared" si="0"/>
        <v>18088.78</v>
      </c>
      <c r="H32" s="6">
        <f t="shared" si="0"/>
        <v>21169.599999999999</v>
      </c>
      <c r="I32" s="6">
        <f t="shared" si="0"/>
        <v>27144.14</v>
      </c>
      <c r="J32" s="6">
        <f t="shared" si="0"/>
        <v>38479.770000000004</v>
      </c>
      <c r="K32" s="6">
        <f t="shared" si="0"/>
        <v>65211</v>
      </c>
    </row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38</v>
      </c>
    </row>
    <row r="41" spans="1:11" s="16" customFormat="1" x14ac:dyDescent="0.35">
      <c r="A41" s="15" t="s">
        <v>37</v>
      </c>
      <c r="B41" s="12">
        <v>44834</v>
      </c>
      <c r="C41" s="12">
        <v>44926</v>
      </c>
      <c r="D41" s="12">
        <v>45016</v>
      </c>
      <c r="E41" s="12">
        <v>45107</v>
      </c>
      <c r="F41" s="12">
        <v>45199</v>
      </c>
      <c r="G41" s="12">
        <v>45291</v>
      </c>
      <c r="H41" s="12">
        <v>45382</v>
      </c>
      <c r="I41" s="12">
        <v>45473</v>
      </c>
      <c r="J41" s="12">
        <v>45565</v>
      </c>
      <c r="K41" s="12">
        <v>45657</v>
      </c>
    </row>
    <row r="42" spans="1:11" s="6" customFormat="1" x14ac:dyDescent="0.35">
      <c r="A42" s="6" t="s">
        <v>6</v>
      </c>
      <c r="B42">
        <v>79611.37</v>
      </c>
      <c r="C42">
        <v>88488.59</v>
      </c>
      <c r="D42">
        <v>105932.35</v>
      </c>
      <c r="E42">
        <v>102236</v>
      </c>
      <c r="F42">
        <v>105129</v>
      </c>
      <c r="G42">
        <v>110577</v>
      </c>
      <c r="H42">
        <v>119986</v>
      </c>
      <c r="I42">
        <v>108048</v>
      </c>
      <c r="J42">
        <v>101450</v>
      </c>
      <c r="K42">
        <v>113575</v>
      </c>
    </row>
    <row r="43" spans="1:11" s="6" customFormat="1" x14ac:dyDescent="0.35">
      <c r="A43" s="6" t="s">
        <v>7</v>
      </c>
      <c r="B43">
        <v>74039.06</v>
      </c>
      <c r="C43">
        <v>77668.350000000006</v>
      </c>
      <c r="D43">
        <v>92817.95</v>
      </c>
      <c r="E43">
        <v>89019</v>
      </c>
      <c r="F43">
        <v>91362</v>
      </c>
      <c r="G43">
        <v>95159</v>
      </c>
      <c r="H43">
        <v>102851</v>
      </c>
      <c r="I43">
        <v>92263</v>
      </c>
      <c r="J43">
        <v>89291</v>
      </c>
      <c r="K43">
        <v>100532</v>
      </c>
    </row>
    <row r="44" spans="1:11" s="6" customFormat="1" x14ac:dyDescent="0.35">
      <c r="A44" s="6" t="s">
        <v>9</v>
      </c>
      <c r="B44">
        <v>1351.14</v>
      </c>
      <c r="C44">
        <v>1129.98</v>
      </c>
      <c r="D44">
        <v>1452.86</v>
      </c>
      <c r="E44">
        <v>895</v>
      </c>
      <c r="F44">
        <v>1557</v>
      </c>
      <c r="G44">
        <v>1604</v>
      </c>
      <c r="H44">
        <v>1619</v>
      </c>
      <c r="I44">
        <v>1747</v>
      </c>
      <c r="J44">
        <v>1647</v>
      </c>
      <c r="K44">
        <v>1764</v>
      </c>
    </row>
    <row r="45" spans="1:11" s="6" customFormat="1" x14ac:dyDescent="0.35">
      <c r="A45" s="6" t="s">
        <v>10</v>
      </c>
      <c r="B45">
        <v>5897.34</v>
      </c>
      <c r="C45">
        <v>6071.78</v>
      </c>
      <c r="D45">
        <v>7050.2</v>
      </c>
      <c r="E45">
        <v>6633</v>
      </c>
      <c r="F45">
        <v>6637</v>
      </c>
      <c r="G45">
        <v>6850</v>
      </c>
      <c r="H45">
        <v>7151</v>
      </c>
      <c r="I45">
        <v>6574</v>
      </c>
      <c r="J45">
        <v>6005</v>
      </c>
      <c r="K45">
        <v>5408</v>
      </c>
    </row>
    <row r="46" spans="1:11" s="6" customFormat="1" x14ac:dyDescent="0.35">
      <c r="A46" s="6" t="s">
        <v>11</v>
      </c>
      <c r="B46">
        <v>2487.2600000000002</v>
      </c>
      <c r="C46">
        <v>2675.83</v>
      </c>
      <c r="D46">
        <v>2641.67</v>
      </c>
      <c r="E46">
        <v>2615</v>
      </c>
      <c r="F46">
        <v>2652</v>
      </c>
      <c r="G46">
        <v>2485</v>
      </c>
      <c r="H46">
        <v>2234</v>
      </c>
      <c r="I46">
        <v>2088</v>
      </c>
      <c r="J46">
        <v>2034</v>
      </c>
      <c r="K46">
        <v>1725</v>
      </c>
    </row>
    <row r="47" spans="1:11" s="6" customFormat="1" x14ac:dyDescent="0.35">
      <c r="A47" s="6" t="s">
        <v>12</v>
      </c>
      <c r="B47">
        <v>-1461.15</v>
      </c>
      <c r="C47">
        <v>3202.61</v>
      </c>
      <c r="D47">
        <v>4875.3900000000003</v>
      </c>
      <c r="E47">
        <v>4864</v>
      </c>
      <c r="F47">
        <v>6035</v>
      </c>
      <c r="G47">
        <v>7687</v>
      </c>
      <c r="H47">
        <v>9369</v>
      </c>
      <c r="I47">
        <v>8870</v>
      </c>
      <c r="J47">
        <v>5767</v>
      </c>
      <c r="K47">
        <v>7674</v>
      </c>
    </row>
    <row r="48" spans="1:11" s="6" customFormat="1" x14ac:dyDescent="0.35">
      <c r="A48" s="6" t="s">
        <v>13</v>
      </c>
      <c r="B48">
        <v>-457.08</v>
      </c>
      <c r="C48">
        <v>262.83</v>
      </c>
      <c r="D48">
        <v>-620.65</v>
      </c>
      <c r="E48">
        <v>1563</v>
      </c>
      <c r="F48">
        <v>2203</v>
      </c>
      <c r="G48">
        <v>542</v>
      </c>
      <c r="H48">
        <v>-8160</v>
      </c>
      <c r="I48">
        <v>3178</v>
      </c>
      <c r="J48">
        <v>2317</v>
      </c>
      <c r="K48">
        <v>2096</v>
      </c>
    </row>
    <row r="49" spans="1:11" s="6" customFormat="1" x14ac:dyDescent="0.35">
      <c r="A49" s="6" t="s">
        <v>14</v>
      </c>
      <c r="B49">
        <v>-944.61</v>
      </c>
      <c r="C49">
        <v>2957.71</v>
      </c>
      <c r="D49">
        <v>5407.79</v>
      </c>
      <c r="E49">
        <v>3203</v>
      </c>
      <c r="F49">
        <v>3764</v>
      </c>
      <c r="G49">
        <v>7025</v>
      </c>
      <c r="H49">
        <v>17407</v>
      </c>
      <c r="I49">
        <v>5566</v>
      </c>
      <c r="J49">
        <v>3343</v>
      </c>
      <c r="K49">
        <v>5451</v>
      </c>
    </row>
    <row r="50" spans="1:11" x14ac:dyDescent="0.35">
      <c r="A50" s="6" t="s">
        <v>8</v>
      </c>
      <c r="B50">
        <v>5572.31</v>
      </c>
      <c r="C50">
        <v>10820.24</v>
      </c>
      <c r="D50">
        <v>13114.4</v>
      </c>
      <c r="E50">
        <v>13217</v>
      </c>
      <c r="F50">
        <v>13767</v>
      </c>
      <c r="G50">
        <v>15418</v>
      </c>
      <c r="H50">
        <v>17135</v>
      </c>
      <c r="I50">
        <v>15785</v>
      </c>
      <c r="J50">
        <v>12159</v>
      </c>
      <c r="K50">
        <v>13043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39</v>
      </c>
    </row>
    <row r="56" spans="1:11" s="16" customFormat="1" x14ac:dyDescent="0.35">
      <c r="A56" s="15" t="s">
        <v>37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5">
      <c r="A57" s="6" t="s">
        <v>24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35">
      <c r="A58" s="6" t="s">
        <v>25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62358.99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35">
      <c r="A59" s="6" t="s">
        <v>56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35">
      <c r="A60" s="6" t="s">
        <v>57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132313.22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35">
      <c r="A61" s="1" t="s">
        <v>26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35">
      <c r="A62" s="6" t="s">
        <v>27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35">
      <c r="A63" s="6" t="s">
        <v>28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35">
      <c r="A64" s="6" t="s">
        <v>29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35">
      <c r="A65" s="6" t="s">
        <v>58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35">
      <c r="A66" s="1" t="s">
        <v>26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x14ac:dyDescent="0.35">
      <c r="A67" s="6" t="s">
        <v>63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35">
      <c r="A68" s="6" t="s">
        <v>43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35">
      <c r="A69" s="4" t="s">
        <v>72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35">
      <c r="A70" s="4" t="s">
        <v>59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35">
      <c r="A71" s="4" t="s">
        <v>60</v>
      </c>
    </row>
    <row r="72" spans="1:11" x14ac:dyDescent="0.35">
      <c r="A72" s="4" t="s">
        <v>73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5">
      <c r="A74" s="6"/>
    </row>
    <row r="75" spans="1:11" x14ac:dyDescent="0.35">
      <c r="A75" s="6" t="s">
        <v>106</v>
      </c>
      <c r="B75" s="4">
        <f>B61</f>
        <v>237314.79</v>
      </c>
      <c r="C75" s="4">
        <f t="shared" ref="C75:K75" si="1">C61</f>
        <v>263184.12</v>
      </c>
      <c r="D75" s="4">
        <f t="shared" si="1"/>
        <v>272580.36</v>
      </c>
      <c r="E75" s="4">
        <f t="shared" si="1"/>
        <v>327191.81</v>
      </c>
      <c r="F75" s="4">
        <f t="shared" si="1"/>
        <v>305703.49</v>
      </c>
      <c r="G75" s="4">
        <f t="shared" si="1"/>
        <v>320179.39</v>
      </c>
      <c r="H75" s="4">
        <f t="shared" si="1"/>
        <v>341569.91</v>
      </c>
      <c r="I75" s="4">
        <f t="shared" si="1"/>
        <v>329061.49</v>
      </c>
      <c r="J75" s="4">
        <f t="shared" si="1"/>
        <v>334674.43</v>
      </c>
      <c r="K75" s="4">
        <f t="shared" si="1"/>
        <v>369520.61</v>
      </c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40</v>
      </c>
    </row>
    <row r="81" spans="1:11" s="16" customFormat="1" x14ac:dyDescent="0.35">
      <c r="A81" s="15" t="s">
        <v>37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5">
      <c r="A82" s="6" t="s">
        <v>31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x14ac:dyDescent="0.35">
      <c r="A83" s="6" t="s">
        <v>32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x14ac:dyDescent="0.35">
      <c r="A84" s="6" t="s">
        <v>33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35">
      <c r="A85" s="6" t="s">
        <v>34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62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35">
      <c r="A92" s="1" t="s">
        <v>61</v>
      </c>
    </row>
    <row r="93" spans="1:11" x14ac:dyDescent="0.35">
      <c r="A93" s="4" t="s">
        <v>74</v>
      </c>
      <c r="B93" s="18">
        <v>288.74</v>
      </c>
      <c r="C93" s="18">
        <v>288.72000000000003</v>
      </c>
      <c r="D93" s="18">
        <v>288.73</v>
      </c>
      <c r="E93" s="18">
        <v>288.73</v>
      </c>
      <c r="F93" s="18">
        <v>288.73</v>
      </c>
      <c r="G93" s="18">
        <v>308.89999999999998</v>
      </c>
      <c r="H93" s="18">
        <v>332.03</v>
      </c>
      <c r="I93" s="18">
        <v>332.07</v>
      </c>
      <c r="J93" s="18">
        <v>332.13</v>
      </c>
      <c r="K93" s="18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CD68-8636-42C6-B15F-FAF5B79454FE}">
  <sheetPr>
    <tabColor rgb="FF002060"/>
  </sheetPr>
  <dimension ref="B6:O61"/>
  <sheetViews>
    <sheetView showGridLines="0" topLeftCell="B51" workbookViewId="0">
      <selection activeCell="B56" sqref="B56:M61"/>
    </sheetView>
  </sheetViews>
  <sheetFormatPr defaultRowHeight="14.5" x14ac:dyDescent="0.35"/>
  <cols>
    <col min="1" max="1" width="1.81640625" customWidth="1"/>
    <col min="2" max="2" width="8.7265625" customWidth="1"/>
    <col min="3" max="3" width="14.90625" bestFit="1" customWidth="1"/>
    <col min="4" max="4" width="23" bestFit="1" customWidth="1"/>
    <col min="5" max="5" width="15.6328125" customWidth="1"/>
    <col min="6" max="6" width="12.1796875" customWidth="1"/>
    <col min="7" max="7" width="10.7265625" customWidth="1"/>
    <col min="14" max="14" width="7.26953125" bestFit="1" customWidth="1"/>
    <col min="15" max="15" width="14.90625" bestFit="1" customWidth="1"/>
    <col min="16" max="16" width="7.81640625" bestFit="1" customWidth="1"/>
    <col min="17" max="17" width="13.7265625" bestFit="1" customWidth="1"/>
    <col min="18" max="18" width="10.08984375" bestFit="1" customWidth="1"/>
    <col min="19" max="19" width="8.6328125" bestFit="1" customWidth="1"/>
  </cols>
  <sheetData>
    <row r="6" spans="2:14" x14ac:dyDescent="0.35">
      <c r="B6" s="119" t="s">
        <v>257</v>
      </c>
      <c r="C6" s="119" t="s">
        <v>258</v>
      </c>
      <c r="D6" s="120" t="s">
        <v>260</v>
      </c>
      <c r="E6" s="120" t="s">
        <v>261</v>
      </c>
      <c r="F6" s="120" t="s">
        <v>262</v>
      </c>
      <c r="G6" s="120" t="s">
        <v>259</v>
      </c>
    </row>
    <row r="7" spans="2:14" x14ac:dyDescent="0.35">
      <c r="B7" s="64">
        <v>1</v>
      </c>
      <c r="C7" s="119" t="s">
        <v>271</v>
      </c>
      <c r="D7" s="121">
        <v>11482</v>
      </c>
      <c r="E7" s="121">
        <v>360997.04</v>
      </c>
      <c r="F7" s="121">
        <v>158.4</v>
      </c>
      <c r="G7" s="121">
        <v>0</v>
      </c>
    </row>
    <row r="8" spans="2:14" x14ac:dyDescent="0.35">
      <c r="B8" s="64">
        <v>2</v>
      </c>
      <c r="C8" s="119" t="s">
        <v>272</v>
      </c>
      <c r="D8" s="121">
        <v>2596.5500000000002</v>
      </c>
      <c r="E8" s="121">
        <v>322888.48</v>
      </c>
      <c r="F8" s="121">
        <v>116843.97</v>
      </c>
      <c r="G8" s="121">
        <v>1.66</v>
      </c>
    </row>
    <row r="9" spans="2:14" x14ac:dyDescent="0.35">
      <c r="B9" s="64">
        <v>3</v>
      </c>
      <c r="C9" s="119" t="s">
        <v>176</v>
      </c>
      <c r="D9" s="121">
        <v>613.85</v>
      </c>
      <c r="E9" s="121">
        <v>225979.59</v>
      </c>
      <c r="F9" s="121">
        <v>106549</v>
      </c>
      <c r="G9" s="121">
        <v>1.05</v>
      </c>
    </row>
    <row r="10" spans="2:14" x14ac:dyDescent="0.35">
      <c r="B10" s="64">
        <v>4</v>
      </c>
      <c r="C10" s="119" t="s">
        <v>273</v>
      </c>
      <c r="D10" s="121">
        <v>7685.1</v>
      </c>
      <c r="E10" s="121">
        <v>214612.26</v>
      </c>
      <c r="F10" s="121">
        <v>5245.29</v>
      </c>
      <c r="G10" s="121">
        <v>0.17</v>
      </c>
    </row>
    <row r="11" spans="2:14" x14ac:dyDescent="0.35">
      <c r="B11" s="64">
        <v>5</v>
      </c>
      <c r="C11" s="119" t="s">
        <v>274</v>
      </c>
      <c r="D11" s="121">
        <v>5247.9</v>
      </c>
      <c r="E11" s="121">
        <v>143878.57</v>
      </c>
      <c r="F11" s="121">
        <v>403.86</v>
      </c>
      <c r="G11" s="121">
        <v>0.02</v>
      </c>
    </row>
    <row r="12" spans="2:14" x14ac:dyDescent="0.35">
      <c r="B12" s="59"/>
      <c r="C12" s="59"/>
      <c r="D12" s="25"/>
      <c r="E12" s="25"/>
      <c r="F12" s="25"/>
      <c r="G12" s="25"/>
    </row>
    <row r="13" spans="2:14" x14ac:dyDescent="0.35">
      <c r="B13" s="59"/>
      <c r="C13" s="59"/>
      <c r="D13" s="25"/>
      <c r="E13" s="25"/>
      <c r="F13" s="25"/>
      <c r="G13" s="25"/>
    </row>
    <row r="14" spans="2:14" x14ac:dyDescent="0.35">
      <c r="B14" s="59"/>
      <c r="C14" s="59"/>
      <c r="D14" s="25"/>
      <c r="E14" s="25"/>
      <c r="F14" s="25"/>
      <c r="G14" s="25"/>
    </row>
    <row r="15" spans="2:14" x14ac:dyDescent="0.35">
      <c r="B15" s="59"/>
      <c r="C15" s="59"/>
      <c r="D15" s="109" t="s">
        <v>269</v>
      </c>
      <c r="E15" s="141">
        <f>HistroricalFS!C3</f>
        <v>42094</v>
      </c>
      <c r="F15" s="141">
        <f>E15+365</f>
        <v>42459</v>
      </c>
      <c r="G15" s="141">
        <f t="shared" ref="G15:N15" si="0">F15+365</f>
        <v>42824</v>
      </c>
      <c r="H15" s="141">
        <f>G15+365</f>
        <v>43189</v>
      </c>
      <c r="I15" s="141">
        <f t="shared" si="0"/>
        <v>43554</v>
      </c>
      <c r="J15" s="141">
        <f t="shared" si="0"/>
        <v>43919</v>
      </c>
      <c r="K15" s="141">
        <f>J15+365</f>
        <v>44284</v>
      </c>
      <c r="L15" s="141">
        <f t="shared" si="0"/>
        <v>44649</v>
      </c>
      <c r="M15" s="141">
        <f t="shared" si="0"/>
        <v>45014</v>
      </c>
      <c r="N15" s="141">
        <f t="shared" si="0"/>
        <v>45379</v>
      </c>
    </row>
    <row r="16" spans="2:14" x14ac:dyDescent="0.35">
      <c r="B16" s="59"/>
      <c r="C16" s="59"/>
      <c r="D16" s="25"/>
      <c r="E16" s="139"/>
      <c r="F16" s="139"/>
      <c r="G16" s="139"/>
      <c r="H16" s="139"/>
      <c r="I16" s="139"/>
      <c r="J16" s="139"/>
      <c r="K16" s="139"/>
      <c r="L16" s="139"/>
      <c r="M16" s="139"/>
      <c r="N16" s="139"/>
    </row>
    <row r="17" spans="2:15" x14ac:dyDescent="0.35">
      <c r="B17" s="59"/>
      <c r="C17" s="59"/>
      <c r="D17" s="59" t="s">
        <v>276</v>
      </c>
      <c r="E17" s="25">
        <v>644</v>
      </c>
      <c r="F17">
        <v>679</v>
      </c>
      <c r="G17">
        <v>679</v>
      </c>
      <c r="H17">
        <v>679</v>
      </c>
      <c r="I17">
        <v>679</v>
      </c>
      <c r="J17">
        <v>720</v>
      </c>
      <c r="K17">
        <v>766</v>
      </c>
      <c r="L17">
        <v>766</v>
      </c>
      <c r="M17">
        <v>766</v>
      </c>
      <c r="N17">
        <v>766</v>
      </c>
    </row>
    <row r="18" spans="2:15" x14ac:dyDescent="0.35">
      <c r="B18" s="59"/>
      <c r="C18" s="59"/>
      <c r="D18" s="59" t="s">
        <v>25</v>
      </c>
      <c r="E18" s="138">
        <v>55618</v>
      </c>
      <c r="F18" s="31">
        <v>78273</v>
      </c>
      <c r="G18" s="31">
        <v>57383</v>
      </c>
      <c r="H18" s="31">
        <v>94749</v>
      </c>
      <c r="I18" s="31">
        <v>59500</v>
      </c>
      <c r="J18" s="31">
        <v>62359</v>
      </c>
      <c r="K18" s="31">
        <v>54481</v>
      </c>
      <c r="L18" s="31">
        <v>43795</v>
      </c>
      <c r="M18" s="31">
        <v>44556</v>
      </c>
      <c r="N18" s="31">
        <v>84152</v>
      </c>
      <c r="O18" s="31"/>
    </row>
    <row r="19" spans="2:15" x14ac:dyDescent="0.35">
      <c r="B19" s="59"/>
      <c r="C19" s="59"/>
      <c r="D19" s="59" t="s">
        <v>277</v>
      </c>
      <c r="E19" s="138">
        <v>73610</v>
      </c>
      <c r="F19" s="31">
        <v>69360</v>
      </c>
      <c r="G19" s="31">
        <v>78604</v>
      </c>
      <c r="H19" s="31">
        <v>88950</v>
      </c>
      <c r="I19" s="31">
        <v>106175</v>
      </c>
      <c r="J19" s="31">
        <v>124788</v>
      </c>
      <c r="K19" s="31">
        <v>142131</v>
      </c>
      <c r="L19" s="31">
        <v>146449</v>
      </c>
      <c r="M19" s="31">
        <v>134113</v>
      </c>
      <c r="N19" s="31">
        <v>107262</v>
      </c>
      <c r="O19" s="31"/>
    </row>
    <row r="20" spans="2:15" x14ac:dyDescent="0.35">
      <c r="B20" s="59"/>
      <c r="C20" s="59"/>
      <c r="D20" s="59" t="s">
        <v>278</v>
      </c>
      <c r="E20" s="138">
        <v>56071</v>
      </c>
      <c r="F20" s="31">
        <v>50510</v>
      </c>
      <c r="G20" s="31">
        <v>60629</v>
      </c>
      <c r="H20" s="31">
        <v>61200</v>
      </c>
      <c r="I20" s="31">
        <v>70818</v>
      </c>
      <c r="J20" s="31">
        <v>83316</v>
      </c>
      <c r="K20" s="31">
        <v>93113</v>
      </c>
      <c r="L20" s="31">
        <v>97759</v>
      </c>
      <c r="M20" s="31">
        <v>88696</v>
      </c>
      <c r="N20" s="31">
        <v>62149</v>
      </c>
      <c r="O20" s="31"/>
    </row>
    <row r="21" spans="2:15" x14ac:dyDescent="0.35">
      <c r="B21" s="59"/>
      <c r="C21" s="59"/>
      <c r="D21" s="59" t="s">
        <v>279</v>
      </c>
      <c r="E21" s="138">
        <v>13140</v>
      </c>
      <c r="F21" s="31">
        <v>11451</v>
      </c>
      <c r="G21" s="31">
        <v>13860</v>
      </c>
      <c r="H21" s="31">
        <v>16795</v>
      </c>
      <c r="I21" s="31">
        <v>20150</v>
      </c>
      <c r="J21" s="31">
        <v>16363</v>
      </c>
      <c r="K21" s="31">
        <v>42792</v>
      </c>
      <c r="L21" s="31">
        <v>41918</v>
      </c>
      <c r="M21" s="31">
        <v>36965</v>
      </c>
      <c r="N21" s="31">
        <v>36352</v>
      </c>
      <c r="O21" s="31"/>
    </row>
    <row r="22" spans="2:15" x14ac:dyDescent="0.35">
      <c r="B22" s="59"/>
      <c r="C22" s="59"/>
      <c r="D22" s="59" t="s">
        <v>280</v>
      </c>
      <c r="E22" s="25">
        <v>0</v>
      </c>
      <c r="F22">
        <v>0</v>
      </c>
      <c r="G22">
        <v>0</v>
      </c>
      <c r="H22">
        <v>0</v>
      </c>
      <c r="I22">
        <v>173</v>
      </c>
      <c r="J22" s="31">
        <v>5977</v>
      </c>
      <c r="K22" s="31">
        <v>6226</v>
      </c>
      <c r="L22" s="31">
        <v>6772</v>
      </c>
      <c r="M22" s="31">
        <v>8453</v>
      </c>
      <c r="N22" s="31">
        <v>8762</v>
      </c>
      <c r="O22" s="31"/>
    </row>
    <row r="23" spans="2:15" x14ac:dyDescent="0.35">
      <c r="D23" s="59" t="s">
        <v>281</v>
      </c>
      <c r="E23" s="31">
        <v>4399</v>
      </c>
      <c r="F23" s="31">
        <v>7399</v>
      </c>
      <c r="G23" s="31">
        <v>4115</v>
      </c>
      <c r="H23" s="31">
        <v>10956</v>
      </c>
      <c r="I23" s="31">
        <v>15034</v>
      </c>
      <c r="J23" s="31">
        <v>19132</v>
      </c>
      <c r="K23">
        <v>0</v>
      </c>
      <c r="L23">
        <v>0</v>
      </c>
      <c r="M23">
        <v>0</v>
      </c>
      <c r="N23">
        <v>0</v>
      </c>
    </row>
    <row r="24" spans="2:15" x14ac:dyDescent="0.35">
      <c r="D24" s="59" t="s">
        <v>282</v>
      </c>
      <c r="E24" s="31">
        <v>107442</v>
      </c>
      <c r="F24" s="31">
        <v>114872</v>
      </c>
      <c r="G24" s="31">
        <v>135914</v>
      </c>
      <c r="H24" s="31">
        <v>142813</v>
      </c>
      <c r="I24" s="31">
        <v>139349</v>
      </c>
      <c r="J24" s="31">
        <v>132313</v>
      </c>
      <c r="K24" s="31">
        <v>144193</v>
      </c>
      <c r="L24" s="31">
        <v>138051</v>
      </c>
      <c r="M24" s="31">
        <v>155239</v>
      </c>
      <c r="N24" s="31">
        <v>177340</v>
      </c>
      <c r="O24" s="31"/>
    </row>
    <row r="25" spans="2:15" x14ac:dyDescent="0.35">
      <c r="D25" s="142" t="s">
        <v>102</v>
      </c>
      <c r="E25" s="143">
        <v>237315</v>
      </c>
      <c r="F25" s="143">
        <v>263184</v>
      </c>
      <c r="G25" s="143">
        <v>272580</v>
      </c>
      <c r="H25" s="143">
        <v>327192</v>
      </c>
      <c r="I25" s="143">
        <v>305703</v>
      </c>
      <c r="J25" s="143">
        <v>320179</v>
      </c>
      <c r="K25" s="143">
        <v>341570</v>
      </c>
      <c r="L25" s="143">
        <v>329061</v>
      </c>
      <c r="M25" s="143">
        <v>334674</v>
      </c>
      <c r="N25" s="143">
        <v>369521</v>
      </c>
      <c r="O25" s="31"/>
    </row>
    <row r="26" spans="2:15" x14ac:dyDescent="0.35">
      <c r="D26" s="109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31"/>
    </row>
    <row r="27" spans="2:15" x14ac:dyDescent="0.35">
      <c r="D27" s="59" t="s">
        <v>283</v>
      </c>
      <c r="E27" s="31">
        <v>88479</v>
      </c>
      <c r="F27" s="31">
        <v>107232</v>
      </c>
      <c r="G27" s="31">
        <v>95944</v>
      </c>
      <c r="H27" s="31">
        <v>121414</v>
      </c>
      <c r="I27" s="31">
        <v>111234</v>
      </c>
      <c r="J27" s="31">
        <v>127107</v>
      </c>
      <c r="K27" s="31">
        <v>138708</v>
      </c>
      <c r="L27" s="31">
        <v>138855</v>
      </c>
      <c r="M27" s="31">
        <v>132080</v>
      </c>
      <c r="N27" s="31">
        <v>121285</v>
      </c>
      <c r="O27" s="31"/>
    </row>
    <row r="28" spans="2:15" x14ac:dyDescent="0.35">
      <c r="D28" s="59" t="s">
        <v>284</v>
      </c>
      <c r="E28" s="31">
        <v>2513</v>
      </c>
      <c r="F28" s="31">
        <v>7185</v>
      </c>
      <c r="G28" s="31">
        <v>6762</v>
      </c>
      <c r="H28" s="31">
        <v>7339</v>
      </c>
      <c r="I28" s="31">
        <v>7286</v>
      </c>
      <c r="J28" s="31">
        <v>7675</v>
      </c>
      <c r="K28" s="31">
        <v>7819</v>
      </c>
      <c r="L28" s="31">
        <v>7760</v>
      </c>
      <c r="M28" s="31">
        <v>8045</v>
      </c>
      <c r="N28" s="31">
        <v>7930</v>
      </c>
    </row>
    <row r="29" spans="2:15" x14ac:dyDescent="0.35">
      <c r="D29" s="59" t="s">
        <v>285</v>
      </c>
      <c r="E29" s="31">
        <v>13396</v>
      </c>
      <c r="F29" s="31">
        <v>12343</v>
      </c>
      <c r="G29" s="31">
        <v>12164</v>
      </c>
      <c r="H29" s="31">
        <v>16552</v>
      </c>
      <c r="I29" s="31">
        <v>22938</v>
      </c>
      <c r="J29" s="31">
        <v>32665</v>
      </c>
      <c r="K29" s="31">
        <v>35537</v>
      </c>
      <c r="L29" s="31">
        <v>36466</v>
      </c>
      <c r="M29" s="31">
        <v>38674</v>
      </c>
      <c r="N29" s="31">
        <v>40584</v>
      </c>
    </row>
    <row r="30" spans="2:15" x14ac:dyDescent="0.35">
      <c r="D30" s="59" t="s">
        <v>286</v>
      </c>
      <c r="E30" s="31">
        <v>88943</v>
      </c>
      <c r="F30" s="31">
        <v>80063</v>
      </c>
      <c r="G30" s="31">
        <v>79976</v>
      </c>
      <c r="H30" s="31">
        <v>100226</v>
      </c>
      <c r="I30" s="31">
        <v>109415</v>
      </c>
      <c r="J30" s="31">
        <v>124158</v>
      </c>
      <c r="K30" s="31">
        <v>138868</v>
      </c>
      <c r="L30" s="31">
        <v>148585</v>
      </c>
      <c r="M30" s="31">
        <v>153672</v>
      </c>
      <c r="N30" s="31">
        <v>151878</v>
      </c>
    </row>
    <row r="31" spans="2:15" x14ac:dyDescent="0.35">
      <c r="D31" s="59" t="s">
        <v>287</v>
      </c>
      <c r="E31">
        <v>482</v>
      </c>
      <c r="F31">
        <v>498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5" x14ac:dyDescent="0.35">
      <c r="D32" s="59" t="s">
        <v>288</v>
      </c>
      <c r="E32" s="31">
        <v>1364</v>
      </c>
      <c r="F32" s="31">
        <v>1634</v>
      </c>
      <c r="G32" s="31">
        <v>1767</v>
      </c>
      <c r="H32" s="31">
        <v>1943</v>
      </c>
      <c r="I32" s="31">
        <v>2335</v>
      </c>
      <c r="J32" s="31">
        <v>3054</v>
      </c>
      <c r="K32" s="31">
        <v>3172</v>
      </c>
      <c r="L32" s="31">
        <v>3383</v>
      </c>
      <c r="M32" s="31">
        <v>3499</v>
      </c>
      <c r="N32" s="31">
        <v>3667</v>
      </c>
    </row>
    <row r="33" spans="3:15" x14ac:dyDescent="0.35">
      <c r="D33" s="59" t="s">
        <v>289</v>
      </c>
      <c r="E33" s="31">
        <v>1149</v>
      </c>
      <c r="F33" s="31">
        <v>1241</v>
      </c>
      <c r="G33" s="31">
        <v>1401</v>
      </c>
      <c r="H33" s="31">
        <v>1430</v>
      </c>
      <c r="I33" s="31">
        <v>1626</v>
      </c>
      <c r="J33" s="31">
        <v>1890</v>
      </c>
      <c r="K33" s="31">
        <v>1956</v>
      </c>
      <c r="L33" s="31">
        <v>1984</v>
      </c>
      <c r="M33" s="31">
        <v>2084</v>
      </c>
      <c r="N33" s="31">
        <v>2029</v>
      </c>
    </row>
    <row r="34" spans="3:15" x14ac:dyDescent="0.35">
      <c r="D34" s="59" t="s">
        <v>290</v>
      </c>
      <c r="E34">
        <v>280</v>
      </c>
      <c r="F34">
        <v>280</v>
      </c>
      <c r="G34">
        <v>291</v>
      </c>
      <c r="H34">
        <v>353</v>
      </c>
      <c r="I34">
        <v>387</v>
      </c>
      <c r="J34">
        <v>601</v>
      </c>
      <c r="K34">
        <v>845</v>
      </c>
      <c r="L34">
        <v>725</v>
      </c>
      <c r="M34">
        <v>788</v>
      </c>
      <c r="N34">
        <v>956</v>
      </c>
    </row>
    <row r="35" spans="3:15" x14ac:dyDescent="0.35">
      <c r="D35" s="59" t="s">
        <v>291</v>
      </c>
      <c r="E35" s="31">
        <v>9580</v>
      </c>
      <c r="F35" s="31">
        <v>58951</v>
      </c>
      <c r="G35" s="31">
        <v>54932</v>
      </c>
      <c r="H35" s="31">
        <v>77870</v>
      </c>
      <c r="I35" s="31">
        <v>80480</v>
      </c>
      <c r="J35" s="31">
        <v>91157</v>
      </c>
      <c r="K35" s="31">
        <v>114809</v>
      </c>
      <c r="L35" s="31">
        <v>114323</v>
      </c>
      <c r="M35" s="31">
        <v>112538</v>
      </c>
      <c r="N35" s="31">
        <v>116714</v>
      </c>
      <c r="O35" s="31"/>
    </row>
    <row r="36" spans="3:15" x14ac:dyDescent="0.35">
      <c r="D36" s="59" t="s">
        <v>292</v>
      </c>
      <c r="E36" s="31">
        <v>45196</v>
      </c>
      <c r="F36" s="31">
        <v>6746</v>
      </c>
      <c r="G36" s="31">
        <v>6219</v>
      </c>
      <c r="H36" s="31">
        <v>7497</v>
      </c>
      <c r="I36" s="31">
        <v>8049</v>
      </c>
      <c r="J36" s="31">
        <v>9380</v>
      </c>
      <c r="K36" s="31">
        <v>10686</v>
      </c>
      <c r="L36" s="31">
        <v>10870</v>
      </c>
      <c r="M36" s="31">
        <v>11841</v>
      </c>
      <c r="N36" s="31">
        <v>10724</v>
      </c>
    </row>
    <row r="37" spans="3:15" x14ac:dyDescent="0.35">
      <c r="D37" s="142" t="s">
        <v>293</v>
      </c>
      <c r="E37" s="143">
        <v>162904</v>
      </c>
      <c r="F37" s="143">
        <v>168941</v>
      </c>
      <c r="G37" s="143">
        <v>163512</v>
      </c>
      <c r="H37" s="143">
        <v>213209</v>
      </c>
      <c r="I37" s="143">
        <v>232517</v>
      </c>
      <c r="J37" s="143">
        <v>270579</v>
      </c>
      <c r="K37" s="143">
        <v>313692</v>
      </c>
      <c r="L37" s="143">
        <v>324096</v>
      </c>
      <c r="M37" s="143">
        <v>331141</v>
      </c>
      <c r="N37" s="143">
        <v>334482</v>
      </c>
    </row>
    <row r="38" spans="3:15" x14ac:dyDescent="0.35">
      <c r="D38" s="59" t="s">
        <v>294</v>
      </c>
      <c r="E38" s="31">
        <v>74424</v>
      </c>
      <c r="F38" s="31">
        <v>61709</v>
      </c>
      <c r="G38" s="31">
        <v>67568</v>
      </c>
      <c r="H38" s="31">
        <v>91795</v>
      </c>
      <c r="I38" s="31">
        <v>121283</v>
      </c>
      <c r="J38" s="31">
        <v>143471</v>
      </c>
      <c r="K38" s="31">
        <v>174985</v>
      </c>
      <c r="L38" s="31">
        <v>185241</v>
      </c>
      <c r="M38" s="31">
        <v>199062</v>
      </c>
      <c r="N38" s="31">
        <v>213197</v>
      </c>
    </row>
    <row r="39" spans="3:15" x14ac:dyDescent="0.35">
      <c r="D39" s="59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3:15" s="2" customFormat="1" x14ac:dyDescent="0.35">
      <c r="D40" s="142" t="s">
        <v>295</v>
      </c>
      <c r="E40" s="143">
        <v>28640</v>
      </c>
      <c r="F40" s="143">
        <v>25919</v>
      </c>
      <c r="G40" s="143">
        <v>33699</v>
      </c>
      <c r="H40" s="143">
        <v>40034</v>
      </c>
      <c r="I40" s="143">
        <v>31884</v>
      </c>
      <c r="J40" s="143">
        <v>35622</v>
      </c>
      <c r="K40" s="143">
        <v>20964</v>
      </c>
      <c r="L40" s="143">
        <v>10251</v>
      </c>
      <c r="M40" s="143">
        <v>14274</v>
      </c>
      <c r="N40" s="143">
        <v>35698</v>
      </c>
      <c r="O40" s="140"/>
    </row>
    <row r="41" spans="3:15" s="2" customFormat="1" x14ac:dyDescent="0.35">
      <c r="D41" s="109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</row>
    <row r="42" spans="3:15" s="2" customFormat="1" x14ac:dyDescent="0.35">
      <c r="D42" s="142" t="s">
        <v>29</v>
      </c>
      <c r="E42" s="143">
        <v>15337</v>
      </c>
      <c r="F42" s="143">
        <v>23767</v>
      </c>
      <c r="G42" s="143">
        <v>20338</v>
      </c>
      <c r="H42" s="143">
        <v>20813</v>
      </c>
      <c r="I42" s="143">
        <v>15771</v>
      </c>
      <c r="J42" s="143">
        <v>16308</v>
      </c>
      <c r="K42" s="143">
        <v>24620</v>
      </c>
      <c r="L42" s="143">
        <v>29380</v>
      </c>
      <c r="M42" s="143">
        <v>26379</v>
      </c>
      <c r="N42" s="143">
        <v>22971</v>
      </c>
      <c r="O42" s="140"/>
    </row>
    <row r="43" spans="3:15" x14ac:dyDescent="0.35">
      <c r="D43" s="5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3:15" x14ac:dyDescent="0.35">
      <c r="D44" s="59" t="s">
        <v>297</v>
      </c>
      <c r="E44" s="31">
        <v>29272</v>
      </c>
      <c r="F44" s="31">
        <v>32656</v>
      </c>
      <c r="G44" s="31">
        <v>35085</v>
      </c>
      <c r="H44" s="31">
        <v>42138</v>
      </c>
      <c r="I44" s="31">
        <v>39014</v>
      </c>
      <c r="J44" s="31">
        <v>37457</v>
      </c>
      <c r="K44" s="31">
        <v>36089</v>
      </c>
      <c r="L44" s="31">
        <v>35240</v>
      </c>
      <c r="M44" s="31">
        <v>40755</v>
      </c>
      <c r="N44" s="31">
        <v>47788</v>
      </c>
      <c r="O44" s="31"/>
    </row>
    <row r="45" spans="3:15" x14ac:dyDescent="0.35">
      <c r="D45" s="59" t="s">
        <v>298</v>
      </c>
      <c r="E45" s="31">
        <v>12579</v>
      </c>
      <c r="F45" s="31">
        <v>13571</v>
      </c>
      <c r="G45" s="31">
        <v>14076</v>
      </c>
      <c r="H45" s="31">
        <v>19893</v>
      </c>
      <c r="I45" s="31">
        <v>18996</v>
      </c>
      <c r="J45" s="31">
        <v>11173</v>
      </c>
      <c r="K45" s="31">
        <v>12679</v>
      </c>
      <c r="L45" s="31">
        <v>12442</v>
      </c>
      <c r="M45" s="31">
        <v>15738</v>
      </c>
      <c r="N45" s="31">
        <v>16952</v>
      </c>
      <c r="O45" s="31"/>
    </row>
    <row r="46" spans="3:15" x14ac:dyDescent="0.35">
      <c r="C46" s="31"/>
      <c r="D46" s="59" t="s">
        <v>299</v>
      </c>
      <c r="E46" s="31">
        <v>32116</v>
      </c>
      <c r="F46" s="31">
        <v>30460</v>
      </c>
      <c r="G46" s="31">
        <v>36078</v>
      </c>
      <c r="H46" s="31">
        <v>34614</v>
      </c>
      <c r="I46" s="31">
        <v>32649</v>
      </c>
      <c r="J46" s="31">
        <v>33727</v>
      </c>
      <c r="K46" s="31">
        <v>46792</v>
      </c>
      <c r="L46" s="31">
        <v>40669</v>
      </c>
      <c r="M46" s="31">
        <v>37016</v>
      </c>
      <c r="N46" s="31">
        <v>45807</v>
      </c>
      <c r="O46" s="31"/>
    </row>
    <row r="47" spans="3:15" x14ac:dyDescent="0.35">
      <c r="D47" s="59" t="s">
        <v>300</v>
      </c>
      <c r="E47" s="31">
        <v>6628</v>
      </c>
      <c r="F47" s="31">
        <v>2072</v>
      </c>
      <c r="G47" s="31">
        <v>1816</v>
      </c>
      <c r="H47" s="31">
        <v>4066</v>
      </c>
      <c r="I47" s="31">
        <v>3620</v>
      </c>
      <c r="J47" s="31">
        <v>3353</v>
      </c>
      <c r="K47" s="31">
        <v>4520</v>
      </c>
      <c r="L47" s="31">
        <v>4583</v>
      </c>
      <c r="M47" s="31">
        <v>-4029</v>
      </c>
      <c r="N47" s="31">
        <v>-1797</v>
      </c>
      <c r="O47" s="31"/>
    </row>
    <row r="48" spans="3:15" x14ac:dyDescent="0.35">
      <c r="D48" s="59" t="s">
        <v>301</v>
      </c>
      <c r="E48" s="31">
        <v>24263</v>
      </c>
      <c r="F48" s="31">
        <v>27508</v>
      </c>
      <c r="G48" s="31">
        <v>35544</v>
      </c>
      <c r="H48" s="31">
        <v>44221</v>
      </c>
      <c r="I48" s="31">
        <v>52535</v>
      </c>
      <c r="J48" s="31">
        <v>55432</v>
      </c>
      <c r="K48" s="31">
        <v>57198</v>
      </c>
      <c r="L48" s="31">
        <v>57641</v>
      </c>
      <c r="M48" s="31">
        <v>72461</v>
      </c>
      <c r="N48" s="31">
        <v>80816</v>
      </c>
      <c r="O48" s="31"/>
    </row>
    <row r="49" spans="2:15" x14ac:dyDescent="0.35">
      <c r="D49" s="142" t="s">
        <v>296</v>
      </c>
      <c r="E49" s="143">
        <v>104858</v>
      </c>
      <c r="F49" s="143">
        <v>106266</v>
      </c>
      <c r="G49" s="143">
        <v>122600</v>
      </c>
      <c r="H49" s="143">
        <v>144932</v>
      </c>
      <c r="I49" s="143">
        <v>146814</v>
      </c>
      <c r="J49" s="143">
        <v>141141</v>
      </c>
      <c r="K49" s="143">
        <v>157278</v>
      </c>
      <c r="L49" s="143">
        <v>150575</v>
      </c>
      <c r="M49" s="143">
        <v>161941</v>
      </c>
      <c r="N49" s="143">
        <v>189566</v>
      </c>
      <c r="O49" s="31"/>
    </row>
    <row r="50" spans="2:15" x14ac:dyDescent="0.35">
      <c r="D50" s="59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2:15" x14ac:dyDescent="0.35">
      <c r="D51" s="142" t="s">
        <v>106</v>
      </c>
      <c r="E51" s="143">
        <v>237315</v>
      </c>
      <c r="F51" s="143">
        <v>263184</v>
      </c>
      <c r="G51" s="143">
        <v>272580</v>
      </c>
      <c r="H51" s="143">
        <v>327192</v>
      </c>
      <c r="I51" s="143">
        <v>305703</v>
      </c>
      <c r="J51" s="143">
        <v>320179</v>
      </c>
      <c r="K51" s="143">
        <v>341570</v>
      </c>
      <c r="L51" s="143">
        <v>329061</v>
      </c>
      <c r="M51" s="143">
        <v>334674</v>
      </c>
      <c r="N51" s="143">
        <v>369521</v>
      </c>
      <c r="O51" s="31"/>
    </row>
    <row r="56" spans="2:15" x14ac:dyDescent="0.35">
      <c r="B56" t="s">
        <v>257</v>
      </c>
      <c r="C56" t="s">
        <v>258</v>
      </c>
      <c r="D56" t="s">
        <v>260</v>
      </c>
      <c r="E56" t="s">
        <v>349</v>
      </c>
      <c r="F56" t="s">
        <v>262</v>
      </c>
      <c r="G56" t="s">
        <v>350</v>
      </c>
      <c r="H56" t="s">
        <v>351</v>
      </c>
      <c r="I56" t="s">
        <v>352</v>
      </c>
      <c r="J56" t="s">
        <v>353</v>
      </c>
      <c r="K56" t="s">
        <v>354</v>
      </c>
      <c r="L56" t="s">
        <v>261</v>
      </c>
    </row>
    <row r="57" spans="2:15" x14ac:dyDescent="0.35">
      <c r="B57">
        <v>1</v>
      </c>
      <c r="C57" t="s">
        <v>176</v>
      </c>
      <c r="D57">
        <v>583</v>
      </c>
      <c r="E57">
        <v>368.13</v>
      </c>
      <c r="F57">
        <v>106549</v>
      </c>
      <c r="G57">
        <v>45806.69</v>
      </c>
      <c r="H57">
        <v>443059</v>
      </c>
      <c r="I57">
        <v>4.49</v>
      </c>
      <c r="J57">
        <v>291803.65000000002</v>
      </c>
      <c r="K57">
        <v>32249</v>
      </c>
      <c r="L57">
        <v>214622.65</v>
      </c>
    </row>
    <row r="58" spans="2:15" x14ac:dyDescent="0.35">
      <c r="B58">
        <v>2</v>
      </c>
      <c r="C58" t="s">
        <v>355</v>
      </c>
      <c r="D58">
        <v>204.65</v>
      </c>
      <c r="E58">
        <v>293.64999999999998</v>
      </c>
      <c r="F58">
        <v>44297.77</v>
      </c>
      <c r="G58">
        <v>7080.05</v>
      </c>
      <c r="H58">
        <v>47444.86</v>
      </c>
      <c r="I58">
        <v>11.08</v>
      </c>
      <c r="J58">
        <v>101004.86</v>
      </c>
      <c r="K58">
        <v>3070.56</v>
      </c>
      <c r="L58">
        <v>60096.01</v>
      </c>
    </row>
    <row r="59" spans="2:15" x14ac:dyDescent="0.35">
      <c r="B59">
        <v>3</v>
      </c>
      <c r="C59" t="s">
        <v>356</v>
      </c>
      <c r="D59">
        <v>8462.35</v>
      </c>
      <c r="E59">
        <v>1.32</v>
      </c>
      <c r="F59">
        <v>229.2</v>
      </c>
      <c r="G59">
        <v>448.76</v>
      </c>
      <c r="H59">
        <v>7726.93</v>
      </c>
      <c r="I59">
        <v>10.14</v>
      </c>
      <c r="J59">
        <v>11098.41</v>
      </c>
      <c r="K59">
        <v>506.41</v>
      </c>
      <c r="L59">
        <v>11150.21</v>
      </c>
    </row>
    <row r="60" spans="2:15" x14ac:dyDescent="0.35">
      <c r="B60">
        <v>4</v>
      </c>
      <c r="C60" t="s">
        <v>357</v>
      </c>
      <c r="D60">
        <v>1092.0999999999999</v>
      </c>
      <c r="E60">
        <v>8.2100000000000009</v>
      </c>
      <c r="F60">
        <v>186.72</v>
      </c>
      <c r="G60">
        <v>174.54</v>
      </c>
      <c r="H60">
        <v>1641.79</v>
      </c>
      <c r="I60">
        <v>34.25</v>
      </c>
      <c r="J60">
        <v>8932.1</v>
      </c>
      <c r="K60">
        <v>133.41999999999999</v>
      </c>
      <c r="L60">
        <v>8964.11</v>
      </c>
    </row>
    <row r="61" spans="2:15" x14ac:dyDescent="0.35">
      <c r="B61">
        <v>5</v>
      </c>
      <c r="C61" t="s">
        <v>358</v>
      </c>
      <c r="D61">
        <v>1688.65</v>
      </c>
      <c r="E61">
        <v>1.45</v>
      </c>
      <c r="F61">
        <v>291.12</v>
      </c>
      <c r="G61">
        <v>48.69</v>
      </c>
      <c r="H61">
        <v>2307.21</v>
      </c>
      <c r="I61">
        <v>12.13</v>
      </c>
      <c r="J61">
        <v>2689.94</v>
      </c>
      <c r="K61">
        <v>121.04</v>
      </c>
      <c r="L61">
        <v>2443.4899999999998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E769-3351-4A05-A809-2CA2E198C7E1}">
  <sheetPr>
    <tabColor rgb="FF002060"/>
  </sheetPr>
  <dimension ref="B4:Q31"/>
  <sheetViews>
    <sheetView showGridLines="0" topLeftCell="B5" workbookViewId="0">
      <selection activeCell="D34" sqref="D34"/>
    </sheetView>
  </sheetViews>
  <sheetFormatPr defaultRowHeight="14.5" x14ac:dyDescent="0.35"/>
  <cols>
    <col min="1" max="1" width="1.81640625" customWidth="1"/>
    <col min="2" max="2" width="14.7265625" customWidth="1"/>
    <col min="4" max="4" width="10.08984375" bestFit="1" customWidth="1"/>
    <col min="5" max="5" width="16.26953125" bestFit="1" customWidth="1"/>
    <col min="6" max="6" width="9.81640625" customWidth="1"/>
    <col min="7" max="7" width="9.54296875" customWidth="1"/>
    <col min="8" max="8" width="10.36328125" customWidth="1"/>
    <col min="10" max="10" width="1.81640625" customWidth="1"/>
    <col min="11" max="11" width="9.81640625" bestFit="1" customWidth="1"/>
    <col min="14" max="14" width="1.81640625" customWidth="1"/>
    <col min="15" max="15" width="12.453125" customWidth="1"/>
    <col min="16" max="16" width="10.26953125" customWidth="1"/>
  </cols>
  <sheetData>
    <row r="4" spans="2:17" x14ac:dyDescent="0.35">
      <c r="C4" s="5"/>
    </row>
    <row r="6" spans="2:17" x14ac:dyDescent="0.35">
      <c r="B6" s="159" t="s">
        <v>335</v>
      </c>
      <c r="C6" s="159"/>
      <c r="D6" s="159"/>
      <c r="E6" s="86"/>
      <c r="F6" s="86"/>
      <c r="G6" s="86"/>
      <c r="H6" s="86"/>
      <c r="I6" s="86"/>
      <c r="J6" s="86"/>
      <c r="K6" s="86"/>
    </row>
    <row r="7" spans="2:17" ht="3" customHeight="1" x14ac:dyDescent="0.35"/>
    <row r="8" spans="2:17" x14ac:dyDescent="0.35">
      <c r="B8" s="156"/>
      <c r="C8" s="156"/>
      <c r="D8" s="199" t="s">
        <v>344</v>
      </c>
      <c r="E8" s="199"/>
      <c r="F8" s="199"/>
      <c r="G8" s="199"/>
      <c r="H8" s="199"/>
      <c r="I8" s="199"/>
      <c r="J8" s="156"/>
      <c r="K8" s="199" t="s">
        <v>348</v>
      </c>
      <c r="L8" s="199"/>
      <c r="M8" s="199"/>
      <c r="N8" s="156"/>
      <c r="O8" s="199" t="s">
        <v>347</v>
      </c>
      <c r="P8" s="199"/>
      <c r="Q8" s="199"/>
    </row>
    <row r="9" spans="2:17" ht="29" x14ac:dyDescent="0.35">
      <c r="B9" s="158" t="s">
        <v>336</v>
      </c>
      <c r="C9" s="158" t="s">
        <v>337</v>
      </c>
      <c r="D9" s="161" t="s">
        <v>339</v>
      </c>
      <c r="E9" s="161" t="s">
        <v>338</v>
      </c>
      <c r="F9" s="162" t="s">
        <v>340</v>
      </c>
      <c r="G9" s="162" t="s">
        <v>342</v>
      </c>
      <c r="H9" s="162" t="s">
        <v>343</v>
      </c>
      <c r="I9" s="163"/>
      <c r="J9" s="163"/>
      <c r="K9" s="164" t="s">
        <v>345</v>
      </c>
      <c r="L9" s="164" t="s">
        <v>85</v>
      </c>
      <c r="M9" s="162" t="s">
        <v>346</v>
      </c>
      <c r="N9" s="163"/>
      <c r="O9" s="162" t="s">
        <v>360</v>
      </c>
      <c r="P9" s="162" t="s">
        <v>361</v>
      </c>
      <c r="Q9" s="164" t="s">
        <v>362</v>
      </c>
    </row>
    <row r="10" spans="2:17" ht="3" customHeight="1" x14ac:dyDescent="0.35">
      <c r="B10" s="165"/>
      <c r="C10" s="165"/>
      <c r="D10" s="166"/>
      <c r="E10" s="166"/>
      <c r="F10" s="167"/>
      <c r="G10" s="167"/>
      <c r="H10" s="167"/>
      <c r="I10" s="168"/>
      <c r="J10" s="168"/>
      <c r="K10" s="169"/>
      <c r="L10" s="169"/>
      <c r="M10" s="167"/>
      <c r="N10" s="168"/>
      <c r="O10" s="168"/>
      <c r="P10" s="168"/>
      <c r="Q10" s="168"/>
    </row>
    <row r="11" spans="2:17" x14ac:dyDescent="0.35">
      <c r="B11" s="165"/>
      <c r="C11" s="165"/>
      <c r="D11" s="166"/>
      <c r="E11" s="166"/>
      <c r="F11" s="167"/>
      <c r="G11" s="167"/>
      <c r="H11" s="167"/>
      <c r="I11" s="168"/>
      <c r="J11" s="168"/>
      <c r="K11" s="169"/>
      <c r="L11" s="169"/>
      <c r="M11" s="167"/>
      <c r="N11" s="168"/>
      <c r="O11" s="168"/>
      <c r="P11" s="168"/>
      <c r="Q11" s="168"/>
    </row>
    <row r="12" spans="2:17" x14ac:dyDescent="0.35">
      <c r="B12" s="170" t="str">
        <f>'data 2&gt;'!C3</f>
        <v>Tata Motors</v>
      </c>
      <c r="C12" s="170"/>
      <c r="D12" s="171">
        <f>'data 2&gt;'!D3</f>
        <v>583</v>
      </c>
      <c r="E12" s="171">
        <f>'data 2&gt;'!E3</f>
        <v>368.13</v>
      </c>
      <c r="F12" s="171">
        <f>D12*E12</f>
        <v>214619.79</v>
      </c>
      <c r="G12" s="171">
        <f>'data 2&gt;'!I3</f>
        <v>60742.31</v>
      </c>
      <c r="H12" s="171">
        <f>F12+G12</f>
        <v>275362.09999999998</v>
      </c>
      <c r="I12" s="171"/>
      <c r="J12" s="171"/>
      <c r="K12" s="171">
        <f>'data 2&gt;'!M3</f>
        <v>443059</v>
      </c>
      <c r="L12" s="171">
        <f>'data 2&gt;'!K3</f>
        <v>61327.861915367488</v>
      </c>
      <c r="M12" s="171">
        <f>'data 2&gt;'!L3</f>
        <v>32249</v>
      </c>
      <c r="N12" s="171"/>
      <c r="O12" s="172">
        <f>$H12/K12</f>
        <v>0.62150210242879611</v>
      </c>
      <c r="P12" s="172">
        <f>$H12/L12</f>
        <v>4.4899999999999993</v>
      </c>
      <c r="Q12" s="172">
        <f>F12/M12</f>
        <v>6.6550835684827438</v>
      </c>
    </row>
    <row r="13" spans="2:17" x14ac:dyDescent="0.35">
      <c r="B13" s="33" t="str">
        <f>'data 2&gt;'!C4</f>
        <v>Ashok Leyland</v>
      </c>
      <c r="C13" s="33"/>
      <c r="D13" s="173">
        <f>'data 2&gt;'!D4</f>
        <v>204.65</v>
      </c>
      <c r="E13" s="173">
        <f>'data 2&gt;'!E4</f>
        <v>293.64999999999998</v>
      </c>
      <c r="F13" s="173">
        <f t="shared" ref="F13:F16" si="0">D13*E13</f>
        <v>60095.472499999996</v>
      </c>
      <c r="G13" s="173">
        <f>'data 2&gt;'!I4</f>
        <v>37217.719999999994</v>
      </c>
      <c r="H13" s="173">
        <f t="shared" ref="H13:H16" si="1">F13+G13</f>
        <v>97313.19249999999</v>
      </c>
      <c r="I13" s="173"/>
      <c r="J13" s="173"/>
      <c r="K13" s="173">
        <f>'data 2&gt;'!M4</f>
        <v>47444.86</v>
      </c>
      <c r="L13" s="173">
        <f>'data 2&gt;'!K4</f>
        <v>8782.7791064981939</v>
      </c>
      <c r="M13" s="173">
        <f>'data 2&gt;'!L4</f>
        <v>3070.56</v>
      </c>
      <c r="N13" s="173"/>
      <c r="O13" s="174">
        <f t="shared" ref="O13:P16" si="2">$H13/K13</f>
        <v>2.0510797692310607</v>
      </c>
      <c r="P13" s="174">
        <f t="shared" ref="P13:P15" si="3">$H13/L13</f>
        <v>11.08</v>
      </c>
      <c r="Q13" s="174">
        <f t="shared" ref="Q13:Q16" si="4">F13/M13</f>
        <v>19.571502429524255</v>
      </c>
    </row>
    <row r="14" spans="2:17" x14ac:dyDescent="0.35">
      <c r="B14" s="33" t="str">
        <f>'data 2&gt;'!C5</f>
        <v>Force Motors</v>
      </c>
      <c r="C14" s="33"/>
      <c r="D14" s="173">
        <f>'data 2&gt;'!D5</f>
        <v>8462.35</v>
      </c>
      <c r="E14" s="173">
        <f>'data 2&gt;'!E5</f>
        <v>1.32</v>
      </c>
      <c r="F14" s="173">
        <f t="shared" si="0"/>
        <v>11170.302000000001</v>
      </c>
      <c r="G14" s="173">
        <f>'data 2&gt;'!I5</f>
        <v>-219.56</v>
      </c>
      <c r="H14" s="173">
        <f t="shared" si="1"/>
        <v>10950.742000000002</v>
      </c>
      <c r="I14" s="173"/>
      <c r="J14" s="173"/>
      <c r="K14" s="173">
        <f>'data 2&gt;'!M5</f>
        <v>7726.93</v>
      </c>
      <c r="L14" s="173">
        <f>'data 2&gt;'!K5</f>
        <v>1079.9548323471402</v>
      </c>
      <c r="M14" s="173">
        <f>'data 2&gt;'!L5</f>
        <v>506.41</v>
      </c>
      <c r="N14" s="173"/>
      <c r="O14" s="174">
        <f t="shared" si="2"/>
        <v>1.4172177048323205</v>
      </c>
      <c r="P14" s="174">
        <f t="shared" si="3"/>
        <v>10.14</v>
      </c>
      <c r="Q14" s="174">
        <f t="shared" si="4"/>
        <v>22.057822712821629</v>
      </c>
    </row>
    <row r="15" spans="2:17" x14ac:dyDescent="0.35">
      <c r="B15" s="33" t="str">
        <f>'data 2&gt;'!C6</f>
        <v>Olectra Greentec</v>
      </c>
      <c r="C15" s="33"/>
      <c r="D15" s="173">
        <f>'data 2&gt;'!D6</f>
        <v>1092.0999999999999</v>
      </c>
      <c r="E15" s="173">
        <f>'data 2&gt;'!E6</f>
        <v>8.2100000000000009</v>
      </c>
      <c r="F15" s="173">
        <f t="shared" si="0"/>
        <v>8966.1409999999996</v>
      </c>
      <c r="G15" s="173">
        <f>'data 2&gt;'!I6</f>
        <v>12.180000000000007</v>
      </c>
      <c r="H15" s="173">
        <f t="shared" si="1"/>
        <v>8978.3209999999999</v>
      </c>
      <c r="I15" s="173"/>
      <c r="J15" s="173"/>
      <c r="K15" s="173">
        <f>'data 2&gt;'!M6</f>
        <v>1641.79</v>
      </c>
      <c r="L15" s="173">
        <f>'data 2&gt;'!K6</f>
        <v>262.14075912408754</v>
      </c>
      <c r="M15" s="173">
        <f>'data 2&gt;'!L6</f>
        <v>133.41999999999999</v>
      </c>
      <c r="N15" s="173"/>
      <c r="O15" s="174">
        <f t="shared" si="2"/>
        <v>5.4686171800291143</v>
      </c>
      <c r="P15" s="174">
        <f t="shared" si="3"/>
        <v>34.250000000000007</v>
      </c>
      <c r="Q15" s="174">
        <f t="shared" si="4"/>
        <v>67.202375955628838</v>
      </c>
    </row>
    <row r="16" spans="2:17" x14ac:dyDescent="0.35">
      <c r="B16" s="33" t="str">
        <f>'data 2&gt;'!C7</f>
        <v>SML ISUZU</v>
      </c>
      <c r="C16" s="33"/>
      <c r="D16" s="173">
        <f>'data 2&gt;'!D7</f>
        <v>1688.65</v>
      </c>
      <c r="E16" s="173">
        <f>'data 2&gt;'!E7</f>
        <v>1.45</v>
      </c>
      <c r="F16" s="173">
        <f t="shared" si="0"/>
        <v>2448.5425</v>
      </c>
      <c r="G16" s="173">
        <f>'data 2&gt;'!I7</f>
        <v>242.43</v>
      </c>
      <c r="H16" s="173">
        <f t="shared" si="1"/>
        <v>2690.9724999999999</v>
      </c>
      <c r="I16" s="173"/>
      <c r="J16" s="173"/>
      <c r="K16" s="173">
        <f>'data 2&gt;'!M7</f>
        <v>2307.21</v>
      </c>
      <c r="L16" s="173">
        <f>'data 2&gt;'!K7</f>
        <v>221.84439406430334</v>
      </c>
      <c r="M16" s="173">
        <f>'data 2&gt;'!L7</f>
        <v>121.04</v>
      </c>
      <c r="N16" s="173"/>
      <c r="O16" s="174">
        <f t="shared" si="2"/>
        <v>1.1663318466892914</v>
      </c>
      <c r="P16" s="174">
        <f t="shared" si="2"/>
        <v>12.13</v>
      </c>
      <c r="Q16" s="174">
        <f t="shared" si="4"/>
        <v>20.229201090548578</v>
      </c>
    </row>
    <row r="17" spans="2:17" ht="4.5" customHeight="1" x14ac:dyDescent="0.35">
      <c r="G17" t="s">
        <v>200</v>
      </c>
    </row>
    <row r="18" spans="2:17" x14ac:dyDescent="0.35">
      <c r="B18" s="114" t="s">
        <v>363</v>
      </c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75">
        <f>MAX(O12:O16)</f>
        <v>5.4686171800291143</v>
      </c>
      <c r="P18" s="175">
        <f>MAX(P12:P16)</f>
        <v>34.250000000000007</v>
      </c>
      <c r="Q18" s="175">
        <f>MAX(Q12:Q16)</f>
        <v>67.202375955628838</v>
      </c>
    </row>
    <row r="19" spans="2:17" x14ac:dyDescent="0.35">
      <c r="B19" s="114" t="s">
        <v>364</v>
      </c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75">
        <f>QUARTILE(O12:O16,3)</f>
        <v>2.0510797692310607</v>
      </c>
      <c r="P19" s="175">
        <f>QUARTILE(P12:P16,3)</f>
        <v>12.13</v>
      </c>
      <c r="Q19" s="175">
        <f>QUARTILE(Q12:Q16,3)</f>
        <v>22.057822712821629</v>
      </c>
    </row>
    <row r="20" spans="2:17" x14ac:dyDescent="0.35">
      <c r="B20" s="113" t="s">
        <v>218</v>
      </c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76">
        <f>AVERAGE(O12:O16)</f>
        <v>2.1449497206421166</v>
      </c>
      <c r="P20" s="176">
        <f>AVERAGE(P12:P16)</f>
        <v>14.418000000000001</v>
      </c>
      <c r="Q20" s="176">
        <f>AVERAGE(Q12:Q16)</f>
        <v>27.14319715140121</v>
      </c>
    </row>
    <row r="21" spans="2:17" x14ac:dyDescent="0.35">
      <c r="B21" s="113" t="s">
        <v>173</v>
      </c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76">
        <f>MEDIAN(O12:O16)</f>
        <v>1.4172177048323205</v>
      </c>
      <c r="P21" s="176">
        <f t="shared" ref="P21:Q21" si="5">MEDIAN(P12:P16)</f>
        <v>11.08</v>
      </c>
      <c r="Q21" s="176">
        <f t="shared" si="5"/>
        <v>20.229201090548578</v>
      </c>
    </row>
    <row r="22" spans="2:17" x14ac:dyDescent="0.35">
      <c r="B22" s="114" t="s">
        <v>365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75">
        <f>QUARTILE(O12:O16,1)</f>
        <v>1.1663318466892914</v>
      </c>
      <c r="P22" s="175">
        <f t="shared" ref="P22:Q22" si="6">QUARTILE(P12:P16,1)</f>
        <v>10.14</v>
      </c>
      <c r="Q22" s="175">
        <f t="shared" si="6"/>
        <v>19.571502429524255</v>
      </c>
    </row>
    <row r="23" spans="2:17" x14ac:dyDescent="0.35">
      <c r="B23" s="114" t="s">
        <v>366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75">
        <f>MIN(O12:O16)</f>
        <v>0.62150210242879611</v>
      </c>
      <c r="P23" s="175">
        <f>MIN(P12:P16)</f>
        <v>4.4899999999999993</v>
      </c>
      <c r="Q23" s="175">
        <f>MIN(Q12:Q16)</f>
        <v>6.6550835684827438</v>
      </c>
    </row>
    <row r="25" spans="2:17" x14ac:dyDescent="0.35">
      <c r="B25" s="157" t="s">
        <v>367</v>
      </c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62" t="s">
        <v>360</v>
      </c>
      <c r="P25" s="162" t="s">
        <v>361</v>
      </c>
      <c r="Q25" s="164" t="s">
        <v>362</v>
      </c>
    </row>
    <row r="26" spans="2:17" ht="3" customHeight="1" x14ac:dyDescent="0.35"/>
    <row r="27" spans="2:17" x14ac:dyDescent="0.35">
      <c r="B27" t="s">
        <v>368</v>
      </c>
      <c r="O27" s="144">
        <f>O$21*K$12</f>
        <v>627911.0590853031</v>
      </c>
      <c r="P27" s="144">
        <f>P$21*L$12</f>
        <v>679512.71002227173</v>
      </c>
      <c r="Q27" s="144">
        <f>Q29+Q28</f>
        <v>713113.81596910115</v>
      </c>
    </row>
    <row r="28" spans="2:17" x14ac:dyDescent="0.35">
      <c r="B28" t="s">
        <v>341</v>
      </c>
      <c r="O28" s="144">
        <f>$G$12</f>
        <v>60742.31</v>
      </c>
      <c r="P28" s="144">
        <f t="shared" ref="P28:Q28" si="7">$G$12</f>
        <v>60742.31</v>
      </c>
      <c r="Q28" s="144">
        <f t="shared" si="7"/>
        <v>60742.31</v>
      </c>
    </row>
    <row r="29" spans="2:17" x14ac:dyDescent="0.35">
      <c r="B29" t="s">
        <v>369</v>
      </c>
      <c r="O29" s="144">
        <f>O27-O28</f>
        <v>567168.74908530316</v>
      </c>
      <c r="P29" s="144">
        <f>P27-P28</f>
        <v>618770.40002227179</v>
      </c>
      <c r="Q29" s="144">
        <f>Q21*M12</f>
        <v>652371.5059691011</v>
      </c>
    </row>
    <row r="30" spans="2:17" ht="15" thickBot="1" x14ac:dyDescent="0.4">
      <c r="B30" t="s">
        <v>370</v>
      </c>
      <c r="O30" s="177">
        <f>$E$12</f>
        <v>368.13</v>
      </c>
      <c r="P30" s="177">
        <f t="shared" ref="P30:Q30" si="8">$E$12</f>
        <v>368.13</v>
      </c>
      <c r="Q30" s="177">
        <f t="shared" si="8"/>
        <v>368.13</v>
      </c>
    </row>
    <row r="31" spans="2:17" ht="15" thickBot="1" x14ac:dyDescent="0.4">
      <c r="B31" s="178" t="s">
        <v>371</v>
      </c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9">
        <f>O29/O30</f>
        <v>1540.6751666131615</v>
      </c>
      <c r="P31" s="179">
        <f>P29/P30</f>
        <v>1680.8475267494412</v>
      </c>
      <c r="Q31" s="179">
        <f>Q29/Q30</f>
        <v>1772.1226359413824</v>
      </c>
    </row>
  </sheetData>
  <mergeCells count="3">
    <mergeCell ref="D8:I8"/>
    <mergeCell ref="K8:M8"/>
    <mergeCell ref="O8:Q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4E60-1186-48CF-821C-28F88F54157C}">
  <sheetPr>
    <tabColor rgb="FF002060"/>
  </sheetPr>
  <dimension ref="B2:M7"/>
  <sheetViews>
    <sheetView showGridLines="0" workbookViewId="0">
      <selection activeCell="K9" sqref="K9"/>
    </sheetView>
  </sheetViews>
  <sheetFormatPr defaultRowHeight="14.5" x14ac:dyDescent="0.35"/>
  <cols>
    <col min="3" max="3" width="14.90625" bestFit="1" customWidth="1"/>
    <col min="5" max="5" width="15.7265625" bestFit="1" customWidth="1"/>
    <col min="6" max="6" width="15.7265625" customWidth="1"/>
    <col min="7" max="7" width="10.08984375" bestFit="1" customWidth="1"/>
    <col min="8" max="8" width="13.81640625" bestFit="1" customWidth="1"/>
    <col min="9" max="9" width="13.81640625" customWidth="1"/>
    <col min="10" max="10" width="10.7265625" bestFit="1" customWidth="1"/>
    <col min="11" max="11" width="10.7265625" customWidth="1"/>
    <col min="12" max="12" width="12.54296875" bestFit="1" customWidth="1"/>
    <col min="13" max="13" width="13.7265625" bestFit="1" customWidth="1"/>
  </cols>
  <sheetData>
    <row r="2" spans="2:13" x14ac:dyDescent="0.35">
      <c r="B2" s="35" t="s">
        <v>257</v>
      </c>
      <c r="C2" s="35" t="s">
        <v>258</v>
      </c>
      <c r="D2" s="35" t="s">
        <v>260</v>
      </c>
      <c r="E2" s="35" t="s">
        <v>349</v>
      </c>
      <c r="F2" s="35" t="s">
        <v>359</v>
      </c>
      <c r="G2" s="35" t="s">
        <v>262</v>
      </c>
      <c r="H2" s="35" t="s">
        <v>350</v>
      </c>
      <c r="I2" s="35" t="s">
        <v>341</v>
      </c>
      <c r="J2" s="35" t="s">
        <v>353</v>
      </c>
      <c r="K2" s="35" t="s">
        <v>85</v>
      </c>
      <c r="L2" s="35" t="s">
        <v>354</v>
      </c>
      <c r="M2" s="35" t="s">
        <v>351</v>
      </c>
    </row>
    <row r="3" spans="2:13" x14ac:dyDescent="0.35">
      <c r="B3" s="59">
        <v>1</v>
      </c>
      <c r="C3" s="25" t="s">
        <v>176</v>
      </c>
      <c r="D3" s="160">
        <v>583</v>
      </c>
      <c r="E3" s="160">
        <v>368.13</v>
      </c>
      <c r="F3" s="160">
        <f>D3*E3</f>
        <v>214619.79</v>
      </c>
      <c r="G3" s="160">
        <v>106549</v>
      </c>
      <c r="H3" s="160">
        <v>45806.69</v>
      </c>
      <c r="I3" s="160">
        <f>G3-H3</f>
        <v>60742.31</v>
      </c>
      <c r="J3" s="160">
        <f>F3+G3-H3</f>
        <v>275362.10000000003</v>
      </c>
      <c r="K3" s="160">
        <v>61327.861915367488</v>
      </c>
      <c r="L3" s="160">
        <v>32249</v>
      </c>
      <c r="M3" s="160">
        <v>443059</v>
      </c>
    </row>
    <row r="4" spans="2:13" x14ac:dyDescent="0.35">
      <c r="B4" s="59">
        <v>2</v>
      </c>
      <c r="C4" s="25" t="s">
        <v>355</v>
      </c>
      <c r="D4" s="160">
        <v>204.65</v>
      </c>
      <c r="E4" s="160">
        <v>293.64999999999998</v>
      </c>
      <c r="F4" s="160">
        <f t="shared" ref="F4:F7" si="0">D4*E4</f>
        <v>60095.472499999996</v>
      </c>
      <c r="G4" s="160">
        <v>44297.77</v>
      </c>
      <c r="H4" s="160">
        <v>7080.05</v>
      </c>
      <c r="I4" s="160">
        <f t="shared" ref="I4:I7" si="1">G4-H4</f>
        <v>37217.719999999994</v>
      </c>
      <c r="J4" s="160">
        <f>F4+G4-H4</f>
        <v>97313.19249999999</v>
      </c>
      <c r="K4" s="160">
        <v>8782.7791064981939</v>
      </c>
      <c r="L4" s="160">
        <v>3070.56</v>
      </c>
      <c r="M4" s="160">
        <v>47444.86</v>
      </c>
    </row>
    <row r="5" spans="2:13" x14ac:dyDescent="0.35">
      <c r="B5" s="59">
        <v>3</v>
      </c>
      <c r="C5" s="25" t="s">
        <v>356</v>
      </c>
      <c r="D5" s="160">
        <v>8462.35</v>
      </c>
      <c r="E5" s="160">
        <v>1.32</v>
      </c>
      <c r="F5" s="160">
        <f t="shared" si="0"/>
        <v>11170.302000000001</v>
      </c>
      <c r="G5" s="160">
        <v>229.2</v>
      </c>
      <c r="H5" s="160">
        <v>448.76</v>
      </c>
      <c r="I5" s="160">
        <f t="shared" si="1"/>
        <v>-219.56</v>
      </c>
      <c r="J5" s="160">
        <f>F5+G5-H5</f>
        <v>10950.742000000002</v>
      </c>
      <c r="K5" s="160">
        <v>1079.9548323471402</v>
      </c>
      <c r="L5" s="160">
        <v>506.41</v>
      </c>
      <c r="M5" s="160">
        <v>7726.93</v>
      </c>
    </row>
    <row r="6" spans="2:13" x14ac:dyDescent="0.35">
      <c r="B6" s="59">
        <v>4</v>
      </c>
      <c r="C6" s="25" t="s">
        <v>357</v>
      </c>
      <c r="D6" s="160">
        <v>1092.0999999999999</v>
      </c>
      <c r="E6" s="160">
        <v>8.2100000000000009</v>
      </c>
      <c r="F6" s="160">
        <f t="shared" si="0"/>
        <v>8966.1409999999996</v>
      </c>
      <c r="G6" s="160">
        <v>186.72</v>
      </c>
      <c r="H6" s="160">
        <v>174.54</v>
      </c>
      <c r="I6" s="160">
        <f t="shared" si="1"/>
        <v>12.180000000000007</v>
      </c>
      <c r="J6" s="160">
        <f>F6+G6-H6</f>
        <v>8978.3209999999981</v>
      </c>
      <c r="K6" s="160">
        <v>262.14075912408754</v>
      </c>
      <c r="L6" s="160">
        <v>133.41999999999999</v>
      </c>
      <c r="M6" s="160">
        <v>1641.79</v>
      </c>
    </row>
    <row r="7" spans="2:13" x14ac:dyDescent="0.35">
      <c r="B7" s="59">
        <v>5</v>
      </c>
      <c r="C7" s="25" t="s">
        <v>358</v>
      </c>
      <c r="D7" s="160">
        <v>1688.65</v>
      </c>
      <c r="E7" s="160">
        <v>1.45</v>
      </c>
      <c r="F7" s="160">
        <f t="shared" si="0"/>
        <v>2448.5425</v>
      </c>
      <c r="G7" s="160">
        <v>291.12</v>
      </c>
      <c r="H7" s="160">
        <v>48.69</v>
      </c>
      <c r="I7" s="160">
        <f t="shared" si="1"/>
        <v>242.43</v>
      </c>
      <c r="J7" s="160">
        <f>F7+G7-H7</f>
        <v>2690.9724999999999</v>
      </c>
      <c r="K7" s="160">
        <v>221.84439406430334</v>
      </c>
      <c r="L7" s="160">
        <v>121.04</v>
      </c>
      <c r="M7" s="160">
        <v>2307.21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33CB-1A94-45A1-AE67-B4B6C2027653}">
  <sheetPr>
    <tabColor rgb="FF002060"/>
  </sheetPr>
  <dimension ref="B9:K28"/>
  <sheetViews>
    <sheetView showGridLines="0" workbookViewId="0">
      <selection activeCell="Q17" sqref="Q17"/>
    </sheetView>
  </sheetViews>
  <sheetFormatPr defaultRowHeight="14.5" outlineLevelRow="1" x14ac:dyDescent="0.35"/>
  <cols>
    <col min="1" max="1" width="1.81640625" customWidth="1"/>
    <col min="6" max="6" width="9" bestFit="1" customWidth="1"/>
  </cols>
  <sheetData>
    <row r="9" spans="2:11" x14ac:dyDescent="0.35">
      <c r="B9" s="108" t="s">
        <v>270</v>
      </c>
      <c r="C9" s="108"/>
      <c r="D9" s="108"/>
      <c r="E9" s="108"/>
      <c r="F9" s="131">
        <f>HistroricalFS!L3</f>
        <v>45382</v>
      </c>
      <c r="G9" s="132">
        <f>F9+365</f>
        <v>45747</v>
      </c>
      <c r="H9" s="132">
        <f t="shared" ref="H9:K9" si="0">G9+365</f>
        <v>46112</v>
      </c>
      <c r="I9" s="132">
        <f t="shared" si="0"/>
        <v>46477</v>
      </c>
      <c r="J9" s="132">
        <f t="shared" si="0"/>
        <v>46842</v>
      </c>
      <c r="K9" s="132">
        <f t="shared" si="0"/>
        <v>47207</v>
      </c>
    </row>
    <row r="11" spans="2:11" x14ac:dyDescent="0.35">
      <c r="B11" t="s">
        <v>316</v>
      </c>
      <c r="F11">
        <f>HistroricalFS!L17-HistroricalFS!L23</f>
        <v>32268.210000000039</v>
      </c>
    </row>
    <row r="13" spans="2:11" x14ac:dyDescent="0.35">
      <c r="B13" t="s">
        <v>236</v>
      </c>
      <c r="F13" s="93">
        <v>0.3</v>
      </c>
      <c r="G13" s="93">
        <v>0.3</v>
      </c>
      <c r="H13" s="93">
        <v>0.3</v>
      </c>
      <c r="I13" s="93">
        <v>0.3</v>
      </c>
      <c r="J13" s="93">
        <v>0.3</v>
      </c>
      <c r="K13" s="93">
        <v>0.3</v>
      </c>
    </row>
    <row r="15" spans="2:11" x14ac:dyDescent="0.35">
      <c r="B15" t="s">
        <v>326</v>
      </c>
      <c r="F15">
        <f>F11*(1-F13)</f>
        <v>22587.747000000025</v>
      </c>
    </row>
    <row r="17" spans="2:11" x14ac:dyDescent="0.35">
      <c r="B17" t="s">
        <v>327</v>
      </c>
      <c r="F17" s="93">
        <v>0.47820000000000001</v>
      </c>
      <c r="G17" s="95">
        <f>(F17+($K$17-$F$17)/4)</f>
        <v>0.48150000000000004</v>
      </c>
      <c r="H17" s="95">
        <f t="shared" ref="H17:J17" si="1">(G17+($K$17-$F$17)/4)</f>
        <v>0.48480000000000001</v>
      </c>
      <c r="I17" s="95">
        <f t="shared" si="1"/>
        <v>0.48809999999999998</v>
      </c>
      <c r="J17" s="95">
        <f t="shared" si="1"/>
        <v>0.49139999999999995</v>
      </c>
      <c r="K17" s="93">
        <v>0.4914</v>
      </c>
    </row>
    <row r="19" spans="2:11" x14ac:dyDescent="0.35">
      <c r="B19" t="s">
        <v>328</v>
      </c>
    </row>
    <row r="21" spans="2:11" x14ac:dyDescent="0.35">
      <c r="B21" t="s">
        <v>329</v>
      </c>
    </row>
    <row r="22" spans="2:11" x14ac:dyDescent="0.35">
      <c r="B22" t="s">
        <v>330</v>
      </c>
    </row>
    <row r="24" spans="2:11" ht="15" thickBot="1" x14ac:dyDescent="0.4">
      <c r="B24" s="153" t="s">
        <v>331</v>
      </c>
      <c r="C24" s="153"/>
      <c r="D24" s="153"/>
      <c r="E24" s="153"/>
      <c r="F24" s="153"/>
      <c r="G24" s="153"/>
      <c r="H24" s="153"/>
      <c r="I24" s="153"/>
      <c r="J24" s="153"/>
      <c r="K24" s="153"/>
    </row>
    <row r="25" spans="2:11" ht="15" thickTop="1" x14ac:dyDescent="0.35"/>
    <row r="26" spans="2:11" outlineLevel="1" x14ac:dyDescent="0.35">
      <c r="B26" s="114" t="s">
        <v>332</v>
      </c>
      <c r="C26" s="114"/>
      <c r="D26" s="114"/>
      <c r="E26" s="114"/>
      <c r="F26" s="155">
        <v>0.21</v>
      </c>
    </row>
    <row r="27" spans="2:11" outlineLevel="1" x14ac:dyDescent="0.35">
      <c r="B27" s="114" t="s">
        <v>333</v>
      </c>
      <c r="C27" s="114"/>
      <c r="D27" s="114"/>
      <c r="E27" s="114"/>
      <c r="F27" s="155">
        <v>5.8799999999999998E-2</v>
      </c>
    </row>
    <row r="28" spans="2:11" outlineLevel="1" x14ac:dyDescent="0.35">
      <c r="B28" s="114" t="s">
        <v>334</v>
      </c>
      <c r="C28" s="114"/>
      <c r="D28" s="114"/>
      <c r="E28" s="114"/>
      <c r="F28" s="103">
        <f>WACC!K44</f>
        <v>0.15566951962299252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AFB4-2623-4766-9BA3-39606240B2A2}">
  <sheetPr>
    <tabColor rgb="FF002060"/>
  </sheetPr>
  <dimension ref="A6:K60"/>
  <sheetViews>
    <sheetView showGridLines="0" topLeftCell="A30" workbookViewId="0">
      <selection activeCell="Q37" sqref="Q37"/>
    </sheetView>
  </sheetViews>
  <sheetFormatPr defaultRowHeight="14.5" x14ac:dyDescent="0.35"/>
  <cols>
    <col min="1" max="1" width="1.81640625" customWidth="1"/>
    <col min="6" max="6" width="9.81640625" bestFit="1" customWidth="1"/>
    <col min="7" max="10" width="9.08984375" bestFit="1" customWidth="1"/>
  </cols>
  <sheetData>
    <row r="6" spans="1:11" x14ac:dyDescent="0.35">
      <c r="B6" s="21" t="s">
        <v>302</v>
      </c>
      <c r="C6" s="21"/>
      <c r="D6" s="21"/>
      <c r="E6" s="21"/>
      <c r="F6" s="22">
        <f>HistroricalFS!H3</f>
        <v>43921</v>
      </c>
      <c r="G6" s="22">
        <f>F6+365</f>
        <v>44286</v>
      </c>
      <c r="H6" s="22">
        <f t="shared" ref="H6:J6" si="0">G6+365</f>
        <v>44651</v>
      </c>
      <c r="I6" s="22">
        <f t="shared" si="0"/>
        <v>45016</v>
      </c>
      <c r="J6" s="22">
        <f t="shared" si="0"/>
        <v>45381</v>
      </c>
    </row>
    <row r="8" spans="1:11" x14ac:dyDescent="0.35">
      <c r="A8" s="2" t="s">
        <v>77</v>
      </c>
      <c r="B8" s="2" t="s">
        <v>303</v>
      </c>
    </row>
    <row r="9" spans="1:11" x14ac:dyDescent="0.35">
      <c r="B9" t="s">
        <v>297</v>
      </c>
      <c r="F9" s="144">
        <f>'Data&gt;'!J44</f>
        <v>37457</v>
      </c>
      <c r="G9" s="144">
        <f>'Data&gt;'!K44</f>
        <v>36089</v>
      </c>
      <c r="H9" s="144">
        <f>'Data&gt;'!L44</f>
        <v>35240</v>
      </c>
      <c r="I9" s="144">
        <f>'Data&gt;'!M44</f>
        <v>40755</v>
      </c>
      <c r="J9" s="144">
        <f>'Data&gt;'!N44</f>
        <v>47788</v>
      </c>
    </row>
    <row r="10" spans="1:11" x14ac:dyDescent="0.35">
      <c r="B10" t="s">
        <v>304</v>
      </c>
      <c r="F10" s="144">
        <f>'Data&gt;'!J45</f>
        <v>11173</v>
      </c>
      <c r="G10" s="144">
        <f>'Data&gt;'!K45</f>
        <v>12679</v>
      </c>
      <c r="H10" s="144">
        <f>'Data&gt;'!L45</f>
        <v>12442</v>
      </c>
      <c r="I10" s="144">
        <f>'Data&gt;'!M45</f>
        <v>15738</v>
      </c>
      <c r="J10" s="144">
        <f>'Data&gt;'!N45</f>
        <v>16952</v>
      </c>
    </row>
    <row r="11" spans="1:11" x14ac:dyDescent="0.35">
      <c r="B11" t="s">
        <v>305</v>
      </c>
      <c r="F11" s="144">
        <f>'Data&gt;'!J47</f>
        <v>3353</v>
      </c>
      <c r="G11" s="144">
        <f>'Data&gt;'!K47</f>
        <v>4520</v>
      </c>
      <c r="H11" s="144">
        <f>'Data&gt;'!L47</f>
        <v>4583</v>
      </c>
      <c r="I11" s="144">
        <f>'Data&gt;'!M47</f>
        <v>-4029</v>
      </c>
      <c r="J11" s="144">
        <f>'Data&gt;'!N47</f>
        <v>-1797</v>
      </c>
    </row>
    <row r="12" spans="1:11" x14ac:dyDescent="0.35">
      <c r="B12" t="s">
        <v>306</v>
      </c>
      <c r="F12" s="144">
        <f>'Data&gt;'!J48</f>
        <v>55432</v>
      </c>
      <c r="G12" s="144">
        <f>'Data&gt;'!K48</f>
        <v>57198</v>
      </c>
      <c r="H12" s="144">
        <f>'Data&gt;'!L48</f>
        <v>57641</v>
      </c>
      <c r="I12" s="144">
        <f>'Data&gt;'!M48</f>
        <v>72461</v>
      </c>
      <c r="J12" s="144">
        <f>'Data&gt;'!N48</f>
        <v>80816</v>
      </c>
      <c r="K12" s="144"/>
    </row>
    <row r="13" spans="1:11" x14ac:dyDescent="0.35">
      <c r="B13" s="145" t="s">
        <v>105</v>
      </c>
      <c r="C13" s="145"/>
      <c r="D13" s="145"/>
      <c r="E13" s="145"/>
      <c r="F13" s="146">
        <f>SUM(F9:F12)</f>
        <v>107415</v>
      </c>
      <c r="G13" s="146">
        <f t="shared" ref="G13:J13" si="1">SUM(G9:G12)</f>
        <v>110486</v>
      </c>
      <c r="H13" s="146">
        <f t="shared" si="1"/>
        <v>109906</v>
      </c>
      <c r="I13" s="146">
        <f t="shared" si="1"/>
        <v>124925</v>
      </c>
      <c r="J13" s="146">
        <f t="shared" si="1"/>
        <v>143759</v>
      </c>
    </row>
    <row r="15" spans="1:11" s="2" customFormat="1" x14ac:dyDescent="0.35">
      <c r="A15" s="2" t="s">
        <v>77</v>
      </c>
      <c r="B15" s="2" t="s">
        <v>307</v>
      </c>
    </row>
    <row r="16" spans="1:11" x14ac:dyDescent="0.35">
      <c r="B16" t="s">
        <v>308</v>
      </c>
      <c r="F16" s="144">
        <f>'Data&gt;'!J21</f>
        <v>16363</v>
      </c>
      <c r="G16" s="144">
        <f>'Data&gt;'!K21</f>
        <v>42792</v>
      </c>
      <c r="H16" s="144">
        <f>'Data&gt;'!L21</f>
        <v>41918</v>
      </c>
      <c r="I16" s="144">
        <f>'Data&gt;'!M21</f>
        <v>36965</v>
      </c>
      <c r="J16" s="144">
        <f>'Data&gt;'!N21</f>
        <v>36352</v>
      </c>
    </row>
    <row r="17" spans="1:10" x14ac:dyDescent="0.35">
      <c r="B17" t="s">
        <v>309</v>
      </c>
      <c r="F17" s="144">
        <f>'Data&gt;'!J23</f>
        <v>19132</v>
      </c>
      <c r="G17" s="144">
        <f>'Data&gt;'!K23</f>
        <v>0</v>
      </c>
      <c r="H17" s="144">
        <f>'Data&gt;'!L23</f>
        <v>0</v>
      </c>
      <c r="I17" s="144">
        <f>'Data&gt;'!M23</f>
        <v>0</v>
      </c>
      <c r="J17" s="144">
        <f>'Data&gt;'!N23</f>
        <v>0</v>
      </c>
    </row>
    <row r="18" spans="1:10" x14ac:dyDescent="0.35">
      <c r="B18" t="s">
        <v>57</v>
      </c>
      <c r="F18" s="144">
        <f>'Data&gt;'!J24</f>
        <v>132313</v>
      </c>
      <c r="G18" s="144">
        <f>'Data&gt;'!K24</f>
        <v>144193</v>
      </c>
      <c r="H18" s="144">
        <f>'Data&gt;'!L24</f>
        <v>138051</v>
      </c>
      <c r="I18" s="144">
        <f>'Data&gt;'!M24</f>
        <v>155239</v>
      </c>
      <c r="J18" s="144">
        <f>'Data&gt;'!N24</f>
        <v>177340</v>
      </c>
    </row>
    <row r="19" spans="1:10" x14ac:dyDescent="0.35">
      <c r="B19" s="145" t="s">
        <v>310</v>
      </c>
      <c r="C19" s="145"/>
      <c r="D19" s="145"/>
      <c r="E19" s="145"/>
      <c r="F19" s="146">
        <f>SUM(F16:F18)</f>
        <v>167808</v>
      </c>
      <c r="G19" s="146">
        <f t="shared" ref="G19:J19" si="2">SUM(G16:G18)</f>
        <v>186985</v>
      </c>
      <c r="H19" s="146">
        <f t="shared" si="2"/>
        <v>179969</v>
      </c>
      <c r="I19" s="146">
        <f t="shared" si="2"/>
        <v>192204</v>
      </c>
      <c r="J19" s="146">
        <f t="shared" si="2"/>
        <v>213692</v>
      </c>
    </row>
    <row r="21" spans="1:10" x14ac:dyDescent="0.35">
      <c r="B21" s="145" t="s">
        <v>311</v>
      </c>
      <c r="C21" s="145"/>
      <c r="D21" s="145"/>
      <c r="E21" s="145"/>
      <c r="F21" s="147">
        <f>F13-F19</f>
        <v>-60393</v>
      </c>
      <c r="G21" s="147">
        <f t="shared" ref="G21:J21" si="3">G13-G19</f>
        <v>-76499</v>
      </c>
      <c r="H21" s="147">
        <f t="shared" si="3"/>
        <v>-70063</v>
      </c>
      <c r="I21" s="147">
        <f t="shared" si="3"/>
        <v>-67279</v>
      </c>
      <c r="J21" s="147">
        <f t="shared" si="3"/>
        <v>-69933</v>
      </c>
    </row>
    <row r="23" spans="1:10" x14ac:dyDescent="0.35">
      <c r="A23" s="2" t="s">
        <v>77</v>
      </c>
      <c r="B23" s="2" t="s">
        <v>312</v>
      </c>
    </row>
    <row r="24" spans="1:10" x14ac:dyDescent="0.35">
      <c r="B24" t="s">
        <v>284</v>
      </c>
      <c r="F24" s="144">
        <f>'Data&gt;'!J28</f>
        <v>7675</v>
      </c>
      <c r="G24" s="144">
        <f>'Data&gt;'!K28</f>
        <v>7819</v>
      </c>
      <c r="H24" s="144">
        <f>'Data&gt;'!L28</f>
        <v>7760</v>
      </c>
      <c r="I24" s="144">
        <f>'Data&gt;'!M28</f>
        <v>8045</v>
      </c>
      <c r="J24" s="144">
        <f>'Data&gt;'!N28</f>
        <v>7930</v>
      </c>
    </row>
    <row r="25" spans="1:10" x14ac:dyDescent="0.35">
      <c r="B25" t="s">
        <v>285</v>
      </c>
      <c r="F25" s="144">
        <f>'Data&gt;'!J29</f>
        <v>32665</v>
      </c>
      <c r="G25" s="144">
        <f>'Data&gt;'!K29</f>
        <v>35537</v>
      </c>
      <c r="H25" s="144">
        <f>'Data&gt;'!L29</f>
        <v>36466</v>
      </c>
      <c r="I25" s="144">
        <f>'Data&gt;'!M29</f>
        <v>38674</v>
      </c>
      <c r="J25" s="144">
        <f>'Data&gt;'!N29</f>
        <v>40584</v>
      </c>
    </row>
    <row r="26" spans="1:10" x14ac:dyDescent="0.35">
      <c r="B26" t="s">
        <v>286</v>
      </c>
      <c r="F26" s="144">
        <f>'Data&gt;'!J30</f>
        <v>124158</v>
      </c>
      <c r="G26" s="144">
        <f>'Data&gt;'!K30</f>
        <v>138868</v>
      </c>
      <c r="H26" s="144">
        <f>'Data&gt;'!L30</f>
        <v>148585</v>
      </c>
      <c r="I26" s="144">
        <f>'Data&gt;'!M30</f>
        <v>153672</v>
      </c>
      <c r="J26" s="144">
        <f>'Data&gt;'!N30</f>
        <v>151878</v>
      </c>
    </row>
    <row r="27" spans="1:10" x14ac:dyDescent="0.35">
      <c r="B27" t="s">
        <v>287</v>
      </c>
      <c r="F27" s="144">
        <f>'Data&gt;'!J31</f>
        <v>0</v>
      </c>
      <c r="G27" s="144">
        <f>'Data&gt;'!K31</f>
        <v>0</v>
      </c>
      <c r="H27" s="144">
        <f>'Data&gt;'!L31</f>
        <v>0</v>
      </c>
      <c r="I27" s="144">
        <f>'Data&gt;'!M31</f>
        <v>0</v>
      </c>
      <c r="J27" s="144">
        <f>'Data&gt;'!N31</f>
        <v>0</v>
      </c>
    </row>
    <row r="28" spans="1:10" x14ac:dyDescent="0.35">
      <c r="B28" t="s">
        <v>288</v>
      </c>
      <c r="F28" s="144">
        <f>'Data&gt;'!J32</f>
        <v>3054</v>
      </c>
      <c r="G28" s="144">
        <f>'Data&gt;'!K32</f>
        <v>3172</v>
      </c>
      <c r="H28" s="144">
        <f>'Data&gt;'!L32</f>
        <v>3383</v>
      </c>
      <c r="I28" s="144">
        <f>'Data&gt;'!M32</f>
        <v>3499</v>
      </c>
      <c r="J28" s="144">
        <f>'Data&gt;'!N32</f>
        <v>3667</v>
      </c>
    </row>
    <row r="29" spans="1:10" x14ac:dyDescent="0.35">
      <c r="B29" t="s">
        <v>289</v>
      </c>
      <c r="F29" s="144">
        <f>'Data&gt;'!J33</f>
        <v>1890</v>
      </c>
      <c r="G29" s="144">
        <f>'Data&gt;'!K33</f>
        <v>1956</v>
      </c>
      <c r="H29" s="144">
        <f>'Data&gt;'!L33</f>
        <v>1984</v>
      </c>
      <c r="I29" s="144">
        <f>'Data&gt;'!M33</f>
        <v>2084</v>
      </c>
      <c r="J29" s="144">
        <f>'Data&gt;'!N33</f>
        <v>2029</v>
      </c>
    </row>
    <row r="30" spans="1:10" x14ac:dyDescent="0.35">
      <c r="B30" t="s">
        <v>290</v>
      </c>
      <c r="F30" s="144">
        <f>'Data&gt;'!J34</f>
        <v>601</v>
      </c>
      <c r="G30" s="144">
        <f>'Data&gt;'!K34</f>
        <v>845</v>
      </c>
      <c r="H30" s="144">
        <f>'Data&gt;'!L34</f>
        <v>725</v>
      </c>
      <c r="I30" s="144">
        <f>'Data&gt;'!M34</f>
        <v>788</v>
      </c>
      <c r="J30" s="144">
        <f>'Data&gt;'!N34</f>
        <v>956</v>
      </c>
    </row>
    <row r="31" spans="1:10" x14ac:dyDescent="0.35">
      <c r="B31" t="s">
        <v>291</v>
      </c>
      <c r="F31" s="144">
        <f>'Data&gt;'!J35</f>
        <v>91157</v>
      </c>
      <c r="G31" s="144">
        <f>'Data&gt;'!K35</f>
        <v>114809</v>
      </c>
      <c r="H31" s="144">
        <f>'Data&gt;'!L35</f>
        <v>114323</v>
      </c>
      <c r="I31" s="144">
        <f>'Data&gt;'!M35</f>
        <v>112538</v>
      </c>
      <c r="J31" s="144">
        <f>'Data&gt;'!N35</f>
        <v>116714</v>
      </c>
    </row>
    <row r="32" spans="1:10" x14ac:dyDescent="0.35">
      <c r="B32" t="s">
        <v>292</v>
      </c>
      <c r="F32" s="144">
        <f>'Data&gt;'!J36</f>
        <v>9380</v>
      </c>
      <c r="G32" s="144">
        <f>'Data&gt;'!K36</f>
        <v>10686</v>
      </c>
      <c r="H32" s="144">
        <f>'Data&gt;'!L36</f>
        <v>10870</v>
      </c>
      <c r="I32" s="144">
        <f>'Data&gt;'!M36</f>
        <v>11841</v>
      </c>
      <c r="J32" s="144">
        <f>'Data&gt;'!N36</f>
        <v>10724</v>
      </c>
    </row>
    <row r="33" spans="1:10" x14ac:dyDescent="0.35">
      <c r="B33" s="85" t="s">
        <v>313</v>
      </c>
      <c r="C33" s="85"/>
      <c r="D33" s="85"/>
      <c r="E33" s="85"/>
      <c r="F33" s="148">
        <f>SUM(F24:F32)</f>
        <v>270580</v>
      </c>
      <c r="G33" s="148">
        <f t="shared" ref="G33:J33" si="4">SUM(G24:G32)</f>
        <v>313692</v>
      </c>
      <c r="H33" s="148">
        <f t="shared" si="4"/>
        <v>324096</v>
      </c>
      <c r="I33" s="148">
        <f t="shared" si="4"/>
        <v>331141</v>
      </c>
      <c r="J33" s="148">
        <f t="shared" si="4"/>
        <v>334482</v>
      </c>
    </row>
    <row r="34" spans="1:10" x14ac:dyDescent="0.35">
      <c r="B34" t="s">
        <v>294</v>
      </c>
      <c r="F34" s="31">
        <f>'Data&gt;'!J38</f>
        <v>143471</v>
      </c>
      <c r="G34" s="31">
        <f>'Data&gt;'!K38</f>
        <v>174985</v>
      </c>
      <c r="H34" s="31">
        <f>'Data&gt;'!L38</f>
        <v>185241</v>
      </c>
      <c r="I34" s="31">
        <f>'Data&gt;'!M38</f>
        <v>199062</v>
      </c>
      <c r="J34" s="31">
        <f>'Data&gt;'!N38</f>
        <v>213197</v>
      </c>
    </row>
    <row r="35" spans="1:10" x14ac:dyDescent="0.35">
      <c r="B35" s="145" t="s">
        <v>314</v>
      </c>
      <c r="C35" s="145"/>
      <c r="D35" s="145"/>
      <c r="E35" s="145"/>
      <c r="F35" s="146">
        <f>F33-F34</f>
        <v>127109</v>
      </c>
      <c r="G35" s="146">
        <f t="shared" ref="G35:J35" si="5">G33-G34</f>
        <v>138707</v>
      </c>
      <c r="H35" s="146">
        <f t="shared" si="5"/>
        <v>138855</v>
      </c>
      <c r="I35" s="146">
        <f t="shared" si="5"/>
        <v>132079</v>
      </c>
      <c r="J35" s="146">
        <f t="shared" si="5"/>
        <v>121285</v>
      </c>
    </row>
    <row r="37" spans="1:10" x14ac:dyDescent="0.35">
      <c r="A37" s="2" t="s">
        <v>77</v>
      </c>
      <c r="B37" s="2" t="s">
        <v>315</v>
      </c>
      <c r="F37" s="140">
        <f>'Data&gt;'!J42</f>
        <v>16308</v>
      </c>
      <c r="G37" s="140">
        <f>'Data&gt;'!K42</f>
        <v>24620</v>
      </c>
      <c r="H37" s="140">
        <f>'Data&gt;'!L42</f>
        <v>29380</v>
      </c>
      <c r="I37" s="140">
        <f>'Data&gt;'!M42</f>
        <v>26379</v>
      </c>
      <c r="J37" s="140">
        <f>'Data&gt;'!N42</f>
        <v>22971</v>
      </c>
    </row>
    <row r="38" spans="1:10" x14ac:dyDescent="0.35">
      <c r="B38" s="2" t="s">
        <v>316</v>
      </c>
      <c r="C38" s="2"/>
      <c r="D38" s="2"/>
      <c r="E38" s="2"/>
      <c r="F38" s="151">
        <f>HistroricalFS!F17-HistroricalFS!F23</f>
        <v>9904.0899999999929</v>
      </c>
      <c r="G38" s="151">
        <f>HistroricalFS!G17-HistroricalFS!G23</f>
        <v>1073.7000000000226</v>
      </c>
      <c r="H38" s="151">
        <f>HistroricalFS!H17-HistroricalFS!H23</f>
        <v>-3438.360000000037</v>
      </c>
      <c r="I38" s="151">
        <f>HistroricalFS!I17-HistroricalFS!I23</f>
        <v>8740.7199999999903</v>
      </c>
      <c r="J38" s="151">
        <f>HistroricalFS!L17-HistroricalFS!L23</f>
        <v>32268.210000000039</v>
      </c>
    </row>
    <row r="40" spans="1:10" ht="15" thickBot="1" x14ac:dyDescent="0.4">
      <c r="A40" t="s">
        <v>77</v>
      </c>
      <c r="B40" s="152" t="s">
        <v>317</v>
      </c>
      <c r="C40" s="153"/>
      <c r="D40" s="153"/>
      <c r="E40" s="153"/>
      <c r="F40" s="154">
        <f>F38/F37</f>
        <v>0.60731481481481442</v>
      </c>
      <c r="G40" s="154">
        <f t="shared" ref="G40:J40" si="6">G38/G37</f>
        <v>4.3610885458977358E-2</v>
      </c>
      <c r="H40" s="154">
        <f t="shared" si="6"/>
        <v>-0.11703063308373168</v>
      </c>
      <c r="I40" s="154">
        <f t="shared" si="6"/>
        <v>0.33135145380795294</v>
      </c>
      <c r="J40" s="154">
        <f t="shared" si="6"/>
        <v>1.4047368421052648</v>
      </c>
    </row>
    <row r="41" spans="1:10" ht="15" thickTop="1" x14ac:dyDescent="0.35"/>
    <row r="43" spans="1:10" x14ac:dyDescent="0.35">
      <c r="B43" s="21" t="s">
        <v>318</v>
      </c>
      <c r="C43" s="21"/>
      <c r="D43" s="21"/>
      <c r="E43" s="21"/>
      <c r="F43" s="22">
        <f>F6</f>
        <v>43921</v>
      </c>
      <c r="G43" s="22">
        <f t="shared" ref="G43:J43" si="7">G6</f>
        <v>44286</v>
      </c>
      <c r="H43" s="22">
        <f t="shared" si="7"/>
        <v>44651</v>
      </c>
      <c r="I43" s="22">
        <f t="shared" si="7"/>
        <v>45016</v>
      </c>
      <c r="J43" s="22">
        <f t="shared" si="7"/>
        <v>45381</v>
      </c>
    </row>
    <row r="45" spans="1:10" x14ac:dyDescent="0.35">
      <c r="B45" t="s">
        <v>319</v>
      </c>
      <c r="F45" s="144">
        <f>-(SUM(HistroricalFS!H87,HistroricalFS!H89)-SUM(HistroricalFS!H88,HistroricalFS!H90))</f>
        <v>31333</v>
      </c>
      <c r="G45" s="144">
        <f>-(SUM(HistroricalFS!I87,HistroricalFS!I89)-SUM(HistroricalFS!I88,HistroricalFS!I90))</f>
        <v>28312</v>
      </c>
      <c r="H45" s="144">
        <f>-(SUM(HistroricalFS!J87,HistroricalFS!J89)-SUM(HistroricalFS!J88,HistroricalFS!J90))</f>
        <v>18510</v>
      </c>
      <c r="I45" s="144">
        <f>-(SUM(HistroricalFS!K87,HistroricalFS!K89)-SUM(HistroricalFS!K88,HistroricalFS!K90))</f>
        <v>26460</v>
      </c>
      <c r="J45" s="144">
        <f>-(SUM(HistroricalFS!L87,HistroricalFS!L89)-SUM(HistroricalFS!L88,HistroricalFS!L90))</f>
        <v>42539</v>
      </c>
    </row>
    <row r="46" spans="1:10" x14ac:dyDescent="0.35">
      <c r="B46" t="s">
        <v>320</v>
      </c>
      <c r="F46" s="144"/>
      <c r="G46" s="144">
        <f>G21-F21</f>
        <v>-16106</v>
      </c>
      <c r="H46" s="144">
        <f t="shared" ref="H46:J46" si="8">H21-G21</f>
        <v>6436</v>
      </c>
      <c r="I46" s="144">
        <f t="shared" si="8"/>
        <v>2784</v>
      </c>
      <c r="J46" s="144">
        <f t="shared" si="8"/>
        <v>-2654</v>
      </c>
    </row>
    <row r="47" spans="1:10" x14ac:dyDescent="0.35">
      <c r="F47" s="144"/>
      <c r="G47" s="144"/>
      <c r="H47" s="144"/>
      <c r="I47" s="144"/>
      <c r="J47" s="144"/>
    </row>
    <row r="48" spans="1:10" x14ac:dyDescent="0.35">
      <c r="B48" t="s">
        <v>316</v>
      </c>
      <c r="F48" s="144">
        <f>F38</f>
        <v>9904.0899999999929</v>
      </c>
      <c r="G48" s="144">
        <f t="shared" ref="G48:J48" si="9">G38</f>
        <v>1073.7000000000226</v>
      </c>
      <c r="H48" s="144">
        <f t="shared" si="9"/>
        <v>-3438.360000000037</v>
      </c>
      <c r="I48" s="144">
        <f t="shared" si="9"/>
        <v>8740.7199999999903</v>
      </c>
      <c r="J48" s="144">
        <f t="shared" si="9"/>
        <v>32268.210000000039</v>
      </c>
    </row>
    <row r="49" spans="2:10" x14ac:dyDescent="0.35">
      <c r="B49" t="s">
        <v>236</v>
      </c>
      <c r="F49" s="84">
        <v>0.3</v>
      </c>
      <c r="G49" s="84">
        <v>0.3</v>
      </c>
      <c r="H49" s="84">
        <v>0.3</v>
      </c>
      <c r="I49" s="84">
        <v>0.3</v>
      </c>
      <c r="J49" s="84">
        <v>0.3</v>
      </c>
    </row>
    <row r="50" spans="2:10" x14ac:dyDescent="0.35">
      <c r="B50" t="s">
        <v>322</v>
      </c>
      <c r="F50" s="144">
        <f>F48*(1-F49)</f>
        <v>6932.8629999999948</v>
      </c>
      <c r="G50" s="144">
        <f t="shared" ref="G50:J50" si="10">G48*(1-G49)</f>
        <v>751.59000000001572</v>
      </c>
      <c r="H50" s="144">
        <f t="shared" si="10"/>
        <v>-2406.8520000000258</v>
      </c>
      <c r="I50" s="144">
        <f t="shared" si="10"/>
        <v>6118.5039999999926</v>
      </c>
      <c r="J50" s="144">
        <f t="shared" si="10"/>
        <v>22587.747000000025</v>
      </c>
    </row>
    <row r="51" spans="2:10" x14ac:dyDescent="0.35">
      <c r="F51" s="144"/>
      <c r="G51" s="144"/>
      <c r="H51" s="144"/>
      <c r="I51" s="144"/>
      <c r="J51" s="144"/>
    </row>
    <row r="52" spans="2:10" x14ac:dyDescent="0.35">
      <c r="B52" t="s">
        <v>321</v>
      </c>
      <c r="F52" s="144"/>
      <c r="G52" s="144">
        <f>SUM(G45:G46)</f>
        <v>12206</v>
      </c>
      <c r="H52" s="144">
        <f t="shared" ref="H52:J52" si="11">SUM(H45:H46)</f>
        <v>24946</v>
      </c>
      <c r="I52" s="144">
        <f t="shared" si="11"/>
        <v>29244</v>
      </c>
      <c r="J52" s="144">
        <f t="shared" si="11"/>
        <v>39885</v>
      </c>
    </row>
    <row r="53" spans="2:10" s="2" customFormat="1" ht="15" thickBot="1" x14ac:dyDescent="0.4">
      <c r="B53" s="152" t="s">
        <v>323</v>
      </c>
      <c r="C53" s="152"/>
      <c r="D53" s="152"/>
      <c r="E53" s="152"/>
      <c r="F53" s="152"/>
      <c r="G53" s="152"/>
      <c r="H53" s="152"/>
      <c r="I53" s="152"/>
      <c r="J53" s="152"/>
    </row>
    <row r="54" spans="2:10" ht="15" thickTop="1" x14ac:dyDescent="0.35"/>
    <row r="55" spans="2:10" x14ac:dyDescent="0.35">
      <c r="B55" s="21" t="s">
        <v>324</v>
      </c>
      <c r="C55" s="21"/>
      <c r="D55" s="21"/>
      <c r="E55" s="21"/>
      <c r="F55" s="22">
        <f>F43</f>
        <v>43921</v>
      </c>
      <c r="G55" s="22">
        <f t="shared" ref="G55:J55" si="12">G43</f>
        <v>44286</v>
      </c>
      <c r="H55" s="22">
        <f t="shared" si="12"/>
        <v>44651</v>
      </c>
      <c r="I55" s="22">
        <f t="shared" si="12"/>
        <v>45016</v>
      </c>
      <c r="J55" s="22">
        <f t="shared" si="12"/>
        <v>45381</v>
      </c>
    </row>
    <row r="57" spans="2:10" x14ac:dyDescent="0.35">
      <c r="B57" s="2" t="s">
        <v>323</v>
      </c>
    </row>
    <row r="58" spans="2:10" x14ac:dyDescent="0.35">
      <c r="B58" s="2" t="s">
        <v>317</v>
      </c>
      <c r="F58" s="5">
        <f>F40</f>
        <v>0.60731481481481442</v>
      </c>
      <c r="G58" s="5">
        <f t="shared" ref="G58:J58" si="13">G40</f>
        <v>4.3610885458977358E-2</v>
      </c>
      <c r="H58" s="5">
        <f t="shared" si="13"/>
        <v>-0.11703063308373168</v>
      </c>
      <c r="I58" s="5">
        <f t="shared" si="13"/>
        <v>0.33135145380795294</v>
      </c>
      <c r="J58" s="5">
        <f t="shared" si="13"/>
        <v>1.4047368421052648</v>
      </c>
    </row>
    <row r="60" spans="2:10" s="2" customFormat="1" x14ac:dyDescent="0.35">
      <c r="B60" s="145" t="s">
        <v>325</v>
      </c>
      <c r="C60" s="145"/>
      <c r="D60" s="145"/>
      <c r="E60" s="145"/>
      <c r="F60" s="145"/>
      <c r="G60" s="145"/>
      <c r="H60" s="145"/>
      <c r="I60" s="145"/>
      <c r="J60" s="145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7DAB-E40D-439B-BA6E-FA9833044F42}">
  <sheetPr>
    <tabColor rgb="FF002060"/>
  </sheetPr>
  <dimension ref="B2:N33"/>
  <sheetViews>
    <sheetView topLeftCell="A6" workbookViewId="0">
      <selection activeCell="P6" sqref="P6"/>
    </sheetView>
  </sheetViews>
  <sheetFormatPr defaultRowHeight="14.5" x14ac:dyDescent="0.35"/>
  <cols>
    <col min="2" max="2" width="28" bestFit="1" customWidth="1"/>
    <col min="3" max="14" width="7.26953125" bestFit="1" customWidth="1"/>
  </cols>
  <sheetData>
    <row r="2" spans="2:14" x14ac:dyDescent="0.35">
      <c r="C2" s="19">
        <v>41334</v>
      </c>
      <c r="D2" s="19">
        <v>41699</v>
      </c>
      <c r="E2" s="19">
        <v>42064</v>
      </c>
      <c r="F2" s="19">
        <v>42430</v>
      </c>
      <c r="G2" s="19">
        <v>42795</v>
      </c>
      <c r="H2" s="19">
        <v>43160</v>
      </c>
      <c r="I2" s="19">
        <v>43525</v>
      </c>
      <c r="J2" s="19">
        <v>43891</v>
      </c>
      <c r="K2" s="19">
        <v>44256</v>
      </c>
      <c r="L2" s="19">
        <v>44621</v>
      </c>
      <c r="M2" s="19">
        <v>44986</v>
      </c>
      <c r="N2" s="19">
        <v>45352</v>
      </c>
    </row>
    <row r="3" spans="2:14" x14ac:dyDescent="0.35">
      <c r="B3" t="s">
        <v>133</v>
      </c>
      <c r="C3" s="31">
        <v>22163</v>
      </c>
      <c r="D3" s="31">
        <v>36151</v>
      </c>
      <c r="E3" s="31">
        <v>35531</v>
      </c>
      <c r="F3" s="31">
        <v>37900</v>
      </c>
      <c r="G3" s="31">
        <v>30199</v>
      </c>
      <c r="H3" s="31">
        <v>23857</v>
      </c>
      <c r="I3" s="31">
        <v>18891</v>
      </c>
      <c r="J3" s="31">
        <v>26633</v>
      </c>
      <c r="K3" s="31">
        <v>29001</v>
      </c>
      <c r="L3" s="31">
        <v>14283</v>
      </c>
      <c r="M3" s="31">
        <v>35388</v>
      </c>
      <c r="N3" s="31">
        <v>67915</v>
      </c>
    </row>
    <row r="4" spans="2:14" x14ac:dyDescent="0.35">
      <c r="B4" t="s">
        <v>108</v>
      </c>
      <c r="C4" s="31">
        <v>24406</v>
      </c>
      <c r="D4" s="31">
        <v>36303</v>
      </c>
      <c r="E4" s="31">
        <v>43397</v>
      </c>
      <c r="F4" s="31">
        <v>38626</v>
      </c>
      <c r="G4" s="31">
        <v>28840</v>
      </c>
      <c r="H4" s="31">
        <v>33312</v>
      </c>
      <c r="I4" s="31">
        <v>28771</v>
      </c>
      <c r="J4" s="31">
        <v>23352</v>
      </c>
      <c r="K4" s="31">
        <v>31198</v>
      </c>
      <c r="L4" s="31">
        <v>26943</v>
      </c>
      <c r="M4" s="31">
        <v>41694</v>
      </c>
      <c r="N4" s="31">
        <v>65106</v>
      </c>
    </row>
    <row r="5" spans="2:14" x14ac:dyDescent="0.35">
      <c r="B5" t="s">
        <v>63</v>
      </c>
      <c r="C5" s="31">
        <v>-5177</v>
      </c>
      <c r="D5">
        <v>445</v>
      </c>
      <c r="E5" s="31">
        <v>-3179</v>
      </c>
      <c r="F5" s="31">
        <v>-2223</v>
      </c>
      <c r="G5" s="31">
        <v>-4152</v>
      </c>
      <c r="H5" s="31">
        <v>-10688</v>
      </c>
      <c r="I5" s="31">
        <v>-9109</v>
      </c>
      <c r="J5" s="31">
        <v>9950</v>
      </c>
      <c r="K5" s="31">
        <v>-5505</v>
      </c>
      <c r="L5">
        <v>185</v>
      </c>
      <c r="M5" s="31">
        <v>-2213</v>
      </c>
      <c r="N5" s="31">
        <v>-1875</v>
      </c>
    </row>
    <row r="6" spans="2:14" x14ac:dyDescent="0.35">
      <c r="B6" t="s">
        <v>43</v>
      </c>
      <c r="C6" s="31">
        <v>-2656</v>
      </c>
      <c r="D6" s="31">
        <v>-2853</v>
      </c>
      <c r="E6" s="31">
        <v>-3692</v>
      </c>
      <c r="F6" s="31">
        <v>-5743</v>
      </c>
      <c r="G6" s="31">
        <v>-6621</v>
      </c>
      <c r="H6" s="31">
        <v>-3560</v>
      </c>
      <c r="I6" s="31">
        <v>2069</v>
      </c>
      <c r="J6" s="31">
        <v>2326</v>
      </c>
      <c r="K6" s="31">
        <v>3814</v>
      </c>
      <c r="L6">
        <v>472</v>
      </c>
      <c r="M6" s="31">
        <v>-5665</v>
      </c>
      <c r="N6" s="31">
        <v>-7265</v>
      </c>
    </row>
    <row r="7" spans="2:14" x14ac:dyDescent="0.35">
      <c r="B7" t="s">
        <v>109</v>
      </c>
      <c r="C7" s="31">
        <v>8132</v>
      </c>
      <c r="D7" s="31">
        <v>4694</v>
      </c>
      <c r="E7" s="31">
        <v>3598</v>
      </c>
      <c r="F7" s="31">
        <v>3947</v>
      </c>
      <c r="G7" s="31">
        <v>9301</v>
      </c>
      <c r="H7" s="31">
        <v>7320</v>
      </c>
      <c r="I7" s="31">
        <v>-4692</v>
      </c>
      <c r="J7" s="31">
        <v>-8085</v>
      </c>
      <c r="K7" s="31">
        <v>5748</v>
      </c>
      <c r="L7" s="31">
        <v>-7012</v>
      </c>
      <c r="M7" s="31">
        <v>6945</v>
      </c>
      <c r="N7" s="31">
        <v>13706</v>
      </c>
    </row>
    <row r="8" spans="2:14" x14ac:dyDescent="0.35">
      <c r="B8" t="s">
        <v>110</v>
      </c>
      <c r="C8">
        <v>0</v>
      </c>
      <c r="D8">
        <v>0</v>
      </c>
      <c r="E8">
        <v>0</v>
      </c>
      <c r="F8">
        <v>-520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5">
      <c r="B9" t="s">
        <v>111</v>
      </c>
      <c r="C9">
        <v>-303</v>
      </c>
      <c r="D9" s="31">
        <v>1870</v>
      </c>
      <c r="E9">
        <v>-398</v>
      </c>
      <c r="F9" s="31">
        <v>5852</v>
      </c>
      <c r="G9" s="31">
        <v>4727</v>
      </c>
      <c r="H9">
        <v>494</v>
      </c>
      <c r="I9" s="31">
        <v>4512</v>
      </c>
      <c r="J9">
        <v>875</v>
      </c>
      <c r="K9" s="31">
        <v>-4150</v>
      </c>
      <c r="L9" s="31">
        <v>-4396</v>
      </c>
      <c r="M9" s="31">
        <v>-2194</v>
      </c>
      <c r="N9" s="31">
        <v>2760</v>
      </c>
    </row>
    <row r="10" spans="2:14" x14ac:dyDescent="0.35">
      <c r="B10" t="s">
        <v>112</v>
      </c>
      <c r="C10">
        <v>-3</v>
      </c>
      <c r="D10" s="31">
        <v>4157</v>
      </c>
      <c r="E10" s="31">
        <v>-3672</v>
      </c>
      <c r="F10" s="31">
        <v>1313</v>
      </c>
      <c r="G10" s="31">
        <v>3254</v>
      </c>
      <c r="H10" s="31">
        <v>-6434</v>
      </c>
      <c r="I10" s="31">
        <v>-7221</v>
      </c>
      <c r="J10" s="31">
        <v>5065</v>
      </c>
      <c r="K10">
        <v>-93</v>
      </c>
      <c r="L10" s="31">
        <v>-10750</v>
      </c>
      <c r="M10" s="31">
        <v>-3127</v>
      </c>
      <c r="N10" s="31">
        <v>7325</v>
      </c>
    </row>
    <row r="11" spans="2:14" x14ac:dyDescent="0.35">
      <c r="B11" t="s">
        <v>113</v>
      </c>
      <c r="C11" s="31">
        <v>-2240</v>
      </c>
      <c r="D11" s="31">
        <v>-4308</v>
      </c>
      <c r="E11" s="31">
        <v>-4194</v>
      </c>
      <c r="F11" s="31">
        <v>-2040</v>
      </c>
      <c r="G11" s="31">
        <v>-1895</v>
      </c>
      <c r="H11" s="31">
        <v>-3021</v>
      </c>
      <c r="I11" s="31">
        <v>-2659</v>
      </c>
      <c r="J11" s="31">
        <v>-1785</v>
      </c>
      <c r="K11" s="31">
        <v>-2105</v>
      </c>
      <c r="L11" s="31">
        <v>-1910</v>
      </c>
      <c r="M11" s="31">
        <v>-3179</v>
      </c>
      <c r="N11" s="31">
        <v>-4516</v>
      </c>
    </row>
    <row r="12" spans="2:14" x14ac:dyDescent="0.35">
      <c r="B12" t="s">
        <v>134</v>
      </c>
      <c r="C12" s="31">
        <v>-22969</v>
      </c>
      <c r="D12" s="31">
        <v>-27991</v>
      </c>
      <c r="E12" s="31">
        <v>-36232</v>
      </c>
      <c r="F12" s="31">
        <v>-36694</v>
      </c>
      <c r="G12" s="31">
        <v>-39571</v>
      </c>
      <c r="H12" s="31">
        <v>-25139</v>
      </c>
      <c r="I12" s="31">
        <v>-20878</v>
      </c>
      <c r="J12" s="31">
        <v>-33115</v>
      </c>
      <c r="K12" s="31">
        <v>-25672</v>
      </c>
      <c r="L12" s="31">
        <v>-4444</v>
      </c>
      <c r="M12" s="31">
        <v>-15417</v>
      </c>
      <c r="N12" s="31">
        <v>-22782</v>
      </c>
    </row>
    <row r="13" spans="2:14" x14ac:dyDescent="0.35">
      <c r="B13" t="s">
        <v>114</v>
      </c>
      <c r="C13" s="31">
        <v>-18863</v>
      </c>
      <c r="D13" s="31">
        <v>-26975</v>
      </c>
      <c r="E13" s="31">
        <v>-31962</v>
      </c>
      <c r="F13" s="31">
        <v>-31503</v>
      </c>
      <c r="G13" s="31">
        <v>-16072</v>
      </c>
      <c r="H13" s="31">
        <v>-35079</v>
      </c>
      <c r="I13" s="31">
        <v>-35304</v>
      </c>
      <c r="J13" s="31">
        <v>-29702</v>
      </c>
      <c r="K13" s="31">
        <v>-20205</v>
      </c>
      <c r="L13" s="31">
        <v>-15168</v>
      </c>
      <c r="M13" s="31">
        <v>-19230</v>
      </c>
      <c r="N13" s="31">
        <v>-31414</v>
      </c>
    </row>
    <row r="14" spans="2:14" x14ac:dyDescent="0.35">
      <c r="B14" t="s">
        <v>115</v>
      </c>
      <c r="C14">
        <v>37</v>
      </c>
      <c r="D14">
        <v>50</v>
      </c>
      <c r="E14">
        <v>74</v>
      </c>
      <c r="F14">
        <v>59</v>
      </c>
      <c r="G14">
        <v>53</v>
      </c>
      <c r="H14">
        <v>30</v>
      </c>
      <c r="I14">
        <v>67</v>
      </c>
      <c r="J14">
        <v>171</v>
      </c>
      <c r="K14">
        <v>351</v>
      </c>
      <c r="L14">
        <v>230</v>
      </c>
      <c r="M14">
        <v>285</v>
      </c>
      <c r="N14">
        <v>231</v>
      </c>
    </row>
    <row r="15" spans="2:14" x14ac:dyDescent="0.35">
      <c r="B15" t="s">
        <v>116</v>
      </c>
      <c r="C15">
        <v>73</v>
      </c>
      <c r="D15">
        <v>-429</v>
      </c>
      <c r="E15" s="31">
        <v>-5461</v>
      </c>
      <c r="F15" s="31">
        <v>-4728</v>
      </c>
      <c r="G15">
        <v>-6</v>
      </c>
      <c r="H15">
        <v>-329</v>
      </c>
      <c r="I15">
        <v>-130</v>
      </c>
      <c r="J15" s="31">
        <v>-1439</v>
      </c>
      <c r="K15" s="31">
        <v>-7530</v>
      </c>
      <c r="L15" s="31">
        <v>-3008</v>
      </c>
      <c r="M15">
        <v>-50</v>
      </c>
      <c r="N15">
        <v>-74</v>
      </c>
    </row>
    <row r="16" spans="2:14" x14ac:dyDescent="0.35">
      <c r="B16" t="s">
        <v>117</v>
      </c>
      <c r="C16">
        <v>34</v>
      </c>
      <c r="D16">
        <v>4</v>
      </c>
      <c r="E16">
        <v>42</v>
      </c>
      <c r="F16">
        <v>89</v>
      </c>
      <c r="G16" s="31">
        <v>1965</v>
      </c>
      <c r="H16" s="31">
        <v>2381</v>
      </c>
      <c r="I16" s="31">
        <v>5644</v>
      </c>
      <c r="J16">
        <v>21</v>
      </c>
      <c r="K16">
        <v>226</v>
      </c>
      <c r="L16">
        <v>104</v>
      </c>
      <c r="M16" s="31">
        <v>6895</v>
      </c>
      <c r="N16" s="31">
        <v>10820</v>
      </c>
    </row>
    <row r="17" spans="2:14" x14ac:dyDescent="0.35">
      <c r="B17" t="s">
        <v>118</v>
      </c>
      <c r="C17">
        <v>713</v>
      </c>
      <c r="D17">
        <v>653</v>
      </c>
      <c r="E17">
        <v>698</v>
      </c>
      <c r="F17">
        <v>731</v>
      </c>
      <c r="G17">
        <v>638</v>
      </c>
      <c r="H17">
        <v>690</v>
      </c>
      <c r="I17">
        <v>761</v>
      </c>
      <c r="J17" s="31">
        <v>1104</v>
      </c>
      <c r="K17">
        <v>428</v>
      </c>
      <c r="L17">
        <v>653</v>
      </c>
      <c r="M17">
        <v>973</v>
      </c>
      <c r="N17" s="31">
        <v>2493</v>
      </c>
    </row>
    <row r="18" spans="2:14" x14ac:dyDescent="0.35">
      <c r="B18" t="s">
        <v>119</v>
      </c>
      <c r="C18">
        <v>95</v>
      </c>
      <c r="D18">
        <v>40</v>
      </c>
      <c r="E18">
        <v>80</v>
      </c>
      <c r="F18">
        <v>58</v>
      </c>
      <c r="G18">
        <v>620</v>
      </c>
      <c r="H18" s="31">
        <v>1797</v>
      </c>
      <c r="I18">
        <v>232</v>
      </c>
      <c r="J18">
        <v>21</v>
      </c>
      <c r="K18">
        <v>18</v>
      </c>
      <c r="L18">
        <v>32</v>
      </c>
      <c r="M18">
        <v>46</v>
      </c>
      <c r="N18">
        <v>47</v>
      </c>
    </row>
    <row r="19" spans="2:14" x14ac:dyDescent="0.35">
      <c r="B19" t="s">
        <v>120</v>
      </c>
      <c r="C19">
        <v>0</v>
      </c>
      <c r="D19">
        <v>0</v>
      </c>
      <c r="E19">
        <v>-160</v>
      </c>
      <c r="F19">
        <v>0</v>
      </c>
      <c r="G19">
        <v>-107</v>
      </c>
      <c r="H19">
        <v>-4</v>
      </c>
      <c r="I19">
        <v>-9</v>
      </c>
      <c r="J19">
        <v>-606</v>
      </c>
      <c r="K19">
        <v>-10</v>
      </c>
      <c r="L19">
        <v>0</v>
      </c>
      <c r="M19">
        <v>0</v>
      </c>
      <c r="N19">
        <v>-150</v>
      </c>
    </row>
    <row r="20" spans="2:14" x14ac:dyDescent="0.35">
      <c r="B20" t="s">
        <v>121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533</v>
      </c>
      <c r="J20">
        <v>0</v>
      </c>
      <c r="K20">
        <v>0</v>
      </c>
      <c r="L20">
        <v>0</v>
      </c>
      <c r="M20">
        <v>19</v>
      </c>
      <c r="N20">
        <v>108</v>
      </c>
    </row>
    <row r="21" spans="2:14" x14ac:dyDescent="0.35">
      <c r="B21" t="s">
        <v>122</v>
      </c>
      <c r="C21">
        <v>0</v>
      </c>
      <c r="D21">
        <v>-185</v>
      </c>
      <c r="E21">
        <v>0</v>
      </c>
      <c r="F21">
        <v>-111</v>
      </c>
      <c r="G21">
        <v>0</v>
      </c>
      <c r="H21">
        <v>0</v>
      </c>
      <c r="I21">
        <v>-8</v>
      </c>
      <c r="J21">
        <v>-27</v>
      </c>
      <c r="K21">
        <v>0</v>
      </c>
      <c r="L21">
        <v>-98</v>
      </c>
      <c r="M21">
        <v>0</v>
      </c>
      <c r="N21">
        <v>0</v>
      </c>
    </row>
    <row r="22" spans="2:14" x14ac:dyDescent="0.35">
      <c r="B22" t="s">
        <v>123</v>
      </c>
      <c r="C22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-24</v>
      </c>
    </row>
    <row r="23" spans="2:14" x14ac:dyDescent="0.35">
      <c r="B23" t="s">
        <v>124</v>
      </c>
      <c r="C23" s="31">
        <v>-5103</v>
      </c>
      <c r="D23" s="31">
        <v>-1149</v>
      </c>
      <c r="E23">
        <v>456</v>
      </c>
      <c r="F23" s="31">
        <v>-1289</v>
      </c>
      <c r="G23" s="31">
        <v>-26663</v>
      </c>
      <c r="H23" s="31">
        <v>5360</v>
      </c>
      <c r="I23" s="31">
        <v>7335</v>
      </c>
      <c r="J23" s="31">
        <v>-2659</v>
      </c>
      <c r="K23" s="31">
        <v>1051</v>
      </c>
      <c r="L23" s="31">
        <v>12813</v>
      </c>
      <c r="M23" s="31">
        <v>-4357</v>
      </c>
      <c r="N23" s="31">
        <v>-4817</v>
      </c>
    </row>
    <row r="24" spans="2:14" x14ac:dyDescent="0.35">
      <c r="B24" t="s">
        <v>135</v>
      </c>
      <c r="C24" s="31">
        <v>-1692</v>
      </c>
      <c r="D24" s="31">
        <v>-3883</v>
      </c>
      <c r="E24" s="31">
        <v>5201</v>
      </c>
      <c r="F24" s="31">
        <v>-3795</v>
      </c>
      <c r="G24" s="31">
        <v>6205</v>
      </c>
      <c r="H24" s="31">
        <v>2012</v>
      </c>
      <c r="I24" s="31">
        <v>8830</v>
      </c>
      <c r="J24" s="31">
        <v>3390</v>
      </c>
      <c r="K24" s="31">
        <v>9904</v>
      </c>
      <c r="L24" s="31">
        <v>-3380</v>
      </c>
      <c r="M24" s="31">
        <v>-26243</v>
      </c>
      <c r="N24" s="31">
        <v>-37006</v>
      </c>
    </row>
    <row r="25" spans="2:14" x14ac:dyDescent="0.35">
      <c r="B25" t="s">
        <v>125</v>
      </c>
      <c r="C25">
        <v>1</v>
      </c>
      <c r="D25">
        <v>0</v>
      </c>
      <c r="E25">
        <v>0</v>
      </c>
      <c r="F25" s="31">
        <v>7433</v>
      </c>
      <c r="G25">
        <v>5</v>
      </c>
      <c r="H25">
        <v>0</v>
      </c>
      <c r="I25">
        <v>0</v>
      </c>
      <c r="J25" s="31">
        <v>3889</v>
      </c>
      <c r="K25" s="31">
        <v>2603</v>
      </c>
      <c r="L25">
        <v>19</v>
      </c>
      <c r="M25">
        <v>20</v>
      </c>
      <c r="N25">
        <v>82</v>
      </c>
    </row>
    <row r="26" spans="2:14" x14ac:dyDescent="0.35">
      <c r="B26" t="s">
        <v>126</v>
      </c>
      <c r="C26">
        <v>-97</v>
      </c>
      <c r="D26">
        <v>-658</v>
      </c>
      <c r="E26">
        <v>-744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35">
      <c r="B27" t="s">
        <v>127</v>
      </c>
      <c r="C27" s="31">
        <v>27863</v>
      </c>
      <c r="D27" s="31">
        <v>33258</v>
      </c>
      <c r="E27" s="31">
        <v>36363</v>
      </c>
      <c r="F27" s="31">
        <v>19519</v>
      </c>
      <c r="G27" s="31">
        <v>33390</v>
      </c>
      <c r="H27" s="31">
        <v>37482</v>
      </c>
      <c r="I27" s="31">
        <v>51128</v>
      </c>
      <c r="J27" s="31">
        <v>38297</v>
      </c>
      <c r="K27" s="31">
        <v>46641</v>
      </c>
      <c r="L27" s="31">
        <v>46578</v>
      </c>
      <c r="M27" s="31">
        <v>43934</v>
      </c>
      <c r="N27" s="31">
        <v>18747</v>
      </c>
    </row>
    <row r="28" spans="2:14" x14ac:dyDescent="0.35">
      <c r="B28" t="s">
        <v>128</v>
      </c>
      <c r="C28" s="31">
        <v>-20395</v>
      </c>
      <c r="D28" s="31">
        <v>-29141</v>
      </c>
      <c r="E28" s="31">
        <v>-23332</v>
      </c>
      <c r="F28" s="31">
        <v>-24924</v>
      </c>
      <c r="G28" s="31">
        <v>-21732</v>
      </c>
      <c r="H28" s="31">
        <v>-29964</v>
      </c>
      <c r="I28" s="31">
        <v>-35198</v>
      </c>
      <c r="J28" s="31">
        <v>-29847</v>
      </c>
      <c r="K28" s="31">
        <v>-29709</v>
      </c>
      <c r="L28" s="31">
        <v>-42816</v>
      </c>
      <c r="M28" s="31">
        <v>-62557</v>
      </c>
      <c r="N28" s="31">
        <v>-47332</v>
      </c>
    </row>
    <row r="29" spans="2:14" x14ac:dyDescent="0.35">
      <c r="B29" t="s">
        <v>129</v>
      </c>
      <c r="C29" s="31">
        <v>-4666</v>
      </c>
      <c r="D29" s="31">
        <v>-6171</v>
      </c>
      <c r="E29" s="31">
        <v>-6307</v>
      </c>
      <c r="F29" s="31">
        <v>-5716</v>
      </c>
      <c r="G29" s="31">
        <v>-5336</v>
      </c>
      <c r="H29" s="31">
        <v>-5411</v>
      </c>
      <c r="I29" s="31">
        <v>-7005</v>
      </c>
      <c r="J29" s="31">
        <v>-7518</v>
      </c>
      <c r="K29" s="31">
        <v>-8123</v>
      </c>
      <c r="L29" s="31">
        <v>-9251</v>
      </c>
      <c r="M29" s="31">
        <v>-9336</v>
      </c>
      <c r="N29" s="31">
        <v>-9332</v>
      </c>
    </row>
    <row r="30" spans="2:14" x14ac:dyDescent="0.35">
      <c r="B30" t="s">
        <v>130</v>
      </c>
      <c r="C30" s="31">
        <v>-1551</v>
      </c>
      <c r="D30">
        <v>-722</v>
      </c>
      <c r="E30">
        <v>-720</v>
      </c>
      <c r="F30">
        <v>-108</v>
      </c>
      <c r="G30">
        <v>-121</v>
      </c>
      <c r="H30">
        <v>-96</v>
      </c>
      <c r="I30">
        <v>-95</v>
      </c>
      <c r="J30">
        <v>-57</v>
      </c>
      <c r="K30">
        <v>-30</v>
      </c>
      <c r="L30">
        <v>-100</v>
      </c>
      <c r="M30">
        <v>-141</v>
      </c>
      <c r="N30" s="31">
        <v>-1059</v>
      </c>
    </row>
    <row r="31" spans="2:14" x14ac:dyDescent="0.35"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1">
        <v>-1346</v>
      </c>
      <c r="K31" s="31">
        <v>-1477</v>
      </c>
      <c r="L31" s="31">
        <v>-1559</v>
      </c>
      <c r="M31" s="31">
        <v>-1517</v>
      </c>
      <c r="N31" s="31">
        <v>-1924</v>
      </c>
    </row>
    <row r="32" spans="2:14" x14ac:dyDescent="0.35">
      <c r="B32" t="s">
        <v>132</v>
      </c>
      <c r="C32" s="31">
        <v>-2849</v>
      </c>
      <c r="D32">
        <v>-450</v>
      </c>
      <c r="E32">
        <v>-57</v>
      </c>
      <c r="F32">
        <v>0</v>
      </c>
      <c r="G32">
        <v>0</v>
      </c>
      <c r="H32">
        <v>0</v>
      </c>
      <c r="I32">
        <v>0</v>
      </c>
      <c r="J32">
        <v>-29</v>
      </c>
      <c r="K32">
        <v>0</v>
      </c>
      <c r="L32" s="31">
        <v>3750</v>
      </c>
      <c r="M32" s="31">
        <v>3355</v>
      </c>
      <c r="N32" s="31">
        <v>3812</v>
      </c>
    </row>
    <row r="33" spans="2:14" x14ac:dyDescent="0.35">
      <c r="B33" t="s">
        <v>34</v>
      </c>
      <c r="C33" s="31">
        <v>-2499</v>
      </c>
      <c r="D33" s="31">
        <v>4277</v>
      </c>
      <c r="E33" s="31">
        <v>4500</v>
      </c>
      <c r="F33" s="31">
        <v>-2589</v>
      </c>
      <c r="G33" s="31">
        <v>-3167</v>
      </c>
      <c r="H33">
        <v>730</v>
      </c>
      <c r="I33" s="31">
        <v>6843</v>
      </c>
      <c r="J33" s="31">
        <v>-3092</v>
      </c>
      <c r="K33" s="31">
        <v>13232</v>
      </c>
      <c r="L33" s="31">
        <v>6459</v>
      </c>
      <c r="M33" s="31">
        <v>-6272</v>
      </c>
      <c r="N33" s="31">
        <v>8128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3C73B8-5E44-449B-840C-EE95C108EA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Profit &amp; Loss</vt:lpstr>
      <vt:lpstr>Quarters</vt:lpstr>
      <vt:lpstr>HistroricalFS</vt:lpstr>
      <vt:lpstr>Ratio Analysis</vt:lpstr>
      <vt:lpstr>TATAMO</vt:lpstr>
      <vt:lpstr>Forecasting</vt:lpstr>
      <vt:lpstr>WACC</vt:lpstr>
      <vt:lpstr>Rm</vt:lpstr>
      <vt:lpstr>Beta- Regression</vt:lpstr>
      <vt:lpstr>Var-Historical Approach</vt:lpstr>
      <vt:lpstr>Var- Monte Carlo Simulation</vt:lpstr>
      <vt:lpstr>Common Size Statement</vt:lpstr>
      <vt:lpstr>Data Sheet</vt:lpstr>
      <vt:lpstr>Data&gt;</vt:lpstr>
      <vt:lpstr>Comps_Val</vt:lpstr>
      <vt:lpstr>data 2&gt;</vt:lpstr>
      <vt:lpstr>DCF</vt:lpstr>
      <vt:lpstr>Intrinsic Growth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AMAN GUPTA</cp:lastModifiedBy>
  <cp:lastPrinted>2025-04-23T12:27:25Z</cp:lastPrinted>
  <dcterms:created xsi:type="dcterms:W3CDTF">2012-08-17T09:55:37Z</dcterms:created>
  <dcterms:modified xsi:type="dcterms:W3CDTF">2025-04-23T12:28:52Z</dcterms:modified>
</cp:coreProperties>
</file>