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00231104\Desktop\"/>
    </mc:Choice>
  </mc:AlternateContent>
  <xr:revisionPtr revIDLastSave="0" documentId="13_ncr:1_{2B6C00F5-8665-4143-BA45-8ED8B4CE15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OpenMP Charts" sheetId="2" r:id="rId2"/>
    <sheet name="MPI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0" i="1" l="1"/>
  <c r="AE34" i="1"/>
  <c r="AD10" i="1"/>
  <c r="AD14" i="1"/>
  <c r="AD26" i="1"/>
  <c r="AD28" i="1"/>
  <c r="AD34" i="1"/>
  <c r="AD36" i="1"/>
  <c r="AC6" i="1"/>
  <c r="AC10" i="1"/>
  <c r="AC19" i="1"/>
  <c r="AC27" i="1"/>
  <c r="AC35" i="1"/>
  <c r="AB10" i="1"/>
  <c r="AB18" i="1"/>
  <c r="AB26" i="1"/>
  <c r="AB34" i="1"/>
  <c r="Y4" i="1"/>
  <c r="Y5" i="1"/>
  <c r="Y6" i="1"/>
  <c r="Y7" i="1"/>
  <c r="Y8" i="1"/>
  <c r="AB8" i="1" s="1"/>
  <c r="Y9" i="1"/>
  <c r="Y10" i="1"/>
  <c r="Y11" i="1"/>
  <c r="Y12" i="1"/>
  <c r="Y13" i="1"/>
  <c r="Y14" i="1"/>
  <c r="Y15" i="1"/>
  <c r="Y16" i="1"/>
  <c r="AB16" i="1" s="1"/>
  <c r="Y17" i="1"/>
  <c r="Y18" i="1"/>
  <c r="Y19" i="1"/>
  <c r="Y20" i="1"/>
  <c r="Y21" i="1"/>
  <c r="Y22" i="1"/>
  <c r="Y23" i="1"/>
  <c r="Y24" i="1"/>
  <c r="AB24" i="1" s="1"/>
  <c r="Y25" i="1"/>
  <c r="Y26" i="1"/>
  <c r="Y27" i="1"/>
  <c r="Y28" i="1"/>
  <c r="Y29" i="1"/>
  <c r="Y30" i="1"/>
  <c r="Y31" i="1"/>
  <c r="Y32" i="1"/>
  <c r="AE32" i="1" s="1"/>
  <c r="Y33" i="1"/>
  <c r="Y34" i="1"/>
  <c r="Y35" i="1"/>
  <c r="Y36" i="1"/>
  <c r="Y37" i="1"/>
  <c r="Y3" i="1"/>
  <c r="AE12" i="1" s="1"/>
  <c r="AA2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5" i="1"/>
  <c r="AA36" i="1"/>
  <c r="AA37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A4" i="1"/>
  <c r="Z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F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E3" i="1"/>
  <c r="S3" i="1"/>
  <c r="S37" i="1"/>
  <c r="Q37" i="1"/>
  <c r="T37" i="1" s="1"/>
  <c r="S36" i="1"/>
  <c r="U36" i="1" s="1"/>
  <c r="Q36" i="1"/>
  <c r="T36" i="1" s="1"/>
  <c r="S35" i="1"/>
  <c r="Q35" i="1"/>
  <c r="T35" i="1" s="1"/>
  <c r="S34" i="1"/>
  <c r="U34" i="1" s="1"/>
  <c r="Q34" i="1"/>
  <c r="T34" i="1" s="1"/>
  <c r="S33" i="1"/>
  <c r="Q33" i="1"/>
  <c r="T33" i="1" s="1"/>
  <c r="S32" i="1"/>
  <c r="U32" i="1" s="1"/>
  <c r="Q32" i="1"/>
  <c r="T32" i="1" s="1"/>
  <c r="S31" i="1"/>
  <c r="Q31" i="1"/>
  <c r="T31" i="1" s="1"/>
  <c r="S30" i="1"/>
  <c r="U30" i="1" s="1"/>
  <c r="Q30" i="1"/>
  <c r="T30" i="1" s="1"/>
  <c r="S29" i="1"/>
  <c r="Q29" i="1"/>
  <c r="T29" i="1" s="1"/>
  <c r="S28" i="1"/>
  <c r="U28" i="1" s="1"/>
  <c r="Q28" i="1"/>
  <c r="T28" i="1" s="1"/>
  <c r="S27" i="1"/>
  <c r="Q27" i="1"/>
  <c r="T27" i="1" s="1"/>
  <c r="S26" i="1"/>
  <c r="U26" i="1" s="1"/>
  <c r="Q26" i="1"/>
  <c r="T26" i="1" s="1"/>
  <c r="S25" i="1"/>
  <c r="Q25" i="1"/>
  <c r="T25" i="1" s="1"/>
  <c r="S24" i="1"/>
  <c r="U24" i="1" s="1"/>
  <c r="Q24" i="1"/>
  <c r="T24" i="1" s="1"/>
  <c r="S23" i="1"/>
  <c r="Q23" i="1"/>
  <c r="T23" i="1" s="1"/>
  <c r="S22" i="1"/>
  <c r="U22" i="1" s="1"/>
  <c r="Q22" i="1"/>
  <c r="T22" i="1" s="1"/>
  <c r="S21" i="1"/>
  <c r="Q21" i="1"/>
  <c r="T21" i="1" s="1"/>
  <c r="S20" i="1"/>
  <c r="U20" i="1" s="1"/>
  <c r="Q20" i="1"/>
  <c r="T20" i="1" s="1"/>
  <c r="S19" i="1"/>
  <c r="Q19" i="1"/>
  <c r="T19" i="1" s="1"/>
  <c r="S18" i="1"/>
  <c r="U18" i="1" s="1"/>
  <c r="Q18" i="1"/>
  <c r="T18" i="1" s="1"/>
  <c r="S17" i="1"/>
  <c r="Q17" i="1"/>
  <c r="T17" i="1" s="1"/>
  <c r="S16" i="1"/>
  <c r="U16" i="1" s="1"/>
  <c r="Q16" i="1"/>
  <c r="T16" i="1" s="1"/>
  <c r="S15" i="1"/>
  <c r="Q15" i="1"/>
  <c r="T15" i="1" s="1"/>
  <c r="S14" i="1"/>
  <c r="U14" i="1" s="1"/>
  <c r="Q14" i="1"/>
  <c r="T14" i="1" s="1"/>
  <c r="S13" i="1"/>
  <c r="Q13" i="1"/>
  <c r="T13" i="1" s="1"/>
  <c r="F13" i="1"/>
  <c r="E13" i="1"/>
  <c r="G13" i="1" s="1"/>
  <c r="S12" i="1"/>
  <c r="U12" i="1" s="1"/>
  <c r="Q12" i="1"/>
  <c r="T12" i="1" s="1"/>
  <c r="F12" i="1"/>
  <c r="E12" i="1"/>
  <c r="G12" i="1" s="1"/>
  <c r="T11" i="1"/>
  <c r="S11" i="1"/>
  <c r="Q11" i="1"/>
  <c r="AD11" i="1" s="1"/>
  <c r="F11" i="1"/>
  <c r="E11" i="1"/>
  <c r="G11" i="1" s="1"/>
  <c r="S10" i="1"/>
  <c r="Q10" i="1"/>
  <c r="T10" i="1" s="1"/>
  <c r="F10" i="1"/>
  <c r="E10" i="1"/>
  <c r="G10" i="1" s="1"/>
  <c r="S9" i="1"/>
  <c r="Q9" i="1"/>
  <c r="T9" i="1" s="1"/>
  <c r="F9" i="1"/>
  <c r="E9" i="1"/>
  <c r="G9" i="1" s="1"/>
  <c r="S8" i="1"/>
  <c r="Q8" i="1"/>
  <c r="T8" i="1" s="1"/>
  <c r="F8" i="1"/>
  <c r="E8" i="1"/>
  <c r="G8" i="1" s="1"/>
  <c r="S7" i="1"/>
  <c r="U7" i="1" s="1"/>
  <c r="Q7" i="1"/>
  <c r="AD7" i="1" s="1"/>
  <c r="G7" i="1"/>
  <c r="F7" i="1"/>
  <c r="E7" i="1"/>
  <c r="T6" i="1"/>
  <c r="S6" i="1"/>
  <c r="U6" i="1" s="1"/>
  <c r="Q6" i="1"/>
  <c r="AD6" i="1" s="1"/>
  <c r="F6" i="1"/>
  <c r="E6" i="1"/>
  <c r="G6" i="1" s="1"/>
  <c r="S5" i="1"/>
  <c r="U5" i="1" s="1"/>
  <c r="Q5" i="1"/>
  <c r="T5" i="1" s="1"/>
  <c r="F5" i="1"/>
  <c r="E5" i="1"/>
  <c r="G5" i="1" s="1"/>
  <c r="U4" i="1"/>
  <c r="S4" i="1"/>
  <c r="Q4" i="1"/>
  <c r="T4" i="1" s="1"/>
  <c r="E4" i="1"/>
  <c r="G4" i="1" s="1"/>
  <c r="Q3" i="1"/>
  <c r="T3" i="1" s="1"/>
  <c r="F3" i="1"/>
  <c r="AC33" i="1" l="1"/>
  <c r="AC25" i="1"/>
  <c r="AC17" i="1"/>
  <c r="AE16" i="1"/>
  <c r="U13" i="1"/>
  <c r="U17" i="1"/>
  <c r="U23" i="1"/>
  <c r="U29" i="1"/>
  <c r="U35" i="1"/>
  <c r="AB4" i="1"/>
  <c r="AB30" i="1"/>
  <c r="AB22" i="1"/>
  <c r="AB14" i="1"/>
  <c r="AB6" i="1"/>
  <c r="AC31" i="1"/>
  <c r="AC23" i="1"/>
  <c r="AC15" i="1"/>
  <c r="AD4" i="1"/>
  <c r="AD32" i="1"/>
  <c r="AD22" i="1"/>
  <c r="AE28" i="1"/>
  <c r="AB32" i="1"/>
  <c r="U15" i="1"/>
  <c r="U19" i="1"/>
  <c r="U21" i="1"/>
  <c r="U25" i="1"/>
  <c r="U27" i="1"/>
  <c r="U31" i="1"/>
  <c r="U33" i="1"/>
  <c r="U37" i="1"/>
  <c r="U8" i="1"/>
  <c r="U9" i="1"/>
  <c r="U10" i="1"/>
  <c r="U11" i="1"/>
  <c r="AE5" i="1"/>
  <c r="AB36" i="1"/>
  <c r="AB28" i="1"/>
  <c r="AB20" i="1"/>
  <c r="AB12" i="1"/>
  <c r="AC37" i="1"/>
  <c r="AC29" i="1"/>
  <c r="AC21" i="1"/>
  <c r="AC13" i="1"/>
  <c r="AD37" i="1"/>
  <c r="AD30" i="1"/>
  <c r="AD18" i="1"/>
  <c r="AE36" i="1"/>
  <c r="AE24" i="1"/>
  <c r="AE6" i="1"/>
  <c r="AB37" i="1"/>
  <c r="AB33" i="1"/>
  <c r="AB29" i="1"/>
  <c r="AB25" i="1"/>
  <c r="AB21" i="1"/>
  <c r="AB17" i="1"/>
  <c r="AB13" i="1"/>
  <c r="AB9" i="1"/>
  <c r="AB5" i="1"/>
  <c r="AC34" i="1"/>
  <c r="AC30" i="1"/>
  <c r="AC26" i="1"/>
  <c r="AC22" i="1"/>
  <c r="AC18" i="1"/>
  <c r="AC14" i="1"/>
  <c r="AC9" i="1"/>
  <c r="AC5" i="1"/>
  <c r="AD33" i="1"/>
  <c r="AD29" i="1"/>
  <c r="AD25" i="1"/>
  <c r="AD21" i="1"/>
  <c r="AD17" i="1"/>
  <c r="AD13" i="1"/>
  <c r="AD9" i="1"/>
  <c r="AD5" i="1"/>
  <c r="AE35" i="1"/>
  <c r="AE31" i="1"/>
  <c r="AE27" i="1"/>
  <c r="AE23" i="1"/>
  <c r="AE19" i="1"/>
  <c r="AE15" i="1"/>
  <c r="AE11" i="1"/>
  <c r="AE7" i="1"/>
  <c r="AE8" i="1"/>
  <c r="AC8" i="1"/>
  <c r="AC4" i="1"/>
  <c r="AD24" i="1"/>
  <c r="AD20" i="1"/>
  <c r="AD16" i="1"/>
  <c r="AD12" i="1"/>
  <c r="AD8" i="1"/>
  <c r="AE4" i="1"/>
  <c r="AE30" i="1"/>
  <c r="AE26" i="1"/>
  <c r="AE22" i="1"/>
  <c r="AE18" i="1"/>
  <c r="AE14" i="1"/>
  <c r="AE10" i="1"/>
  <c r="T7" i="1"/>
  <c r="AB35" i="1"/>
  <c r="AB31" i="1"/>
  <c r="AB27" i="1"/>
  <c r="AB23" i="1"/>
  <c r="AB19" i="1"/>
  <c r="AB15" i="1"/>
  <c r="AB11" i="1"/>
  <c r="AB7" i="1"/>
  <c r="AC36" i="1"/>
  <c r="AC32" i="1"/>
  <c r="AC28" i="1"/>
  <c r="AC24" i="1"/>
  <c r="AC20" i="1"/>
  <c r="AC16" i="1"/>
  <c r="AC12" i="1"/>
  <c r="AC7" i="1"/>
  <c r="AC11" i="1"/>
  <c r="AD35" i="1"/>
  <c r="AD31" i="1"/>
  <c r="AD27" i="1"/>
  <c r="AD23" i="1"/>
  <c r="AD19" i="1"/>
  <c r="AD15" i="1"/>
  <c r="AE37" i="1"/>
  <c r="AE33" i="1"/>
  <c r="AE29" i="1"/>
  <c r="AE25" i="1"/>
  <c r="AE21" i="1"/>
  <c r="AE17" i="1"/>
  <c r="AE13" i="1"/>
  <c r="AE9" i="1"/>
</calcChain>
</file>

<file path=xl/sharedStrings.xml><?xml version="1.0" encoding="utf-8"?>
<sst xmlns="http://schemas.openxmlformats.org/spreadsheetml/2006/main" count="32" uniqueCount="22">
  <si>
    <t>Sequential</t>
  </si>
  <si>
    <t>OpenMP</t>
  </si>
  <si>
    <t>MPI</t>
  </si>
  <si>
    <t>Time</t>
  </si>
  <si>
    <t>Threads</t>
  </si>
  <si>
    <t>Execution Time</t>
  </si>
  <si>
    <t>Speed Up</t>
  </si>
  <si>
    <t>Efficiency</t>
  </si>
  <si>
    <t>Karp-Flatt (e)</t>
  </si>
  <si>
    <t>Reader Time</t>
  </si>
  <si>
    <t>Mapper Time</t>
  </si>
  <si>
    <t>Processes</t>
  </si>
  <si>
    <t>Threads Per Process</t>
  </si>
  <si>
    <t>Total Threads</t>
  </si>
  <si>
    <t>Initial Reduction Time</t>
  </si>
  <si>
    <t>Initial Reduction Speed Up</t>
  </si>
  <si>
    <t>Mapper Efficiency</t>
  </si>
  <si>
    <t>Reader Efficiency</t>
  </si>
  <si>
    <t>Reader Speedup</t>
  </si>
  <si>
    <t>Mapper Speedup</t>
  </si>
  <si>
    <t>Initial Reduction Efficiency</t>
  </si>
  <si>
    <t>Initial Reduction Point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</si>
</sst>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Font="1" applyBorder="1" applyAlignme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Total Execution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Data!$D$3:$D$13</c:f>
              <c:numCache>
                <c:formatCode>General</c:formatCode>
                <c:ptCount val="11"/>
                <c:pt idx="0">
                  <c:v>22.903400000000001</c:v>
                </c:pt>
                <c:pt idx="1">
                  <c:v>18.7333</c:v>
                </c:pt>
                <c:pt idx="2">
                  <c:v>18.899999999999999</c:v>
                </c:pt>
                <c:pt idx="3">
                  <c:v>17.702860000000001</c:v>
                </c:pt>
                <c:pt idx="4">
                  <c:v>18.008500000000002</c:v>
                </c:pt>
                <c:pt idx="5">
                  <c:v>17.160499999999999</c:v>
                </c:pt>
                <c:pt idx="6">
                  <c:v>16.1083</c:v>
                </c:pt>
                <c:pt idx="7">
                  <c:v>15.2773</c:v>
                </c:pt>
                <c:pt idx="8">
                  <c:v>18.0579</c:v>
                </c:pt>
                <c:pt idx="9">
                  <c:v>15.924200000000001</c:v>
                </c:pt>
                <c:pt idx="10">
                  <c:v>15.6669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15-4DB2-A6C5-E71D30F9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48931"/>
        <c:axId val="544176235"/>
      </c:bar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Mapper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Data!$M$4:$M$13</c:f>
              <c:numCache>
                <c:formatCode>General</c:formatCode>
                <c:ptCount val="10"/>
                <c:pt idx="0">
                  <c:v>0.58825568052748378</c:v>
                </c:pt>
                <c:pt idx="1">
                  <c:v>0.28372148556017529</c:v>
                </c:pt>
                <c:pt idx="2">
                  <c:v>0.20091371891356374</c:v>
                </c:pt>
                <c:pt idx="3">
                  <c:v>0.14765563320564928</c:v>
                </c:pt>
                <c:pt idx="4">
                  <c:v>0.12420033204205863</c:v>
                </c:pt>
                <c:pt idx="5">
                  <c:v>0.11079680094786729</c:v>
                </c:pt>
                <c:pt idx="6">
                  <c:v>0.10027831505701337</c:v>
                </c:pt>
                <c:pt idx="7">
                  <c:v>7.3718744160515742E-2</c:v>
                </c:pt>
                <c:pt idx="8">
                  <c:v>7.4735264735264734E-2</c:v>
                </c:pt>
                <c:pt idx="9">
                  <c:v>6.8724566871265824E-2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0-4E5C-9BBA-D4D172E9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48931"/>
        <c:axId val="544176235"/>
      </c:line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Total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Data!$R$3:$R$7</c:f>
              <c:numCache>
                <c:formatCode>General</c:formatCode>
                <c:ptCount val="5"/>
                <c:pt idx="0">
                  <c:v>21.157800000000002</c:v>
                </c:pt>
                <c:pt idx="1">
                  <c:v>18.525300000000001</c:v>
                </c:pt>
                <c:pt idx="2">
                  <c:v>17.474499999999999</c:v>
                </c:pt>
                <c:pt idx="3">
                  <c:v>16.328700000000001</c:v>
                </c:pt>
                <c:pt idx="4">
                  <c:v>18.202500000000001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5-4B35-8D7B-FE8A86691F9D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Data!$R$8:$R$12</c:f>
              <c:numCache>
                <c:formatCode>General</c:formatCode>
                <c:ptCount val="5"/>
                <c:pt idx="0">
                  <c:v>10.7354</c:v>
                </c:pt>
                <c:pt idx="1">
                  <c:v>10.1053</c:v>
                </c:pt>
                <c:pt idx="2">
                  <c:v>8.8347999999999995</c:v>
                </c:pt>
                <c:pt idx="3">
                  <c:v>9.1503399999999999</c:v>
                </c:pt>
                <c:pt idx="4">
                  <c:v>8.7428799999999995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B35-8D7B-FE8A86691F9D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Data!$R$13:$R$17</c:f>
              <c:numCache>
                <c:formatCode>General</c:formatCode>
                <c:ptCount val="5"/>
                <c:pt idx="0">
                  <c:v>7.5531199999999998</c:v>
                </c:pt>
                <c:pt idx="1">
                  <c:v>6.9144199999999998</c:v>
                </c:pt>
                <c:pt idx="2">
                  <c:v>6.3636200000000001</c:v>
                </c:pt>
                <c:pt idx="3">
                  <c:v>6.7794800000000004</c:v>
                </c:pt>
                <c:pt idx="4">
                  <c:v>6.43825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5-4B35-8D7B-FE8A86691F9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Data!$R$18:$R$22</c:f>
              <c:numCache>
                <c:formatCode>General</c:formatCode>
                <c:ptCount val="5"/>
                <c:pt idx="0">
                  <c:v>6.0861200000000002</c:v>
                </c:pt>
                <c:pt idx="1">
                  <c:v>5.1806200000000002</c:v>
                </c:pt>
                <c:pt idx="2">
                  <c:v>5.2278799999999999</c:v>
                </c:pt>
                <c:pt idx="3">
                  <c:v>5.3785299999999996</c:v>
                </c:pt>
                <c:pt idx="4">
                  <c:v>4.9969000000000001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5-4B35-8D7B-FE8A86691F9D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Data!$R$23:$R$27</c:f>
              <c:numCache>
                <c:formatCode>General</c:formatCode>
                <c:ptCount val="5"/>
                <c:pt idx="0">
                  <c:v>4.6590299999999996</c:v>
                </c:pt>
                <c:pt idx="1">
                  <c:v>4.0971099999999998</c:v>
                </c:pt>
                <c:pt idx="2">
                  <c:v>3.92008</c:v>
                </c:pt>
                <c:pt idx="3">
                  <c:v>3.7957100000000001</c:v>
                </c:pt>
                <c:pt idx="4">
                  <c:v>4.1203599999999998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5-4B35-8D7B-FE8A86691F9D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Data!$R$28:$R$32</c:f>
              <c:numCache>
                <c:formatCode>General</c:formatCode>
                <c:ptCount val="5"/>
                <c:pt idx="0">
                  <c:v>3.8454299999999999</c:v>
                </c:pt>
                <c:pt idx="1">
                  <c:v>3.6299199999999998</c:v>
                </c:pt>
                <c:pt idx="2">
                  <c:v>3.5750199999999999</c:v>
                </c:pt>
                <c:pt idx="3">
                  <c:v>3.5783100000000001</c:v>
                </c:pt>
                <c:pt idx="4">
                  <c:v>3.6283500000000002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5-4B35-8D7B-FE8A86691F9D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Data!$R$33:$R$37</c:f>
              <c:numCache>
                <c:formatCode>General</c:formatCode>
                <c:ptCount val="5"/>
                <c:pt idx="0">
                  <c:v>3.70485</c:v>
                </c:pt>
                <c:pt idx="1">
                  <c:v>3.49654</c:v>
                </c:pt>
                <c:pt idx="2">
                  <c:v>3.2645599999999999</c:v>
                </c:pt>
                <c:pt idx="3">
                  <c:v>3.33582</c:v>
                </c:pt>
                <c:pt idx="4">
                  <c:v>3.3324500000000001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5-4B35-8D7B-FE8A8669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Total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Data!$S$3:$S$7</c:f>
              <c:numCache>
                <c:formatCode>General</c:formatCode>
                <c:ptCount val="5"/>
                <c:pt idx="0">
                  <c:v>0.98510714724593285</c:v>
                </c:pt>
                <c:pt idx="1">
                  <c:v>1.1250937906538625</c:v>
                </c:pt>
                <c:pt idx="2">
                  <c:v>1.192749434890841</c:v>
                </c:pt>
                <c:pt idx="3">
                  <c:v>1.2764457672686742</c:v>
                </c:pt>
                <c:pt idx="4">
                  <c:v>1.145046010163439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948-9CB0-216694DFC9A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Data!$S$8:$S$12</c:f>
              <c:numCache>
                <c:formatCode>General</c:formatCode>
                <c:ptCount val="5"/>
                <c:pt idx="0">
                  <c:v>1.941492631853494</c:v>
                </c:pt>
                <c:pt idx="1">
                  <c:v>2.0625513344482598</c:v>
                </c:pt>
                <c:pt idx="2">
                  <c:v>2.3591592339385161</c:v>
                </c:pt>
                <c:pt idx="3">
                  <c:v>2.2778060705940981</c:v>
                </c:pt>
                <c:pt idx="4">
                  <c:v>2.3839627216660872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5-4948-9CB0-216694DFC9A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Data!$S$13:$S$17</c:f>
              <c:numCache>
                <c:formatCode>General</c:formatCode>
                <c:ptCount val="5"/>
                <c:pt idx="0">
                  <c:v>2.7594821742538183</c:v>
                </c:pt>
                <c:pt idx="1">
                  <c:v>3.0143815388709396</c:v>
                </c:pt>
                <c:pt idx="2">
                  <c:v>3.2752898507453305</c:v>
                </c:pt>
                <c:pt idx="3">
                  <c:v>3.0743803359549697</c:v>
                </c:pt>
                <c:pt idx="4">
                  <c:v>3.2373238069351142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5-4948-9CB0-216694DFC9A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Data!$S$18:$S$22</c:f>
              <c:numCache>
                <c:formatCode>General</c:formatCode>
                <c:ptCount val="5"/>
                <c:pt idx="0">
                  <c:v>3.4246284989451405</c:v>
                </c:pt>
                <c:pt idx="1">
                  <c:v>4.0232057166902804</c:v>
                </c:pt>
                <c:pt idx="2">
                  <c:v>3.9868359641001709</c:v>
                </c:pt>
                <c:pt idx="3">
                  <c:v>3.8751666347496441</c:v>
                </c:pt>
                <c:pt idx="4">
                  <c:v>4.1711260981808724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5-4948-9CB0-216694DFC9A3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Data!$S$23:$S$27</c:f>
              <c:numCache>
                <c:formatCode>General</c:formatCode>
                <c:ptCount val="5"/>
                <c:pt idx="0">
                  <c:v>4.4736136062656824</c:v>
                </c:pt>
                <c:pt idx="1">
                  <c:v>5.0871712011637475</c:v>
                </c:pt>
                <c:pt idx="2">
                  <c:v>5.3169067978204527</c:v>
                </c:pt>
                <c:pt idx="3">
                  <c:v>5.4911202383743749</c:v>
                </c:pt>
                <c:pt idx="4">
                  <c:v>5.0584657651273197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5-4948-9CB0-216694DFC9A3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Data!$S$28:$S$32</c:f>
              <c:numCache>
                <c:formatCode>General</c:formatCode>
                <c:ptCount val="5"/>
                <c:pt idx="0">
                  <c:v>5.420122066973005</c:v>
                </c:pt>
                <c:pt idx="1">
                  <c:v>5.7419171772380659</c:v>
                </c:pt>
                <c:pt idx="2">
                  <c:v>5.8300932582195353</c:v>
                </c:pt>
                <c:pt idx="3">
                  <c:v>5.8247329046393412</c:v>
                </c:pt>
                <c:pt idx="4">
                  <c:v>5.7444017253021347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5-4948-9CB0-216694DFC9A3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Data!$S$33:$S$37</c:f>
              <c:numCache>
                <c:formatCode>General</c:formatCode>
                <c:ptCount val="5"/>
                <c:pt idx="0">
                  <c:v>5.6257878186701218</c:v>
                </c:pt>
                <c:pt idx="1">
                  <c:v>5.9609499676823372</c:v>
                </c:pt>
                <c:pt idx="2">
                  <c:v>6.3845357414169142</c:v>
                </c:pt>
                <c:pt idx="3">
                  <c:v>6.2481488809348225</c:v>
                </c:pt>
                <c:pt idx="4">
                  <c:v>6.2544674338699755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5-4948-9CB0-216694DF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Total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Data!$T$3:$T$7</c:f>
              <c:numCache>
                <c:formatCode>General</c:formatCode>
                <c:ptCount val="5"/>
                <c:pt idx="0">
                  <c:v>0.98510714724593285</c:v>
                </c:pt>
                <c:pt idx="1">
                  <c:v>0.22501875813077249</c:v>
                </c:pt>
                <c:pt idx="2">
                  <c:v>0.1192749434890841</c:v>
                </c:pt>
                <c:pt idx="3">
                  <c:v>8.5096384484578277E-2</c:v>
                </c:pt>
                <c:pt idx="4">
                  <c:v>5.7252300508171955E-2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E-4850-B78C-148BB380F4D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Data!$T$8:$T$12</c:f>
              <c:numCache>
                <c:formatCode>General</c:formatCode>
                <c:ptCount val="5"/>
                <c:pt idx="0">
                  <c:v>0.97074631592674698</c:v>
                </c:pt>
                <c:pt idx="1">
                  <c:v>0.20625513344482599</c:v>
                </c:pt>
                <c:pt idx="2">
                  <c:v>0.11795796169692579</c:v>
                </c:pt>
                <c:pt idx="3">
                  <c:v>7.5926869019803278E-2</c:v>
                </c:pt>
                <c:pt idx="4">
                  <c:v>5.9599068041652187E-2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E-4850-B78C-148BB380F4D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Data!$T$13:$T$17</c:f>
              <c:numCache>
                <c:formatCode>General</c:formatCode>
                <c:ptCount val="5"/>
                <c:pt idx="0">
                  <c:v>0.91982739141793946</c:v>
                </c:pt>
                <c:pt idx="1">
                  <c:v>0.20095876925806264</c:v>
                </c:pt>
                <c:pt idx="2">
                  <c:v>0.10917632835817768</c:v>
                </c:pt>
                <c:pt idx="3">
                  <c:v>6.8319563021221552E-2</c:v>
                </c:pt>
                <c:pt idx="4">
                  <c:v>5.3955396782251905E-2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E-4850-B78C-148BB380F4D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Data!$T$18:$T$22</c:f>
              <c:numCache>
                <c:formatCode>General</c:formatCode>
                <c:ptCount val="5"/>
                <c:pt idx="0">
                  <c:v>0.85615712473628514</c:v>
                </c:pt>
                <c:pt idx="1">
                  <c:v>0.20116028583451401</c:v>
                </c:pt>
                <c:pt idx="2">
                  <c:v>9.9670899102504276E-2</c:v>
                </c:pt>
                <c:pt idx="3">
                  <c:v>6.4586110579160735E-2</c:v>
                </c:pt>
                <c:pt idx="4">
                  <c:v>5.2139076227260904E-2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E-4850-B78C-148BB380F4DE}"/>
            </c:ext>
          </c:extLst>
        </c:ser>
        <c:ser>
          <c:idx val="4"/>
          <c:order val="4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Data!$T$23:$T$27</c:f>
              <c:numCache>
                <c:formatCode>General</c:formatCode>
                <c:ptCount val="5"/>
                <c:pt idx="0">
                  <c:v>0.74560226771094706</c:v>
                </c:pt>
                <c:pt idx="1">
                  <c:v>0.16957237337212491</c:v>
                </c:pt>
                <c:pt idx="2">
                  <c:v>8.8615113297007539E-2</c:v>
                </c:pt>
                <c:pt idx="3">
                  <c:v>6.1012447093048615E-2</c:v>
                </c:pt>
                <c:pt idx="4">
                  <c:v>4.2153881376060992E-2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FE-4850-B78C-148BB380F4DE}"/>
            </c:ext>
          </c:extLst>
        </c:ser>
        <c:ser>
          <c:idx val="5"/>
          <c:order val="5"/>
          <c:tx>
            <c:v>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Data!$T$28:$T$32</c:f>
              <c:numCache>
                <c:formatCode>General</c:formatCode>
                <c:ptCount val="5"/>
                <c:pt idx="0">
                  <c:v>0.67751525837162563</c:v>
                </c:pt>
                <c:pt idx="1">
                  <c:v>0.14354792943095165</c:v>
                </c:pt>
                <c:pt idx="2">
                  <c:v>7.2876165727744177E-2</c:v>
                </c:pt>
                <c:pt idx="3">
                  <c:v>4.8539440871994508E-2</c:v>
                </c:pt>
                <c:pt idx="4">
                  <c:v>3.5902510783138337E-2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FE-4850-B78C-148BB380F4DE}"/>
            </c:ext>
          </c:extLst>
        </c:ser>
        <c:ser>
          <c:idx val="6"/>
          <c:order val="6"/>
          <c:tx>
            <c:v>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Data!$T$33:$T$37</c:f>
              <c:numCache>
                <c:formatCode>General</c:formatCode>
                <c:ptCount val="5"/>
                <c:pt idx="0">
                  <c:v>0.56257878186701227</c:v>
                </c:pt>
                <c:pt idx="1">
                  <c:v>0.11921899935364676</c:v>
                </c:pt>
                <c:pt idx="2">
                  <c:v>6.3845357414169135E-2</c:v>
                </c:pt>
                <c:pt idx="3">
                  <c:v>4.1654325872898822E-2</c:v>
                </c:pt>
                <c:pt idx="4">
                  <c:v>3.1272337169349879E-2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FE-4850-B78C-148BB380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6536"/>
        <c:axId val="637535880"/>
      </c:line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Total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Data!$P$3:$P$7</c15:sqref>
                  </c15:fullRef>
                </c:ext>
              </c:extLst>
              <c:f>Data!$P$4:$P$7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Data!$U$3:$U$7</c15:sqref>
                  </c15:fullRef>
                </c:ext>
              </c:extLst>
              <c:f>Data!$U$4:$U$7</c:f>
              <c:numCache>
                <c:formatCode>General</c:formatCode>
                <c:ptCount val="4"/>
                <c:pt idx="0">
                  <c:v>0.86101848608865461</c:v>
                </c:pt>
                <c:pt idx="1">
                  <c:v>0.82044339531613253</c:v>
                </c:pt>
                <c:pt idx="2">
                  <c:v>0.76795575566368224</c:v>
                </c:pt>
                <c:pt idx="3">
                  <c:v>0.86666037055003242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F-47A5-BC67-409CA52F658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Data!$U$8:$U$12</c15:sqref>
                  </c15:fullRef>
                </c:ext>
              </c:extLst>
              <c:f>Data!$U$9:$U$12</c:f>
              <c:numCache>
                <c:formatCode>General</c:formatCode>
                <c:ptCount val="4"/>
                <c:pt idx="0">
                  <c:v>0.42759601949630105</c:v>
                </c:pt>
                <c:pt idx="1">
                  <c:v>0.39355770908557408</c:v>
                </c:pt>
                <c:pt idx="2">
                  <c:v>0.41967476250264091</c:v>
                </c:pt>
                <c:pt idx="3">
                  <c:v>0.40458425276611021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F-47A5-BC67-409CA52F658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Data!$U$13:$U$17</c15:sqref>
                  </c15:fullRef>
                </c:ext>
              </c:extLst>
              <c:f>Data!$U$14:$U$17</c:f>
              <c:numCache>
                <c:formatCode>General</c:formatCode>
                <c:ptCount val="4"/>
                <c:pt idx="0">
                  <c:v>0.28401036608226654</c:v>
                </c:pt>
                <c:pt idx="1">
                  <c:v>0.2813618859029946</c:v>
                </c:pt>
                <c:pt idx="2">
                  <c:v>0.30993399912853731</c:v>
                </c:pt>
                <c:pt idx="3">
                  <c:v>0.29718351171686097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F-47A5-BC67-409CA52F658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Data!$U$18:$U$22</c15:sqref>
                  </c15:fullRef>
                </c:ext>
              </c:extLst>
              <c:f>Data!$U$19:$U$22</c:f>
              <c:numCache>
                <c:formatCode>General</c:formatCode>
                <c:ptCount val="4"/>
                <c:pt idx="0">
                  <c:v>0.20900842980995746</c:v>
                </c:pt>
                <c:pt idx="1">
                  <c:v>0.23161586550686808</c:v>
                </c:pt>
                <c:pt idx="2">
                  <c:v>0.2454780534061716</c:v>
                </c:pt>
                <c:pt idx="3">
                  <c:v>0.23011991024025469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F-47A5-BC67-409CA52F6587}"/>
            </c:ext>
          </c:extLst>
        </c:ser>
        <c:ser>
          <c:idx val="4"/>
          <c:order val="4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Data!$U$23:$U$27</c15:sqref>
                  </c15:fullRef>
                </c:ext>
              </c:extLst>
              <c:f>Data!$U$24:$U$27</c:f>
              <c:numCache>
                <c:formatCode>General</c:formatCode>
                <c:ptCount val="4"/>
                <c:pt idx="0">
                  <c:v>0.16886851809357548</c:v>
                </c:pt>
                <c:pt idx="1">
                  <c:v>0.17431791141279154</c:v>
                </c:pt>
                <c:pt idx="2">
                  <c:v>0.17292245181847141</c:v>
                </c:pt>
                <c:pt idx="3">
                  <c:v>0.19094628500404368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F-47A5-BC67-409CA52F6587}"/>
            </c:ext>
          </c:extLst>
        </c:ser>
        <c:ser>
          <c:idx val="5"/>
          <c:order val="5"/>
          <c:tx>
            <c:v>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Data!$U$28:$U$32</c15:sqref>
                  </c15:fullRef>
                </c:ext>
              </c:extLst>
              <c:f>Data!$U$29:$U$32</c:f>
              <c:numCache>
                <c:formatCode>General</c:formatCode>
                <c:ptCount val="4"/>
                <c:pt idx="0">
                  <c:v>0.15298241910437069</c:v>
                </c:pt>
                <c:pt idx="1">
                  <c:v>0.16103680291669975</c:v>
                </c:pt>
                <c:pt idx="2">
                  <c:v>0.16472103386015124</c:v>
                </c:pt>
                <c:pt idx="3">
                  <c:v>0.16888808301221733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F-47A5-BC67-409CA52F6587}"/>
            </c:ext>
          </c:extLst>
        </c:ser>
        <c:ser>
          <c:idx val="6"/>
          <c:order val="6"/>
          <c:tx>
            <c:v>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Data!$U$33:$U$37</c15:sqref>
                  </c15:fullRef>
                </c:ext>
              </c:extLst>
              <c:f>Data!$U$34:$U$37</c:f>
              <c:numCache>
                <c:formatCode>General</c:formatCode>
                <c:ptCount val="4"/>
                <c:pt idx="0">
                  <c:v>0.15077397528601755</c:v>
                </c:pt>
                <c:pt idx="1">
                  <c:v>0.14810955539843829</c:v>
                </c:pt>
                <c:pt idx="2">
                  <c:v>0.15441013693397812</c:v>
                </c:pt>
                <c:pt idx="3">
                  <c:v>0.15566403556016492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1F-47A5-BC67-409CA52F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6536"/>
        <c:axId val="637535880"/>
      </c:line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Karp-Flatt 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Reader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Data!$V$3:$V$7</c:f>
              <c:numCache>
                <c:formatCode>General</c:formatCode>
                <c:ptCount val="5"/>
                <c:pt idx="0">
                  <c:v>0.89132900000000004</c:v>
                </c:pt>
                <c:pt idx="1">
                  <c:v>0.95624600000000004</c:v>
                </c:pt>
                <c:pt idx="2">
                  <c:v>0.91006600000000004</c:v>
                </c:pt>
                <c:pt idx="3">
                  <c:v>0.92335699999999998</c:v>
                </c:pt>
                <c:pt idx="4">
                  <c:v>0.97779000000000005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0-4A24-BF50-62573D7FEF6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Data!$V$8:$V$12</c:f>
              <c:numCache>
                <c:formatCode>General</c:formatCode>
                <c:ptCount val="5"/>
                <c:pt idx="0">
                  <c:v>0.68106999999999995</c:v>
                </c:pt>
                <c:pt idx="1">
                  <c:v>0.72142799999999996</c:v>
                </c:pt>
                <c:pt idx="2">
                  <c:v>0.697048</c:v>
                </c:pt>
                <c:pt idx="3">
                  <c:v>0.71326999999999996</c:v>
                </c:pt>
                <c:pt idx="4">
                  <c:v>0.81438600000000005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0-4A24-BF50-62573D7FEF6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Data!$V$13:$V$17</c:f>
              <c:numCache>
                <c:formatCode>General</c:formatCode>
                <c:ptCount val="5"/>
                <c:pt idx="0">
                  <c:v>0.67659000000000002</c:v>
                </c:pt>
                <c:pt idx="1">
                  <c:v>0.71725899999999998</c:v>
                </c:pt>
                <c:pt idx="2">
                  <c:v>0.70860900000000004</c:v>
                </c:pt>
                <c:pt idx="3">
                  <c:v>0.703322</c:v>
                </c:pt>
                <c:pt idx="4">
                  <c:v>0.70951699999999995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0-4A24-BF50-62573D7FEF6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Data!$V$18:$V$22</c:f>
              <c:numCache>
                <c:formatCode>General</c:formatCode>
                <c:ptCount val="5"/>
                <c:pt idx="0">
                  <c:v>0.76225900000000002</c:v>
                </c:pt>
                <c:pt idx="1">
                  <c:v>0.70420000000000005</c:v>
                </c:pt>
                <c:pt idx="2">
                  <c:v>0.68273499999999998</c:v>
                </c:pt>
                <c:pt idx="3">
                  <c:v>0.70318199999999997</c:v>
                </c:pt>
                <c:pt idx="4">
                  <c:v>0.72694199999999998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0-4A24-BF50-62573D7FEF67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Data!$V$23:$V$27</c:f>
              <c:numCache>
                <c:formatCode>General</c:formatCode>
                <c:ptCount val="5"/>
                <c:pt idx="0">
                  <c:v>0.67208400000000001</c:v>
                </c:pt>
                <c:pt idx="1">
                  <c:v>0.69245100000000004</c:v>
                </c:pt>
                <c:pt idx="2">
                  <c:v>0.68803300000000001</c:v>
                </c:pt>
                <c:pt idx="3">
                  <c:v>0.68311100000000002</c:v>
                </c:pt>
                <c:pt idx="4">
                  <c:v>0.67661000000000004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0-4A24-BF50-62573D7FEF67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Data!$V$28:$V$32</c:f>
              <c:numCache>
                <c:formatCode>General</c:formatCode>
                <c:ptCount val="5"/>
                <c:pt idx="0">
                  <c:v>0.69068399999999996</c:v>
                </c:pt>
                <c:pt idx="1">
                  <c:v>0.70045299999999999</c:v>
                </c:pt>
                <c:pt idx="2">
                  <c:v>0.68962800000000002</c:v>
                </c:pt>
                <c:pt idx="3">
                  <c:v>0.70982999999999996</c:v>
                </c:pt>
                <c:pt idx="4">
                  <c:v>0.64388900000000004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0-4A24-BF50-62573D7FEF67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Data!$V$33:$V$37</c:f>
              <c:numCache>
                <c:formatCode>General</c:formatCode>
                <c:ptCount val="5"/>
                <c:pt idx="0">
                  <c:v>0.68852599999999997</c:v>
                </c:pt>
                <c:pt idx="1">
                  <c:v>0.69957800000000003</c:v>
                </c:pt>
                <c:pt idx="2">
                  <c:v>0.68417099999999997</c:v>
                </c:pt>
                <c:pt idx="3">
                  <c:v>0.69973300000000005</c:v>
                </c:pt>
                <c:pt idx="4">
                  <c:v>0.64297400000000005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0-4A24-BF50-62573D7F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Reader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Data!$Z$3:$Z$7</c:f>
              <c:numCache>
                <c:formatCode>General</c:formatCode>
                <c:ptCount val="5"/>
                <c:pt idx="1">
                  <c:v>0.93211265720327197</c:v>
                </c:pt>
                <c:pt idx="2">
                  <c:v>0.9794113833502186</c:v>
                </c:pt>
                <c:pt idx="3">
                  <c:v>0.96531352445478835</c:v>
                </c:pt>
                <c:pt idx="4">
                  <c:v>0.91157508258419495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0-40EF-89E0-1CCE3D182E7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Data!$Z$8:$Z$12</c:f>
              <c:numCache>
                <c:formatCode>General</c:formatCode>
                <c:ptCount val="5"/>
                <c:pt idx="0">
                  <c:v>1.308718633914282</c:v>
                </c:pt>
                <c:pt idx="1">
                  <c:v>1.2355065231734839</c:v>
                </c:pt>
                <c:pt idx="2">
                  <c:v>1.2787196864491399</c:v>
                </c:pt>
                <c:pt idx="3">
                  <c:v>1.2496375846453658</c:v>
                </c:pt>
                <c:pt idx="4">
                  <c:v>1.0944797675795015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0-40EF-89E0-1CCE3D182E78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Data!$Z$13:$Z$17</c:f>
              <c:numCache>
                <c:formatCode>General</c:formatCode>
                <c:ptCount val="5"/>
                <c:pt idx="0">
                  <c:v>1.3173842356523153</c:v>
                </c:pt>
                <c:pt idx="1">
                  <c:v>1.2426877878144438</c:v>
                </c:pt>
                <c:pt idx="2">
                  <c:v>1.2578572950668139</c:v>
                </c:pt>
                <c:pt idx="3">
                  <c:v>1.2673128382163505</c:v>
                </c:pt>
                <c:pt idx="4">
                  <c:v>1.2562475599598038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0-40EF-89E0-1CCE3D182E78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Data!$Z$18:$Z$22</c:f>
              <c:numCache>
                <c:formatCode>General</c:formatCode>
                <c:ptCount val="5"/>
                <c:pt idx="0">
                  <c:v>1.1693256491559956</c:v>
                </c:pt>
                <c:pt idx="1">
                  <c:v>1.2657327463788697</c:v>
                </c:pt>
                <c:pt idx="2">
                  <c:v>1.3055270346474108</c:v>
                </c:pt>
                <c:pt idx="3">
                  <c:v>1.2675651538293073</c:v>
                </c:pt>
                <c:pt idx="4">
                  <c:v>1.2261349598730023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0-40EF-89E0-1CCE3D182E78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Data!$Z$23:$Z$27</c:f>
              <c:numCache>
                <c:formatCode>General</c:formatCode>
                <c:ptCount val="5"/>
                <c:pt idx="0">
                  <c:v>1.3262166633932664</c:v>
                </c:pt>
                <c:pt idx="1">
                  <c:v>1.2872087700068309</c:v>
                </c:pt>
                <c:pt idx="2">
                  <c:v>1.2954741996386803</c:v>
                </c:pt>
                <c:pt idx="3">
                  <c:v>1.3048084425517961</c:v>
                </c:pt>
                <c:pt idx="4">
                  <c:v>1.3173452949261761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0-40EF-89E0-1CCE3D182E78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Data!$Z$28:$Z$32</c:f>
              <c:numCache>
                <c:formatCode>General</c:formatCode>
                <c:ptCount val="5"/>
                <c:pt idx="0">
                  <c:v>1.2905018792964658</c:v>
                </c:pt>
                <c:pt idx="1">
                  <c:v>1.272503651208575</c:v>
                </c:pt>
                <c:pt idx="2">
                  <c:v>1.2924779736321612</c:v>
                </c:pt>
                <c:pt idx="3">
                  <c:v>1.2556936167814829</c:v>
                </c:pt>
                <c:pt idx="4">
                  <c:v>1.3842898387765592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0-40EF-89E0-1CCE3D182E78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Data!$Z$33:$Z$37</c:f>
              <c:numCache>
                <c:formatCode>General</c:formatCode>
                <c:ptCount val="5"/>
                <c:pt idx="0">
                  <c:v>1.294546611166463</c:v>
                </c:pt>
                <c:pt idx="1">
                  <c:v>1.274095240273422</c:v>
                </c:pt>
                <c:pt idx="2">
                  <c:v>1.3027868763803203</c:v>
                </c:pt>
                <c:pt idx="3">
                  <c:v>1.2738130115343995</c:v>
                </c:pt>
                <c:pt idx="4">
                  <c:v>1.3862597865543551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A0-40EF-89E0-1CCE3D18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Reader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Data!$P$3:$P$7</c15:sqref>
                  </c15:fullRef>
                </c:ext>
              </c:extLst>
              <c:f>Data!$P$4:$P$7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Data!$AC$3:$AC$7</c15:sqref>
                  </c15:fullRef>
                </c:ext>
              </c:extLst>
              <c:f>Data!$AC$4:$AC$7</c:f>
              <c:numCache>
                <c:formatCode>General</c:formatCode>
                <c:ptCount val="4"/>
                <c:pt idx="0">
                  <c:v>0.1864225314406544</c:v>
                </c:pt>
                <c:pt idx="1">
                  <c:v>9.7941138335021841E-2</c:v>
                </c:pt>
                <c:pt idx="2">
                  <c:v>6.4354234963652557E-2</c:v>
                </c:pt>
                <c:pt idx="3">
                  <c:v>4.5578754129209746E-2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B-42B4-9D63-9DE9D3EF2AA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Data!$AC$8:$AC$12</c15:sqref>
                  </c15:fullRef>
                </c:ext>
              </c:extLst>
              <c:f>Data!$AC$9:$AC$12</c:f>
              <c:numCache>
                <c:formatCode>General</c:formatCode>
                <c:ptCount val="4"/>
                <c:pt idx="0">
                  <c:v>0.12355065231734838</c:v>
                </c:pt>
                <c:pt idx="1">
                  <c:v>6.3935984322456993E-2</c:v>
                </c:pt>
                <c:pt idx="2">
                  <c:v>4.1654586154845526E-2</c:v>
                </c:pt>
                <c:pt idx="3">
                  <c:v>2.7361994189487541E-2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B-42B4-9D63-9DE9D3EF2AA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Data!$AC$13:$AC$17</c15:sqref>
                  </c15:fullRef>
                </c:ext>
              </c:extLst>
              <c:f>Data!$AC$14:$AC$17</c:f>
              <c:numCache>
                <c:formatCode>General</c:formatCode>
                <c:ptCount val="4"/>
                <c:pt idx="0">
                  <c:v>8.2845852520962909E-2</c:v>
                </c:pt>
                <c:pt idx="1">
                  <c:v>4.192857650222713E-2</c:v>
                </c:pt>
                <c:pt idx="2">
                  <c:v>2.8162507515918898E-2</c:v>
                </c:pt>
                <c:pt idx="3">
                  <c:v>2.0937459332663395E-2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B-42B4-9D63-9DE9D3EF2AA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Data!$AC$18:$AC$22</c15:sqref>
                  </c15:fullRef>
                </c:ext>
              </c:extLst>
              <c:f>Data!$AC$19:$AC$22</c:f>
              <c:numCache>
                <c:formatCode>General</c:formatCode>
                <c:ptCount val="4"/>
                <c:pt idx="0">
                  <c:v>6.3286637318943476E-2</c:v>
                </c:pt>
                <c:pt idx="1">
                  <c:v>3.2638175866185268E-2</c:v>
                </c:pt>
                <c:pt idx="2">
                  <c:v>2.1126085897155124E-2</c:v>
                </c:pt>
                <c:pt idx="3">
                  <c:v>1.5326686998412529E-2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B-42B4-9D63-9DE9D3EF2AA3}"/>
            </c:ext>
          </c:extLst>
        </c:ser>
        <c:ser>
          <c:idx val="4"/>
          <c:order val="4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Data!$AC$23:$AC$27</c15:sqref>
                  </c15:fullRef>
                </c:ext>
              </c:extLst>
              <c:f>Data!$AC$24:$AC$27</c:f>
              <c:numCache>
                <c:formatCode>General</c:formatCode>
                <c:ptCount val="4"/>
                <c:pt idx="0">
                  <c:v>4.2906959000227694E-2</c:v>
                </c:pt>
                <c:pt idx="1">
                  <c:v>2.1591236660644671E-2</c:v>
                </c:pt>
                <c:pt idx="2">
                  <c:v>1.4497871583908846E-2</c:v>
                </c:pt>
                <c:pt idx="3">
                  <c:v>1.0977877457718135E-2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B-42B4-9D63-9DE9D3EF2AA3}"/>
            </c:ext>
          </c:extLst>
        </c:ser>
        <c:ser>
          <c:idx val="5"/>
          <c:order val="5"/>
          <c:tx>
            <c:v>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Data!$AC$28:$AC$32</c15:sqref>
                  </c15:fullRef>
                </c:ext>
              </c:extLst>
              <c:f>Data!$AC$29:$AC$32</c:f>
              <c:numCache>
                <c:formatCode>General</c:formatCode>
                <c:ptCount val="4"/>
                <c:pt idx="0">
                  <c:v>3.1812591280214381E-2</c:v>
                </c:pt>
                <c:pt idx="1">
                  <c:v>1.6155974670402015E-2</c:v>
                </c:pt>
                <c:pt idx="2">
                  <c:v>1.0464113473179026E-2</c:v>
                </c:pt>
                <c:pt idx="3">
                  <c:v>8.6518114923534954E-3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B-42B4-9D63-9DE9D3EF2AA3}"/>
            </c:ext>
          </c:extLst>
        </c:ser>
        <c:ser>
          <c:idx val="6"/>
          <c:order val="6"/>
          <c:tx>
            <c:v>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Data!$AC$33:$AC$37</c15:sqref>
                  </c15:fullRef>
                </c:ext>
              </c:extLst>
              <c:f>Data!$AC$34:$AC$37</c:f>
              <c:numCache>
                <c:formatCode>General</c:formatCode>
                <c:ptCount val="4"/>
                <c:pt idx="0">
                  <c:v>2.5481904805468438E-2</c:v>
                </c:pt>
                <c:pt idx="1">
                  <c:v>1.3027868763803203E-2</c:v>
                </c:pt>
                <c:pt idx="2">
                  <c:v>8.492086743562664E-3</c:v>
                </c:pt>
                <c:pt idx="3">
                  <c:v>6.9312989327717754E-3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B-42B4-9D63-9DE9D3EF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6536"/>
        <c:axId val="637535880"/>
      </c:line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Mapper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Data!$W$3:$W$7</c:f>
              <c:numCache>
                <c:formatCode>General</c:formatCode>
                <c:ptCount val="5"/>
                <c:pt idx="0">
                  <c:v>20.2347</c:v>
                </c:pt>
                <c:pt idx="1">
                  <c:v>17.504000000000001</c:v>
                </c:pt>
                <c:pt idx="2">
                  <c:v>16.498100000000001</c:v>
                </c:pt>
                <c:pt idx="3">
                  <c:v>15.3362</c:v>
                </c:pt>
                <c:pt idx="4">
                  <c:v>17.152799999999999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61-B86D-35FE91F7CA6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Data!$W$8:$W$12</c:f>
              <c:numCache>
                <c:formatCode>General</c:formatCode>
                <c:ptCount val="5"/>
                <c:pt idx="0">
                  <c:v>9.9222999999999999</c:v>
                </c:pt>
                <c:pt idx="1">
                  <c:v>9.2338199999999997</c:v>
                </c:pt>
                <c:pt idx="2">
                  <c:v>7.9828799999999998</c:v>
                </c:pt>
                <c:pt idx="3">
                  <c:v>8.2726000000000006</c:v>
                </c:pt>
                <c:pt idx="4">
                  <c:v>7.6920900000000003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7-4E61-B86D-35FE91F7CA6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Data!$W$13:$W$17</c:f>
              <c:numCache>
                <c:formatCode>General</c:formatCode>
                <c:ptCount val="5"/>
                <c:pt idx="0">
                  <c:v>6.7416</c:v>
                </c:pt>
                <c:pt idx="1">
                  <c:v>5.9646400000000002</c:v>
                </c:pt>
                <c:pt idx="2">
                  <c:v>5.4616100000000003</c:v>
                </c:pt>
                <c:pt idx="3">
                  <c:v>5.7998700000000003</c:v>
                </c:pt>
                <c:pt idx="4">
                  <c:v>5.5321199999999999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7-4E61-B86D-35FE91F7CA63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Data!$W$18:$W$22</c:f>
              <c:numCache>
                <c:formatCode>General</c:formatCode>
                <c:ptCount val="5"/>
                <c:pt idx="0">
                  <c:v>5.0483700000000002</c:v>
                </c:pt>
                <c:pt idx="1">
                  <c:v>4.18466</c:v>
                </c:pt>
                <c:pt idx="2">
                  <c:v>4.2588999999999997</c:v>
                </c:pt>
                <c:pt idx="3">
                  <c:v>4.3875200000000003</c:v>
                </c:pt>
                <c:pt idx="4">
                  <c:v>3.9039000000000001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7-4E61-B86D-35FE91F7CA63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Data!$W$23:$W$27</c:f>
              <c:numCache>
                <c:formatCode>General</c:formatCode>
                <c:ptCount val="5"/>
                <c:pt idx="0">
                  <c:v>3.5731000000000002</c:v>
                </c:pt>
                <c:pt idx="1">
                  <c:v>2.96922</c:v>
                </c:pt>
                <c:pt idx="2">
                  <c:v>2.73692</c:v>
                </c:pt>
                <c:pt idx="3">
                  <c:v>2.7889699999999999</c:v>
                </c:pt>
                <c:pt idx="4">
                  <c:v>3.02427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7-4E61-B86D-35FE91F7CA63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Data!$W$28:$W$32</c:f>
              <c:numCache>
                <c:formatCode>General</c:formatCode>
                <c:ptCount val="5"/>
                <c:pt idx="0">
                  <c:v>2.6933799999999999</c:v>
                </c:pt>
                <c:pt idx="1">
                  <c:v>2.25997</c:v>
                </c:pt>
                <c:pt idx="2">
                  <c:v>2.2028400000000001</c:v>
                </c:pt>
                <c:pt idx="3">
                  <c:v>2.2238199999999999</c:v>
                </c:pt>
                <c:pt idx="4">
                  <c:v>2.2187100000000002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E7-4E61-B86D-35FE91F7CA63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Data!$W$33:$W$37</c:f>
              <c:numCache>
                <c:formatCode>General</c:formatCode>
                <c:ptCount val="5"/>
                <c:pt idx="0">
                  <c:v>2.1584599999999998</c:v>
                </c:pt>
                <c:pt idx="1">
                  <c:v>1.84283</c:v>
                </c:pt>
                <c:pt idx="2">
                  <c:v>1.7950999999999999</c:v>
                </c:pt>
                <c:pt idx="3">
                  <c:v>1.7995699999999999</c:v>
                </c:pt>
                <c:pt idx="4">
                  <c:v>2.2194400000000001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E7-4E61-B86D-35FE91F7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Mapper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Data!$AA$3:$AA$7</c:f>
              <c:numCache>
                <c:formatCode>General</c:formatCode>
                <c:ptCount val="5"/>
                <c:pt idx="1">
                  <c:v>1.1560043418647166</c:v>
                </c:pt>
                <c:pt idx="2">
                  <c:v>1.2264866863457005</c:v>
                </c:pt>
                <c:pt idx="3">
                  <c:v>1.3194076759562343</c:v>
                </c:pt>
                <c:pt idx="4">
                  <c:v>1.1796732894920947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430D-AD92-A671FDF770AD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Data!$AA$8:$AA$12</c:f>
              <c:numCache>
                <c:formatCode>General</c:formatCode>
                <c:ptCount val="5"/>
                <c:pt idx="0">
                  <c:v>2.0393154812896204</c:v>
                </c:pt>
                <c:pt idx="1">
                  <c:v>2.1913682527924521</c:v>
                </c:pt>
                <c:pt idx="2">
                  <c:v>2.5347618904455538</c:v>
                </c:pt>
                <c:pt idx="3">
                  <c:v>2.4459903778739451</c:v>
                </c:pt>
                <c:pt idx="4">
                  <c:v>2.6305854455681095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6-430D-AD92-A671FDF770AD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Data!$AA$13:$AA$17</c:f>
              <c:numCache>
                <c:formatCode>General</c:formatCode>
                <c:ptCount val="5"/>
                <c:pt idx="0">
                  <c:v>3.0014684941260237</c:v>
                </c:pt>
                <c:pt idx="1">
                  <c:v>3.3924427962123449</c:v>
                </c:pt>
                <c:pt idx="2">
                  <c:v>3.7048965414960056</c:v>
                </c:pt>
                <c:pt idx="3">
                  <c:v>3.4888195769905188</c:v>
                </c:pt>
                <c:pt idx="4">
                  <c:v>3.6576755384915729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6-430D-AD92-A671FDF770AD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Data!$AA$18:$AA$22</c:f>
              <c:numCache>
                <c:formatCode>General</c:formatCode>
                <c:ptCount val="5"/>
                <c:pt idx="0">
                  <c:v>4.0081650116770362</c:v>
                </c:pt>
                <c:pt idx="1">
                  <c:v>4.8354466073707298</c:v>
                </c:pt>
                <c:pt idx="2">
                  <c:v>4.7511564018878119</c:v>
                </c:pt>
                <c:pt idx="3">
                  <c:v>4.6118764130989716</c:v>
                </c:pt>
                <c:pt idx="4">
                  <c:v>5.1832014139706448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6-430D-AD92-A671FDF770AD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Data!$AA$23:$AA$27</c:f>
              <c:numCache>
                <c:formatCode>General</c:formatCode>
                <c:ptCount val="5"/>
                <c:pt idx="0">
                  <c:v>5.6630656852592987</c:v>
                </c:pt>
                <c:pt idx="1">
                  <c:v>6.8148200537514905</c:v>
                </c:pt>
                <c:pt idx="2">
                  <c:v>7.3932376540052323</c:v>
                </c:pt>
                <c:pt idx="3">
                  <c:v>7.2552591099940127</c:v>
                </c:pt>
                <c:pt idx="4">
                  <c:v>6.6907716572925038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6-430D-AD92-A671FDF770AD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Data!$AA$28:$AA$32</c:f>
              <c:numCache>
                <c:formatCode>General</c:formatCode>
                <c:ptCount val="5"/>
                <c:pt idx="0">
                  <c:v>7.5127534918949426</c:v>
                </c:pt>
                <c:pt idx="1">
                  <c:v>8.9535259317601561</c:v>
                </c:pt>
                <c:pt idx="2">
                  <c:v>9.1857329629024349</c:v>
                </c:pt>
                <c:pt idx="3">
                  <c:v>9.0990727666807576</c:v>
                </c:pt>
                <c:pt idx="4">
                  <c:v>9.1200292061603356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76-430D-AD92-A671FDF770AD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Data!$AA$33:$AA$37</c:f>
              <c:numCache>
                <c:formatCode>General</c:formatCode>
                <c:ptCount val="5"/>
                <c:pt idx="0">
                  <c:v>9.3746004095512543</c:v>
                </c:pt>
                <c:pt idx="1">
                  <c:v>10.980231491781662</c:v>
                </c:pt>
                <c:pt idx="2">
                  <c:v>11.272185393571389</c:v>
                </c:pt>
                <c:pt idx="3">
                  <c:v>11.244186111126547</c:v>
                </c:pt>
                <c:pt idx="4">
                  <c:v>9.1170295209602426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6-430D-AD92-A671FDF7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Total Execution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3175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Data!$E$3:$E$13</c:f>
              <c:numCache>
                <c:formatCode>General</c:formatCode>
                <c:ptCount val="11"/>
                <c:pt idx="0">
                  <c:v>0.9100264589536925</c:v>
                </c:pt>
                <c:pt idx="1">
                  <c:v>1.1126016238463059</c:v>
                </c:pt>
                <c:pt idx="2">
                  <c:v>1.1027883597883599</c:v>
                </c:pt>
                <c:pt idx="3">
                  <c:v>1.1773634316714925</c:v>
                </c:pt>
                <c:pt idx="4">
                  <c:v>1.1573812366382541</c:v>
                </c:pt>
                <c:pt idx="5">
                  <c:v>1.2145741674193644</c:v>
                </c:pt>
                <c:pt idx="6">
                  <c:v>1.2939105926758256</c:v>
                </c:pt>
                <c:pt idx="7">
                  <c:v>1.3642921196808337</c:v>
                </c:pt>
                <c:pt idx="8">
                  <c:v>1.1542150526916197</c:v>
                </c:pt>
                <c:pt idx="9">
                  <c:v>1.3088695193479107</c:v>
                </c:pt>
                <c:pt idx="10">
                  <c:v>1.3303652924318148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56-4813-97B6-01FFE0FD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965273"/>
        <c:axId val="1143740570"/>
      </c:barChart>
      <c:catAx>
        <c:axId val="68996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740570"/>
        <c:crosses val="autoZero"/>
        <c:auto val="1"/>
        <c:lblAlgn val="ctr"/>
        <c:lblOffset val="100"/>
        <c:noMultiLvlLbl val="1"/>
      </c:catAx>
      <c:valAx>
        <c:axId val="1143740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965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Mapper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Data!$P$3:$P$7</c15:sqref>
                  </c15:fullRef>
                </c:ext>
              </c:extLst>
              <c:f>Data!$P$4:$P$7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Data!$AD$3:$AD$7</c15:sqref>
                  </c15:fullRef>
                </c:ext>
              </c:extLst>
              <c:f>Data!$AD$4:$AD$7</c:f>
              <c:numCache>
                <c:formatCode>General</c:formatCode>
                <c:ptCount val="4"/>
                <c:pt idx="0">
                  <c:v>0.23120086837294329</c:v>
                </c:pt>
                <c:pt idx="1">
                  <c:v>0.12264866863457005</c:v>
                </c:pt>
                <c:pt idx="2">
                  <c:v>8.7960511730415622E-2</c:v>
                </c:pt>
                <c:pt idx="3">
                  <c:v>5.8983664474604736E-2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9-423A-9366-0E532CDE171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Data!$AD$8:$AD$12</c15:sqref>
                  </c15:fullRef>
                </c:ext>
              </c:extLst>
              <c:f>Data!$AD$9:$AD$12</c:f>
              <c:numCache>
                <c:formatCode>General</c:formatCode>
                <c:ptCount val="4"/>
                <c:pt idx="0">
                  <c:v>0.21913682527924522</c:v>
                </c:pt>
                <c:pt idx="1">
                  <c:v>0.12673809452227766</c:v>
                </c:pt>
                <c:pt idx="2">
                  <c:v>8.1533012595798163E-2</c:v>
                </c:pt>
                <c:pt idx="3">
                  <c:v>6.5764636139202734E-2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9-423A-9366-0E532CDE171F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Data!$AD$13:$AD$17</c15:sqref>
                  </c15:fullRef>
                </c:ext>
              </c:extLst>
              <c:f>Data!$AD$14:$AD$17</c:f>
              <c:numCache>
                <c:formatCode>General</c:formatCode>
                <c:ptCount val="4"/>
                <c:pt idx="0">
                  <c:v>0.22616285308082298</c:v>
                </c:pt>
                <c:pt idx="1">
                  <c:v>0.12349655138320019</c:v>
                </c:pt>
                <c:pt idx="2">
                  <c:v>7.7529323933122646E-2</c:v>
                </c:pt>
                <c:pt idx="3">
                  <c:v>6.0961258974859552E-2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9-423A-9366-0E532CDE171F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Data!$AD$18:$AD$22</c15:sqref>
                  </c15:fullRef>
                </c:ext>
              </c:extLst>
              <c:f>Data!$AD$19:$AD$22</c:f>
              <c:numCache>
                <c:formatCode>General</c:formatCode>
                <c:ptCount val="4"/>
                <c:pt idx="0">
                  <c:v>0.24177233036853651</c:v>
                </c:pt>
                <c:pt idx="1">
                  <c:v>0.11877891004719529</c:v>
                </c:pt>
                <c:pt idx="2">
                  <c:v>7.6864606884982853E-2</c:v>
                </c:pt>
                <c:pt idx="3">
                  <c:v>6.4790017674633063E-2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9-423A-9366-0E532CDE171F}"/>
            </c:ext>
          </c:extLst>
        </c:ser>
        <c:ser>
          <c:idx val="4"/>
          <c:order val="4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Data!$AD$23:$AD$27</c15:sqref>
                  </c15:fullRef>
                </c:ext>
              </c:extLst>
              <c:f>Data!$AD$24:$AD$27</c:f>
              <c:numCache>
                <c:formatCode>General</c:formatCode>
                <c:ptCount val="4"/>
                <c:pt idx="0">
                  <c:v>0.22716066845838301</c:v>
                </c:pt>
                <c:pt idx="1">
                  <c:v>0.12322062756675387</c:v>
                </c:pt>
                <c:pt idx="2">
                  <c:v>8.0613990111044587E-2</c:v>
                </c:pt>
                <c:pt idx="3">
                  <c:v>5.575643047743753E-2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9-423A-9366-0E532CDE171F}"/>
            </c:ext>
          </c:extLst>
        </c:ser>
        <c:ser>
          <c:idx val="5"/>
          <c:order val="5"/>
          <c:tx>
            <c:v>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Data!$AD$28:$AD$32</c15:sqref>
                  </c15:fullRef>
                </c:ext>
              </c:extLst>
              <c:f>Data!$AD$29:$AD$32</c:f>
              <c:numCache>
                <c:formatCode>General</c:formatCode>
                <c:ptCount val="4"/>
                <c:pt idx="0">
                  <c:v>0.22383814829400392</c:v>
                </c:pt>
                <c:pt idx="1">
                  <c:v>0.11482166203628043</c:v>
                </c:pt>
                <c:pt idx="2">
                  <c:v>7.5825606389006317E-2</c:v>
                </c:pt>
                <c:pt idx="3">
                  <c:v>5.70001825385021E-2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9-423A-9366-0E532CDE171F}"/>
            </c:ext>
          </c:extLst>
        </c:ser>
        <c:ser>
          <c:idx val="6"/>
          <c:order val="6"/>
          <c:tx>
            <c:v>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Data!$AD$33:$AD$37</c15:sqref>
                  </c15:fullRef>
                </c:ext>
              </c:extLst>
              <c:f>Data!$AD$34:$AD$37</c:f>
              <c:numCache>
                <c:formatCode>General</c:formatCode>
                <c:ptCount val="4"/>
                <c:pt idx="0">
                  <c:v>0.21960462983563325</c:v>
                </c:pt>
                <c:pt idx="1">
                  <c:v>0.11272185393571389</c:v>
                </c:pt>
                <c:pt idx="2">
                  <c:v>7.4961240740843649E-2</c:v>
                </c:pt>
                <c:pt idx="3">
                  <c:v>4.5585147604801209E-2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09-423A-9366-0E532CDE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6536"/>
        <c:axId val="637535880"/>
      </c:line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Initial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Data!$Y$3:$Y$7</c:f>
              <c:numCache>
                <c:formatCode>General</c:formatCode>
                <c:ptCount val="5"/>
                <c:pt idx="0">
                  <c:v>0.90050000000000097</c:v>
                </c:pt>
                <c:pt idx="1">
                  <c:v>0.99939999999999785</c:v>
                </c:pt>
                <c:pt idx="2">
                  <c:v>0.95369999999999777</c:v>
                </c:pt>
                <c:pt idx="3">
                  <c:v>0.96690000000000076</c:v>
                </c:pt>
                <c:pt idx="4">
                  <c:v>0.83719999999999928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F8F-91E8-98D5BBD5114C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Data!$Y$8:$Y$12</c:f>
              <c:numCache>
                <c:formatCode>General</c:formatCode>
                <c:ptCount val="5"/>
                <c:pt idx="0">
                  <c:v>0.69050000000000011</c:v>
                </c:pt>
                <c:pt idx="1">
                  <c:v>0.75990000000000002</c:v>
                </c:pt>
                <c:pt idx="2">
                  <c:v>0.73759000000000086</c:v>
                </c:pt>
                <c:pt idx="3">
                  <c:v>0.7667199999999994</c:v>
                </c:pt>
                <c:pt idx="4">
                  <c:v>0.93956999999999979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F8F-91E8-98D5BBD5114C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Data!$Y$13:$Y$17</c:f>
              <c:numCache>
                <c:formatCode>General</c:formatCode>
                <c:ptCount val="5"/>
                <c:pt idx="0">
                  <c:v>0.68498999999999999</c:v>
                </c:pt>
                <c:pt idx="1">
                  <c:v>0.75366999999999962</c:v>
                </c:pt>
                <c:pt idx="2">
                  <c:v>0.76295000000000002</c:v>
                </c:pt>
                <c:pt idx="3">
                  <c:v>0.77334000000000014</c:v>
                </c:pt>
                <c:pt idx="4">
                  <c:v>0.76560000000000006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3-4F8F-91E8-98D5BBD5114C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Data!$Y$18:$Y$22</c:f>
              <c:numCache>
                <c:formatCode>General</c:formatCode>
                <c:ptCount val="5"/>
                <c:pt idx="0">
                  <c:v>0.75765999999999956</c:v>
                </c:pt>
                <c:pt idx="1">
                  <c:v>0.74136999999999986</c:v>
                </c:pt>
                <c:pt idx="2">
                  <c:v>0.73321000000000058</c:v>
                </c:pt>
                <c:pt idx="3">
                  <c:v>0.72348999999999997</c:v>
                </c:pt>
                <c:pt idx="4">
                  <c:v>0.7742899999999997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3-4F8F-91E8-98D5BBD5114C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Data!$Y$23:$Y$27</c:f>
              <c:numCache>
                <c:formatCode>General</c:formatCode>
                <c:ptCount val="5"/>
                <c:pt idx="0">
                  <c:v>0.66273999999999944</c:v>
                </c:pt>
                <c:pt idx="1">
                  <c:v>0.74400999999999984</c:v>
                </c:pt>
                <c:pt idx="2">
                  <c:v>0.70590999999999982</c:v>
                </c:pt>
                <c:pt idx="3">
                  <c:v>0.65595000000000026</c:v>
                </c:pt>
                <c:pt idx="4">
                  <c:v>0.60856999999999983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3-4F8F-91E8-98D5BBD5114C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Data!$Y$28:$Y$32</c:f>
              <c:numCache>
                <c:formatCode>General</c:formatCode>
                <c:ptCount val="5"/>
                <c:pt idx="0">
                  <c:v>0.69686000000000003</c:v>
                </c:pt>
                <c:pt idx="1">
                  <c:v>0.74691000000000018</c:v>
                </c:pt>
                <c:pt idx="2">
                  <c:v>0.73011999999999988</c:v>
                </c:pt>
                <c:pt idx="3">
                  <c:v>0.78325000000000022</c:v>
                </c:pt>
                <c:pt idx="4">
                  <c:v>0.73394999999999966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43-4F8F-91E8-98D5BBD5114C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Data!$Y$33:$Y$37</c:f>
              <c:numCache>
                <c:formatCode>General</c:formatCode>
                <c:ptCount val="5"/>
                <c:pt idx="0">
                  <c:v>0.69729000000000019</c:v>
                </c:pt>
                <c:pt idx="1">
                  <c:v>0.72729000000000021</c:v>
                </c:pt>
                <c:pt idx="2">
                  <c:v>0.65057999999999994</c:v>
                </c:pt>
                <c:pt idx="3">
                  <c:v>0.73382999999999998</c:v>
                </c:pt>
                <c:pt idx="4">
                  <c:v>0.73019999999999996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43-4F8F-91E8-98D5BBD5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Initial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Data!$P$3:$P$7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Data!$AB$3:$AB$7</c:f>
              <c:numCache>
                <c:formatCode>General</c:formatCode>
                <c:ptCount val="5"/>
                <c:pt idx="1">
                  <c:v>0.90104062437462773</c:v>
                </c:pt>
                <c:pt idx="2">
                  <c:v>0.94421725909615506</c:v>
                </c:pt>
                <c:pt idx="3">
                  <c:v>0.93132692108801352</c:v>
                </c:pt>
                <c:pt idx="4">
                  <c:v>1.0756091734352624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1-4FE4-BF89-78F3D6E1C52A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Data!$AB$8:$AB$12</c:f>
              <c:numCache>
                <c:formatCode>General</c:formatCode>
                <c:ptCount val="5"/>
                <c:pt idx="0">
                  <c:v>1.3041274438812467</c:v>
                </c:pt>
                <c:pt idx="1">
                  <c:v>1.1850243453085945</c:v>
                </c:pt>
                <c:pt idx="2">
                  <c:v>1.2208679618758387</c:v>
                </c:pt>
                <c:pt idx="3">
                  <c:v>1.1744835141903194</c:v>
                </c:pt>
                <c:pt idx="4">
                  <c:v>0.9584171482699545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1-4FE4-BF89-78F3D6E1C52A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Data!$AB$13:$AB$17</c:f>
              <c:numCache>
                <c:formatCode>General</c:formatCode>
                <c:ptCount val="5"/>
                <c:pt idx="0">
                  <c:v>1.3146177316457188</c:v>
                </c:pt>
                <c:pt idx="1">
                  <c:v>1.1948200140645129</c:v>
                </c:pt>
                <c:pt idx="2">
                  <c:v>1.1802870437119091</c:v>
                </c:pt>
                <c:pt idx="3">
                  <c:v>1.1644296169860615</c:v>
                </c:pt>
                <c:pt idx="4">
                  <c:v>1.1762016718913282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1-4FE4-BF89-78F3D6E1C52A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Data!$AB$18:$AB$22</c:f>
              <c:numCache>
                <c:formatCode>General</c:formatCode>
                <c:ptCount val="5"/>
                <c:pt idx="0">
                  <c:v>1.1885278357046716</c:v>
                </c:pt>
                <c:pt idx="1">
                  <c:v>1.2146431606350421</c:v>
                </c:pt>
                <c:pt idx="2">
                  <c:v>1.2281610998213339</c:v>
                </c:pt>
                <c:pt idx="3">
                  <c:v>1.2446612945583229</c:v>
                </c:pt>
                <c:pt idx="4">
                  <c:v>1.1630009427992114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1-4FE4-BF89-78F3D6E1C52A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Data!$AB$23:$AB$27</c:f>
              <c:numCache>
                <c:formatCode>General</c:formatCode>
                <c:ptCount val="5"/>
                <c:pt idx="0">
                  <c:v>1.3587530554968792</c:v>
                </c:pt>
                <c:pt idx="1">
                  <c:v>1.2103331944463127</c:v>
                </c:pt>
                <c:pt idx="2">
                  <c:v>1.2756583700471749</c:v>
                </c:pt>
                <c:pt idx="3">
                  <c:v>1.3728180501562628</c:v>
                </c:pt>
                <c:pt idx="4">
                  <c:v>1.4796983091509623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1-4FE4-BF89-78F3D6E1C52A}"/>
            </c:ext>
          </c:extLst>
        </c:ser>
        <c:ser>
          <c:idx val="5"/>
          <c:order val="5"/>
          <c:tx>
            <c:v>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Data!$AB$28:$AB$32</c:f>
              <c:numCache>
                <c:formatCode>General</c:formatCode>
                <c:ptCount val="5"/>
                <c:pt idx="0">
                  <c:v>1.2922251241282336</c:v>
                </c:pt>
                <c:pt idx="1">
                  <c:v>1.2056338782450373</c:v>
                </c:pt>
                <c:pt idx="2">
                  <c:v>1.2333588999068661</c:v>
                </c:pt>
                <c:pt idx="3">
                  <c:v>1.1496967762527937</c:v>
                </c:pt>
                <c:pt idx="4">
                  <c:v>1.2269228149056495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11-4FE4-BF89-78F3D6E1C52A}"/>
            </c:ext>
          </c:extLst>
        </c:ser>
        <c:ser>
          <c:idx val="6"/>
          <c:order val="6"/>
          <c:tx>
            <c:v>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Data!$AB$33:$AB$37</c:f>
              <c:numCache>
                <c:formatCode>General</c:formatCode>
                <c:ptCount val="5"/>
                <c:pt idx="0">
                  <c:v>1.2914282436289073</c:v>
                </c:pt>
                <c:pt idx="1">
                  <c:v>1.2381580937452745</c:v>
                </c:pt>
                <c:pt idx="2">
                  <c:v>1.3841495281133773</c:v>
                </c:pt>
                <c:pt idx="3">
                  <c:v>1.2271234482100772</c:v>
                </c:pt>
                <c:pt idx="4">
                  <c:v>1.23322377430841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11-4FE4-BF89-78F3D6E1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36536"/>
        <c:axId val="637535880"/>
      </c:bar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MPI</a:t>
            </a:r>
          </a:p>
          <a:p>
            <a:pPr>
              <a:defRPr sz="1000" b="1"/>
            </a:pPr>
            <a:r>
              <a:rPr lang="en-US" sz="1000" b="1"/>
              <a:t>Initial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Data!$P$3:$P$7</c15:sqref>
                  </c15:fullRef>
                </c:ext>
              </c:extLst>
              <c:f>Data!$P$4:$P$7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Data!$AE$3:$AE$7</c15:sqref>
                  </c15:fullRef>
                </c:ext>
              </c:extLst>
              <c:f>Data!$AE$4:$AE$7</c:f>
              <c:numCache>
                <c:formatCode>General</c:formatCode>
                <c:ptCount val="4"/>
                <c:pt idx="0">
                  <c:v>0.18020812487492555</c:v>
                </c:pt>
                <c:pt idx="1">
                  <c:v>9.4421725909615506E-2</c:v>
                </c:pt>
                <c:pt idx="2">
                  <c:v>6.2088461405867566E-2</c:v>
                </c:pt>
                <c:pt idx="3">
                  <c:v>5.3780458671763121E-2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3-49AC-BDDA-E5774700E29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Data!$AE$8:$AE$12</c15:sqref>
                  </c15:fullRef>
                </c:ext>
              </c:extLst>
              <c:f>Data!$AE$9:$AE$12</c:f>
              <c:numCache>
                <c:formatCode>General</c:formatCode>
                <c:ptCount val="4"/>
                <c:pt idx="0">
                  <c:v>0.11850243453085944</c:v>
                </c:pt>
                <c:pt idx="1">
                  <c:v>6.1043398093791938E-2</c:v>
                </c:pt>
                <c:pt idx="2">
                  <c:v>3.9149450473010647E-2</c:v>
                </c:pt>
                <c:pt idx="3">
                  <c:v>2.3960428706748863E-2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3-49AC-BDDA-E5774700E29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Data!$AE$13:$AE$17</c15:sqref>
                  </c15:fullRef>
                </c:ext>
              </c:extLst>
              <c:f>Data!$AE$14:$AE$17</c:f>
              <c:numCache>
                <c:formatCode>General</c:formatCode>
                <c:ptCount val="4"/>
                <c:pt idx="0">
                  <c:v>7.9654667604300858E-2</c:v>
                </c:pt>
                <c:pt idx="1">
                  <c:v>3.934290145706363E-2</c:v>
                </c:pt>
                <c:pt idx="2">
                  <c:v>2.5876213710801368E-2</c:v>
                </c:pt>
                <c:pt idx="3">
                  <c:v>1.9603361198188802E-2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3-49AC-BDDA-E5774700E29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Data!$AE$18:$AE$22</c15:sqref>
                  </c15:fullRef>
                </c:ext>
              </c:extLst>
              <c:f>Data!$AE$19:$AE$22</c:f>
              <c:numCache>
                <c:formatCode>General</c:formatCode>
                <c:ptCount val="4"/>
                <c:pt idx="0">
                  <c:v>6.0732158031752102E-2</c:v>
                </c:pt>
                <c:pt idx="1">
                  <c:v>3.0704027495533349E-2</c:v>
                </c:pt>
                <c:pt idx="2">
                  <c:v>2.0744354909305381E-2</c:v>
                </c:pt>
                <c:pt idx="3">
                  <c:v>1.4537511784990142E-2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3-49AC-BDDA-E5774700E292}"/>
            </c:ext>
          </c:extLst>
        </c:ser>
        <c:ser>
          <c:idx val="4"/>
          <c:order val="4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Data!$AE$23:$AE$27</c15:sqref>
                  </c15:fullRef>
                </c:ext>
              </c:extLst>
              <c:f>Data!$AE$24:$AE$27</c:f>
              <c:numCache>
                <c:formatCode>General</c:formatCode>
                <c:ptCount val="4"/>
                <c:pt idx="0">
                  <c:v>4.0344439814877092E-2</c:v>
                </c:pt>
                <c:pt idx="1">
                  <c:v>2.1260972834119578E-2</c:v>
                </c:pt>
                <c:pt idx="2">
                  <c:v>1.5253533890625143E-2</c:v>
                </c:pt>
                <c:pt idx="3">
                  <c:v>1.2330819242924687E-2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3-49AC-BDDA-E5774700E292}"/>
            </c:ext>
          </c:extLst>
        </c:ser>
        <c:ser>
          <c:idx val="5"/>
          <c:order val="5"/>
          <c:tx>
            <c:v>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Data!$AE$28:$AE$32</c15:sqref>
                  </c15:fullRef>
                </c:ext>
              </c:extLst>
              <c:f>Data!$AE$29:$AE$32</c:f>
              <c:numCache>
                <c:formatCode>General</c:formatCode>
                <c:ptCount val="4"/>
                <c:pt idx="0">
                  <c:v>3.0140846956125931E-2</c:v>
                </c:pt>
                <c:pt idx="1">
                  <c:v>1.5416986248835828E-2</c:v>
                </c:pt>
                <c:pt idx="2">
                  <c:v>9.5808064687732813E-3</c:v>
                </c:pt>
                <c:pt idx="3">
                  <c:v>7.6682675931603085E-3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3-49AC-BDDA-E5774700E292}"/>
            </c:ext>
          </c:extLst>
        </c:ser>
        <c:ser>
          <c:idx val="6"/>
          <c:order val="6"/>
          <c:tx>
            <c:v>10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Data!$AE$33:$AE$37</c15:sqref>
                  </c15:fullRef>
                </c:ext>
              </c:extLst>
              <c:f>Data!$AE$34:$AE$37</c:f>
              <c:numCache>
                <c:formatCode>General</c:formatCode>
                <c:ptCount val="4"/>
                <c:pt idx="0">
                  <c:v>2.4763161874905487E-2</c:v>
                </c:pt>
                <c:pt idx="1">
                  <c:v>1.3841495281133775E-2</c:v>
                </c:pt>
                <c:pt idx="2">
                  <c:v>8.1808229880671809E-3</c:v>
                </c:pt>
                <c:pt idx="3">
                  <c:v>6.1661188715420503E-3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03-49AC-BDDA-E577470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6536"/>
        <c:axId val="637535880"/>
      </c:lineChart>
      <c:catAx>
        <c:axId val="6375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Per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5880"/>
        <c:crosses val="autoZero"/>
        <c:auto val="1"/>
        <c:lblAlgn val="ctr"/>
        <c:lblOffset val="100"/>
        <c:noMultiLvlLbl val="0"/>
      </c:catAx>
      <c:valAx>
        <c:axId val="637535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OpenMP</a:t>
            </a:r>
          </a:p>
          <a:p>
            <a:pPr>
              <a:defRPr sz="1000"/>
            </a:pPr>
            <a:r>
              <a:rPr lang="en-US" sz="1000"/>
              <a:t>Total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65-4674-A420-D1767165CFB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65-4674-A420-D1767165CFB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65-4674-A420-D1767165CFB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65-4674-A420-D1767165CFB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65-4674-A420-D1767165CFB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65-4674-A420-D1767165CFB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65-4674-A420-D1767165CFB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65-4674-A420-D1767165CFB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265-4674-A420-D1767165CFBB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265-4674-A420-D1767165CFBB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265-4674-A420-D1767165CFBB}"/>
              </c:ext>
            </c:extLst>
          </c:dPt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Data!$F$3:$F$13</c:f>
              <c:numCache>
                <c:formatCode>General</c:formatCode>
                <c:ptCount val="11"/>
                <c:pt idx="0">
                  <c:v>0.9100264589536925</c:v>
                </c:pt>
                <c:pt idx="1">
                  <c:v>0.55630081192315295</c:v>
                </c:pt>
                <c:pt idx="2">
                  <c:v>0.27569708994708997</c:v>
                </c:pt>
                <c:pt idx="3">
                  <c:v>0.19622723861191543</c:v>
                </c:pt>
                <c:pt idx="4">
                  <c:v>0.14467265457978176</c:v>
                </c:pt>
                <c:pt idx="5">
                  <c:v>0.12145741674193644</c:v>
                </c:pt>
                <c:pt idx="6">
                  <c:v>0.10782588272298546</c:v>
                </c:pt>
                <c:pt idx="7">
                  <c:v>9.7449437120059546E-2</c:v>
                </c:pt>
                <c:pt idx="8">
                  <c:v>7.2138440793226233E-2</c:v>
                </c:pt>
                <c:pt idx="9">
                  <c:v>7.2714973297106147E-2</c:v>
                </c:pt>
                <c:pt idx="10">
                  <c:v>6.6518264621590745E-2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65-4674-A420-D1767165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48931"/>
        <c:axId val="544176235"/>
      </c:lineChart>
      <c:catAx>
        <c:axId val="6007489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89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Total Execution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Data!$G$4:$G$13</c:f>
              <c:numCache>
                <c:formatCode>General</c:formatCode>
                <c:ptCount val="10"/>
                <c:pt idx="0">
                  <c:v>0.7975886041635678</c:v>
                </c:pt>
                <c:pt idx="1">
                  <c:v>0.87572307490552237</c:v>
                </c:pt>
                <c:pt idx="2">
                  <c:v>0.81922649176930062</c:v>
                </c:pt>
                <c:pt idx="3">
                  <c:v>0.84459375636142564</c:v>
                </c:pt>
                <c:pt idx="4">
                  <c:v>0.80370425456714645</c:v>
                </c:pt>
                <c:pt idx="5">
                  <c:v>0.75220101042571241</c:v>
                </c:pt>
                <c:pt idx="6">
                  <c:v>0.71244091733279791</c:v>
                </c:pt>
                <c:pt idx="7">
                  <c:v>0.85748231595074864</c:v>
                </c:pt>
                <c:pt idx="8">
                  <c:v>0.75013680907887337</c:v>
                </c:pt>
                <c:pt idx="9">
                  <c:v>0.73860341863982171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4282-B433-D1D3A7DF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48931"/>
        <c:axId val="544176235"/>
      </c:line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Karp-Flatt 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Reader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50"/>
            </a:solidFill>
            <a:ln cmpd="sng">
              <a:solidFill>
                <a:schemeClr val="tx1"/>
              </a:solidFill>
            </a:ln>
          </c:spPr>
          <c:invertIfNegative val="1"/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Data!$H$3:$H$13</c:f>
              <c:numCache>
                <c:formatCode>General</c:formatCode>
                <c:ptCount val="11"/>
                <c:pt idx="0">
                  <c:v>2.6971599999999998</c:v>
                </c:pt>
                <c:pt idx="1">
                  <c:v>1.53796</c:v>
                </c:pt>
                <c:pt idx="2">
                  <c:v>1.06334</c:v>
                </c:pt>
                <c:pt idx="3">
                  <c:v>0.90908699999999998</c:v>
                </c:pt>
                <c:pt idx="4">
                  <c:v>0.86430700000000005</c:v>
                </c:pt>
                <c:pt idx="5">
                  <c:v>0.85683900000000002</c:v>
                </c:pt>
                <c:pt idx="6">
                  <c:v>0.87358899999999995</c:v>
                </c:pt>
                <c:pt idx="7">
                  <c:v>0.84629100000000002</c:v>
                </c:pt>
                <c:pt idx="8">
                  <c:v>0.86342799999999997</c:v>
                </c:pt>
                <c:pt idx="9">
                  <c:v>0.85089599999999999</c:v>
                </c:pt>
                <c:pt idx="10">
                  <c:v>0.912192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tx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81-4FA7-9824-F0D1C5EF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48931"/>
        <c:axId val="544176235"/>
      </c:bar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Reader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381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Data!$C$4:$C$13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Data!$J$4:$J$13</c:f>
              <c:numCache>
                <c:formatCode>General</c:formatCode>
                <c:ptCount val="10"/>
                <c:pt idx="0">
                  <c:v>1.7537257145829539</c:v>
                </c:pt>
                <c:pt idx="1">
                  <c:v>2.536498203773017</c:v>
                </c:pt>
                <c:pt idx="2">
                  <c:v>2.9668887576216574</c:v>
                </c:pt>
                <c:pt idx="3">
                  <c:v>3.1206041371873647</c:v>
                </c:pt>
                <c:pt idx="4">
                  <c:v>3.1478025626751345</c:v>
                </c:pt>
                <c:pt idx="5">
                  <c:v>3.0874473007329533</c:v>
                </c:pt>
                <c:pt idx="6">
                  <c:v>3.1870361376878638</c:v>
                </c:pt>
                <c:pt idx="7">
                  <c:v>3.1237810216949184</c:v>
                </c:pt>
                <c:pt idx="8">
                  <c:v>3.1697880822098115</c:v>
                </c:pt>
                <c:pt idx="9">
                  <c:v>2.9567897986388827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7E-48C5-8C92-8CA7595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48931"/>
        <c:axId val="544176235"/>
      </c:bar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Reader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Data!$L$4:$L$13</c:f>
              <c:numCache>
                <c:formatCode>General</c:formatCode>
                <c:ptCount val="10"/>
                <c:pt idx="0">
                  <c:v>0.87686285729147695</c:v>
                </c:pt>
                <c:pt idx="1">
                  <c:v>0.63412455094325426</c:v>
                </c:pt>
                <c:pt idx="2">
                  <c:v>0.49448145960360962</c:v>
                </c:pt>
                <c:pt idx="3">
                  <c:v>0.39007551714842059</c:v>
                </c:pt>
                <c:pt idx="4">
                  <c:v>0.31478025626751344</c:v>
                </c:pt>
                <c:pt idx="5">
                  <c:v>0.25728727506107946</c:v>
                </c:pt>
                <c:pt idx="6">
                  <c:v>0.22764543840627596</c:v>
                </c:pt>
                <c:pt idx="7">
                  <c:v>0.1952363138559324</c:v>
                </c:pt>
                <c:pt idx="8">
                  <c:v>0.17609933790054511</c:v>
                </c:pt>
                <c:pt idx="9">
                  <c:v>0.14783948993194415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4A74-8AC4-7A3C6478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48931"/>
        <c:axId val="544176235"/>
      </c:line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Mapper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05200"/>
            </a:solidFill>
            <a:ln cmpd="sng">
              <a:solidFill>
                <a:schemeClr val="tx1"/>
              </a:solidFill>
            </a:ln>
          </c:spPr>
          <c:invertIfNegative val="1"/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Data!$I$3:$I$13</c:f>
              <c:numCache>
                <c:formatCode>General</c:formatCode>
                <c:ptCount val="11"/>
                <c:pt idx="0">
                  <c:v>20.198699999999999</c:v>
                </c:pt>
                <c:pt idx="1">
                  <c:v>17.168299999999999</c:v>
                </c:pt>
                <c:pt idx="2">
                  <c:v>17.797999999999998</c:v>
                </c:pt>
                <c:pt idx="3">
                  <c:v>16.755700000000001</c:v>
                </c:pt>
                <c:pt idx="4">
                  <c:v>17.099499999999999</c:v>
                </c:pt>
                <c:pt idx="5">
                  <c:v>16.263000000000002</c:v>
                </c:pt>
                <c:pt idx="6">
                  <c:v>15.192</c:v>
                </c:pt>
                <c:pt idx="7">
                  <c:v>14.387600000000001</c:v>
                </c:pt>
                <c:pt idx="8">
                  <c:v>17.1248</c:v>
                </c:pt>
                <c:pt idx="9">
                  <c:v>15.015000000000001</c:v>
                </c:pt>
                <c:pt idx="10">
                  <c:v>14.695399999999999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tx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47-4A16-8851-5C4FFAD2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48931"/>
        <c:axId val="544176235"/>
      </c:bar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OpenMP</a:t>
            </a:r>
          </a:p>
          <a:p>
            <a:pPr lvl="0">
              <a:defRPr sz="1000" b="1">
                <a:solidFill>
                  <a:srgbClr val="757575"/>
                </a:solidFill>
                <a:latin typeface="+mn-lt"/>
              </a:defRPr>
            </a:pPr>
            <a:r>
              <a:rPr lang="en-US" sz="1000" b="1">
                <a:solidFill>
                  <a:srgbClr val="757575"/>
                </a:solidFill>
                <a:latin typeface="+mn-lt"/>
              </a:rPr>
              <a:t>Mapper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05200"/>
            </a:solidFill>
            <a:ln cmpd="sng">
              <a:solidFill>
                <a:schemeClr val="tx2"/>
              </a:solidFill>
            </a:ln>
          </c:spPr>
          <c:invertIfNegative val="1"/>
          <c:trendline>
            <c:spPr>
              <a:ln w="38100">
                <a:solidFill>
                  <a:schemeClr val="accent2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Data!$C$4:$C$13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Data!$K$4:$K$13</c:f>
              <c:numCache>
                <c:formatCode>General</c:formatCode>
                <c:ptCount val="10"/>
                <c:pt idx="0">
                  <c:v>1.1765113610549676</c:v>
                </c:pt>
                <c:pt idx="1">
                  <c:v>1.1348859422407012</c:v>
                </c:pt>
                <c:pt idx="2">
                  <c:v>1.2054823134813824</c:v>
                </c:pt>
                <c:pt idx="3">
                  <c:v>1.1812450656451943</c:v>
                </c:pt>
                <c:pt idx="4">
                  <c:v>1.2420033204205865</c:v>
                </c:pt>
                <c:pt idx="5">
                  <c:v>1.3295616113744075</c:v>
                </c:pt>
                <c:pt idx="6">
                  <c:v>1.4038964107981871</c:v>
                </c:pt>
                <c:pt idx="7">
                  <c:v>1.1794999065682519</c:v>
                </c:pt>
                <c:pt idx="8">
                  <c:v>1.3452347652347652</c:v>
                </c:pt>
                <c:pt idx="9">
                  <c:v>1.3744913374253167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tx2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556-493D-B243-FC9F4DF9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48931"/>
        <c:axId val="544176235"/>
      </c:barChart>
      <c:catAx>
        <c:axId val="60074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76235"/>
        <c:crosses val="autoZero"/>
        <c:auto val="1"/>
        <c:lblAlgn val="ctr"/>
        <c:lblOffset val="100"/>
        <c:noMultiLvlLbl val="1"/>
      </c:catAx>
      <c:valAx>
        <c:axId val="5441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074893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</xdr:colOff>
      <xdr:row>0</xdr:row>
      <xdr:rowOff>0</xdr:rowOff>
    </xdr:from>
    <xdr:ext cx="5715000" cy="3533775"/>
    <xdr:graphicFrame macro="">
      <xdr:nvGraphicFramePr>
        <xdr:cNvPr id="2" name="Chart 9" title="Chart">
          <a:extLst>
            <a:ext uri="{FF2B5EF4-FFF2-40B4-BE49-F238E27FC236}">
              <a16:creationId xmlns:a16="http://schemas.microsoft.com/office/drawing/2014/main" id="{BAE1B52C-F964-439E-ABFD-EDF5E13B9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152929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478D211-7965-4323-B3B1-77632C36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1058</xdr:colOff>
      <xdr:row>46</xdr:row>
      <xdr:rowOff>54239</xdr:rowOff>
    </xdr:from>
    <xdr:ext cx="5715000" cy="3533775"/>
    <xdr:graphicFrame macro="">
      <xdr:nvGraphicFramePr>
        <xdr:cNvPr id="5" name="Chart 7" title="Chart">
          <a:extLst>
            <a:ext uri="{FF2B5EF4-FFF2-40B4-BE49-F238E27FC236}">
              <a16:creationId xmlns:a16="http://schemas.microsoft.com/office/drawing/2014/main" id="{FF6D385D-39C3-45F8-A8D6-2AE555CD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23812</xdr:colOff>
      <xdr:row>69</xdr:row>
      <xdr:rowOff>139701</xdr:rowOff>
    </xdr:from>
    <xdr:ext cx="5715000" cy="3533775"/>
    <xdr:graphicFrame macro="">
      <xdr:nvGraphicFramePr>
        <xdr:cNvPr id="6" name="Chart 1" title="Chart">
          <a:extLst>
            <a:ext uri="{FF2B5EF4-FFF2-40B4-BE49-F238E27FC236}">
              <a16:creationId xmlns:a16="http://schemas.microsoft.com/office/drawing/2014/main" id="{23F6D2DD-8D34-4F3A-8C91-7B343730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10</xdr:col>
      <xdr:colOff>511969</xdr:colOff>
      <xdr:row>0</xdr:row>
      <xdr:rowOff>111125</xdr:rowOff>
    </xdr:from>
    <xdr:ext cx="5715000" cy="3533775"/>
    <xdr:graphicFrame macro="">
      <xdr:nvGraphicFramePr>
        <xdr:cNvPr id="8" name="Chart 9" title="Chart">
          <a:extLst>
            <a:ext uri="{FF2B5EF4-FFF2-40B4-BE49-F238E27FC236}">
              <a16:creationId xmlns:a16="http://schemas.microsoft.com/office/drawing/2014/main" id="{FAA8AA6E-1AF2-4BF3-AFE6-230EF03C1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10</xdr:col>
      <xdr:colOff>511968</xdr:colOff>
      <xdr:row>24</xdr:row>
      <xdr:rowOff>15875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CF6DBD77-03D9-4E0A-892D-E723EE91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10</xdr:col>
      <xdr:colOff>472281</xdr:colOff>
      <xdr:row>47</xdr:row>
      <xdr:rowOff>19844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F7A7C6C6-9998-4384-AC0A-1FADA3A3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21</xdr:col>
      <xdr:colOff>246063</xdr:colOff>
      <xdr:row>1</xdr:row>
      <xdr:rowOff>3968</xdr:rowOff>
    </xdr:from>
    <xdr:ext cx="5715000" cy="3533775"/>
    <xdr:graphicFrame macro="">
      <xdr:nvGraphicFramePr>
        <xdr:cNvPr id="11" name="Chart 9" title="Chart">
          <a:extLst>
            <a:ext uri="{FF2B5EF4-FFF2-40B4-BE49-F238E27FC236}">
              <a16:creationId xmlns:a16="http://schemas.microsoft.com/office/drawing/2014/main" id="{DE4DC15D-B7A9-4812-A7D8-FD60F017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21</xdr:col>
      <xdr:colOff>206375</xdr:colOff>
      <xdr:row>24</xdr:row>
      <xdr:rowOff>67469</xdr:rowOff>
    </xdr:from>
    <xdr:ext cx="5715000" cy="3533775"/>
    <xdr:graphicFrame macro="">
      <xdr:nvGraphicFramePr>
        <xdr:cNvPr id="12" name="Chart 9" title="Chart">
          <a:extLst>
            <a:ext uri="{FF2B5EF4-FFF2-40B4-BE49-F238E27FC236}">
              <a16:creationId xmlns:a16="http://schemas.microsoft.com/office/drawing/2014/main" id="{C825E704-5264-4E92-879F-E05FA2EF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21</xdr:col>
      <xdr:colOff>226219</xdr:colOff>
      <xdr:row>47</xdr:row>
      <xdr:rowOff>71437</xdr:rowOff>
    </xdr:from>
    <xdr:ext cx="5715000" cy="3533775"/>
    <xdr:graphicFrame macro="">
      <xdr:nvGraphicFramePr>
        <xdr:cNvPr id="13" name="Chart 9" title="Chart">
          <a:extLst>
            <a:ext uri="{FF2B5EF4-FFF2-40B4-BE49-F238E27FC236}">
              <a16:creationId xmlns:a16="http://schemas.microsoft.com/office/drawing/2014/main" id="{00CB1FF6-6FB5-426A-B496-0D7BA957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43392</xdr:colOff>
      <xdr:row>21</xdr:row>
      <xdr:rowOff>109213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688D98A-95D0-47A1-9E3E-7A306815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32428</xdr:rowOff>
    </xdr:from>
    <xdr:to>
      <xdr:col>9</xdr:col>
      <xdr:colOff>51134</xdr:colOff>
      <xdr:row>42</xdr:row>
      <xdr:rowOff>115782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A57EADA-5B3F-46CD-B695-EB09CA17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97634</xdr:rowOff>
    </xdr:from>
    <xdr:to>
      <xdr:col>9</xdr:col>
      <xdr:colOff>51134</xdr:colOff>
      <xdr:row>64</xdr:row>
      <xdr:rowOff>7530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0773F66-98A5-4A1D-8490-5EA479A1B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24995</xdr:rowOff>
    </xdr:from>
    <xdr:to>
      <xdr:col>9</xdr:col>
      <xdr:colOff>51134</xdr:colOff>
      <xdr:row>85</xdr:row>
      <xdr:rowOff>97019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25684352-F8B6-4EF2-9A99-9EFE52C4F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14862</xdr:colOff>
      <xdr:row>0</xdr:row>
      <xdr:rowOff>54718</xdr:rowOff>
    </xdr:from>
    <xdr:to>
      <xdr:col>19</xdr:col>
      <xdr:colOff>153504</xdr:colOff>
      <xdr:row>22</xdr:row>
      <xdr:rowOff>1803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CEEB3E5-7155-4CE6-A934-CF8CE7EB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17226</xdr:colOff>
      <xdr:row>22</xdr:row>
      <xdr:rowOff>78364</xdr:rowOff>
    </xdr:from>
    <xdr:to>
      <xdr:col>19</xdr:col>
      <xdr:colOff>163610</xdr:colOff>
      <xdr:row>42</xdr:row>
      <xdr:rowOff>161718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E953A89E-AED7-4B8C-9888-90E10911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33776</xdr:colOff>
      <xdr:row>43</xdr:row>
      <xdr:rowOff>103038</xdr:rowOff>
    </xdr:from>
    <xdr:to>
      <xdr:col>19</xdr:col>
      <xdr:colOff>84910</xdr:colOff>
      <xdr:row>64</xdr:row>
      <xdr:rowOff>12934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2E772E13-7BA8-4A40-8406-F4FDBF58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20942</xdr:colOff>
      <xdr:row>0</xdr:row>
      <xdr:rowOff>71269</xdr:rowOff>
    </xdr:from>
    <xdr:to>
      <xdr:col>29</xdr:col>
      <xdr:colOff>159584</xdr:colOff>
      <xdr:row>22</xdr:row>
      <xdr:rowOff>18354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3968369C-5A6F-4CFE-8A1A-4B49AC313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23306</xdr:colOff>
      <xdr:row>22</xdr:row>
      <xdr:rowOff>121936</xdr:rowOff>
    </xdr:from>
    <xdr:to>
      <xdr:col>29</xdr:col>
      <xdr:colOff>169690</xdr:colOff>
      <xdr:row>43</xdr:row>
      <xdr:rowOff>43163</xdr:rowOff>
    </xdr:to>
    <xdr:graphicFrame macro="">
      <xdr:nvGraphicFramePr>
        <xdr:cNvPr id="14" name="Chart 5">
          <a:extLst>
            <a:ext uri="{FF2B5EF4-FFF2-40B4-BE49-F238E27FC236}">
              <a16:creationId xmlns:a16="http://schemas.microsoft.com/office/drawing/2014/main" id="{6D22DA8F-B760-4B42-A009-3B494403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26346</xdr:colOff>
      <xdr:row>43</xdr:row>
      <xdr:rowOff>160121</xdr:rowOff>
    </xdr:from>
    <xdr:to>
      <xdr:col>29</xdr:col>
      <xdr:colOff>77480</xdr:colOff>
      <xdr:row>64</xdr:row>
      <xdr:rowOff>70017</xdr:rowOff>
    </xdr:to>
    <xdr:graphicFrame macro="">
      <xdr:nvGraphicFramePr>
        <xdr:cNvPr id="15" name="Chart 8">
          <a:extLst>
            <a:ext uri="{FF2B5EF4-FFF2-40B4-BE49-F238E27FC236}">
              <a16:creationId xmlns:a16="http://schemas.microsoft.com/office/drawing/2014/main" id="{078C2023-6C79-43F4-B118-52BE401D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68791</xdr:colOff>
      <xdr:row>0</xdr:row>
      <xdr:rowOff>116417</xdr:rowOff>
    </xdr:from>
    <xdr:to>
      <xdr:col>39</xdr:col>
      <xdr:colOff>154742</xdr:colOff>
      <xdr:row>21</xdr:row>
      <xdr:rowOff>74311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6537D22-0F7E-491A-9BBA-C14B54F1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42334</xdr:colOff>
      <xdr:row>23</xdr:row>
      <xdr:rowOff>903</xdr:rowOff>
    </xdr:from>
    <xdr:to>
      <xdr:col>39</xdr:col>
      <xdr:colOff>136027</xdr:colOff>
      <xdr:row>42</xdr:row>
      <xdr:rowOff>109477</xdr:rowOff>
    </xdr:to>
    <xdr:graphicFrame macro="">
      <xdr:nvGraphicFramePr>
        <xdr:cNvPr id="17" name="Chart 5">
          <a:extLst>
            <a:ext uri="{FF2B5EF4-FFF2-40B4-BE49-F238E27FC236}">
              <a16:creationId xmlns:a16="http://schemas.microsoft.com/office/drawing/2014/main" id="{357FD8BB-5782-4558-AC8F-EDC68E1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105833</xdr:colOff>
      <xdr:row>44</xdr:row>
      <xdr:rowOff>47081</xdr:rowOff>
    </xdr:from>
    <xdr:to>
      <xdr:col>39</xdr:col>
      <xdr:colOff>104276</xdr:colOff>
      <xdr:row>63</xdr:row>
      <xdr:rowOff>144325</xdr:rowOff>
    </xdr:to>
    <xdr:graphicFrame macro="">
      <xdr:nvGraphicFramePr>
        <xdr:cNvPr id="18" name="Chart 8">
          <a:extLst>
            <a:ext uri="{FF2B5EF4-FFF2-40B4-BE49-F238E27FC236}">
              <a16:creationId xmlns:a16="http://schemas.microsoft.com/office/drawing/2014/main" id="{CBBB9554-DC03-415C-84DD-644653CA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7"/>
  <sheetViews>
    <sheetView tabSelected="1" zoomScale="40" zoomScaleNormal="40" workbookViewId="0">
      <selection activeCell="I34" sqref="I34"/>
    </sheetView>
  </sheetViews>
  <sheetFormatPr defaultColWidth="14.453125" defaultRowHeight="15.75" customHeight="1" x14ac:dyDescent="0.25"/>
  <cols>
    <col min="1" max="1" width="18.7265625" bestFit="1" customWidth="1"/>
    <col min="5" max="5" width="13.7265625" customWidth="1"/>
    <col min="9" max="9" width="19" customWidth="1"/>
    <col min="14" max="14" width="16.7265625" bestFit="1" customWidth="1"/>
    <col min="16" max="16" width="18.54296875" bestFit="1" customWidth="1"/>
    <col min="24" max="24" width="19.453125" hidden="1" customWidth="1"/>
    <col min="25" max="25" width="19.36328125" bestFit="1" customWidth="1"/>
    <col min="27" max="27" width="16" bestFit="1" customWidth="1"/>
    <col min="28" max="28" width="23.7265625" customWidth="1"/>
    <col min="29" max="29" width="16" bestFit="1" customWidth="1"/>
    <col min="30" max="30" width="16.7265625" bestFit="1" customWidth="1"/>
    <col min="31" max="31" width="23.54296875" bestFit="1" customWidth="1"/>
  </cols>
  <sheetData>
    <row r="1" spans="1:31" ht="32" customHeight="1" x14ac:dyDescent="0.25">
      <c r="A1" s="8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 x14ac:dyDescent="0.25">
      <c r="A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18</v>
      </c>
      <c r="K2" s="5" t="s">
        <v>19</v>
      </c>
      <c r="L2" s="5" t="s">
        <v>17</v>
      </c>
      <c r="M2" s="5" t="s">
        <v>16</v>
      </c>
      <c r="O2" s="5" t="s">
        <v>11</v>
      </c>
      <c r="P2" s="5" t="s">
        <v>12</v>
      </c>
      <c r="Q2" s="5" t="s">
        <v>13</v>
      </c>
      <c r="R2" s="5" t="s">
        <v>3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9" t="s">
        <v>21</v>
      </c>
      <c r="Y2" s="9" t="s">
        <v>14</v>
      </c>
      <c r="Z2" s="5" t="s">
        <v>18</v>
      </c>
      <c r="AA2" s="5" t="s">
        <v>19</v>
      </c>
      <c r="AB2" s="5" t="s">
        <v>15</v>
      </c>
      <c r="AC2" s="5" t="s">
        <v>17</v>
      </c>
      <c r="AD2" s="5" t="s">
        <v>16</v>
      </c>
      <c r="AE2" s="5" t="s">
        <v>20</v>
      </c>
    </row>
    <row r="3" spans="1:31" ht="15.75" customHeight="1" x14ac:dyDescent="0.25">
      <c r="A3" s="4">
        <v>20.842700000000001</v>
      </c>
      <c r="C3" s="4">
        <v>1</v>
      </c>
      <c r="D3" s="4">
        <v>22.903400000000001</v>
      </c>
      <c r="E3" s="6">
        <f>$A$3/D3</f>
        <v>0.9100264589536925</v>
      </c>
      <c r="F3" s="6">
        <f t="shared" ref="F3:F13" si="0">$A$3/(D3*C3)</f>
        <v>0.9100264589536925</v>
      </c>
      <c r="G3" s="7"/>
      <c r="H3" s="4">
        <v>2.6971599999999998</v>
      </c>
      <c r="I3" s="4">
        <v>20.198699999999999</v>
      </c>
      <c r="J3" s="7"/>
      <c r="K3" s="7"/>
      <c r="L3" s="7"/>
      <c r="M3" s="7"/>
      <c r="O3" s="4">
        <v>1</v>
      </c>
      <c r="P3" s="4">
        <v>1</v>
      </c>
      <c r="Q3" s="4">
        <f t="shared" ref="Q3:Q37" si="1">O3*P3</f>
        <v>1</v>
      </c>
      <c r="R3" s="4">
        <v>21.157800000000002</v>
      </c>
      <c r="S3" s="6">
        <f>$A$3/R3</f>
        <v>0.98510714724593285</v>
      </c>
      <c r="T3" s="6">
        <f>$A$3/(R3*Q3)</f>
        <v>0.98510714724593285</v>
      </c>
      <c r="U3" s="7"/>
      <c r="V3" s="4">
        <v>0.89132900000000004</v>
      </c>
      <c r="W3" s="4">
        <v>20.2347</v>
      </c>
      <c r="X3" s="4">
        <v>21.135200000000001</v>
      </c>
      <c r="Y3" s="7">
        <f>X3-W3</f>
        <v>0.90050000000000097</v>
      </c>
      <c r="Z3" s="7"/>
      <c r="AA3" s="7"/>
      <c r="AB3" s="7"/>
      <c r="AC3" s="7"/>
      <c r="AD3" s="7"/>
      <c r="AE3" s="7"/>
    </row>
    <row r="4" spans="1:31" ht="15.75" customHeight="1" x14ac:dyDescent="0.25">
      <c r="C4" s="4">
        <v>2</v>
      </c>
      <c r="D4" s="4">
        <v>18.7333</v>
      </c>
      <c r="E4" s="6">
        <f t="shared" ref="E4:E13" si="2">$A$3/D4</f>
        <v>1.1126016238463059</v>
      </c>
      <c r="F4" s="6">
        <f>$A$3/(D4*C4)</f>
        <v>0.55630081192315295</v>
      </c>
      <c r="G4" s="6">
        <f t="shared" ref="G4:G13" si="3">((1/E4) - (1/C4))/(1-(1/C4))</f>
        <v>0.7975886041635678</v>
      </c>
      <c r="H4" s="4">
        <v>1.53796</v>
      </c>
      <c r="I4" s="4">
        <v>17.168299999999999</v>
      </c>
      <c r="J4" s="7">
        <f>$H$3/H4</f>
        <v>1.7537257145829539</v>
      </c>
      <c r="K4" s="7">
        <f>$I$3/I4</f>
        <v>1.1765113610549676</v>
      </c>
      <c r="L4" s="7">
        <f>$H$3/(C4*H4)</f>
        <v>0.87686285729147695</v>
      </c>
      <c r="M4" s="7">
        <f>$I$3/(C4*I4)</f>
        <v>0.58825568052748378</v>
      </c>
      <c r="O4" s="4">
        <v>1</v>
      </c>
      <c r="P4" s="4">
        <v>5</v>
      </c>
      <c r="Q4" s="4">
        <f t="shared" si="1"/>
        <v>5</v>
      </c>
      <c r="R4" s="4">
        <v>18.525300000000001</v>
      </c>
      <c r="S4" s="6">
        <f t="shared" ref="S4:S37" si="4">$A$3/R4</f>
        <v>1.1250937906538625</v>
      </c>
      <c r="T4" s="6">
        <f t="shared" ref="T4:T37" si="5">$A$3/(R4*Q4)</f>
        <v>0.22501875813077249</v>
      </c>
      <c r="U4" s="6">
        <f t="shared" ref="U4:U37" si="6">((1/S4) - (1/Q4))/(1-(1/Q4))</f>
        <v>0.86101848608865461</v>
      </c>
      <c r="V4" s="4">
        <v>0.95624600000000004</v>
      </c>
      <c r="W4" s="4">
        <v>17.504000000000001</v>
      </c>
      <c r="X4" s="4">
        <v>18.503399999999999</v>
      </c>
      <c r="Y4" s="7">
        <f t="shared" ref="Y4:Y37" si="7">X4-W4</f>
        <v>0.99939999999999785</v>
      </c>
      <c r="Z4" s="7">
        <f>$V$3/V4</f>
        <v>0.93211265720327197</v>
      </c>
      <c r="AA4" s="7">
        <f>$W$3/W4</f>
        <v>1.1560043418647166</v>
      </c>
      <c r="AB4" s="7">
        <f>$Y$3/Y4</f>
        <v>0.90104062437462773</v>
      </c>
      <c r="AC4" s="7">
        <f>$V$3/(Q4*V4)</f>
        <v>0.1864225314406544</v>
      </c>
      <c r="AD4" s="7">
        <f>$W$3/($Q4*W4)</f>
        <v>0.23120086837294329</v>
      </c>
      <c r="AE4" s="7">
        <f>$Y$3/($Q4*Y4)</f>
        <v>0.18020812487492555</v>
      </c>
    </row>
    <row r="5" spans="1:31" ht="15.75" customHeight="1" x14ac:dyDescent="0.25">
      <c r="C5" s="4">
        <v>4</v>
      </c>
      <c r="D5" s="4">
        <v>18.899999999999999</v>
      </c>
      <c r="E5" s="6">
        <f t="shared" si="2"/>
        <v>1.1027883597883599</v>
      </c>
      <c r="F5" s="6">
        <f t="shared" si="0"/>
        <v>0.27569708994708997</v>
      </c>
      <c r="G5" s="6">
        <f t="shared" si="3"/>
        <v>0.87572307490552237</v>
      </c>
      <c r="H5" s="4">
        <v>1.06334</v>
      </c>
      <c r="I5" s="4">
        <v>17.797999999999998</v>
      </c>
      <c r="J5" s="7">
        <f>$H$3/H5</f>
        <v>2.536498203773017</v>
      </c>
      <c r="K5" s="7">
        <f>$I$3/I5</f>
        <v>1.1348859422407012</v>
      </c>
      <c r="L5" s="7">
        <f>$H$3/(C5*H5)</f>
        <v>0.63412455094325426</v>
      </c>
      <c r="M5" s="7">
        <f>$I$3/(C5*I5)</f>
        <v>0.28372148556017529</v>
      </c>
      <c r="O5" s="4">
        <v>1</v>
      </c>
      <c r="P5" s="4">
        <v>10</v>
      </c>
      <c r="Q5" s="4">
        <f t="shared" si="1"/>
        <v>10</v>
      </c>
      <c r="R5" s="4">
        <v>17.474499999999999</v>
      </c>
      <c r="S5" s="6">
        <f t="shared" si="4"/>
        <v>1.192749434890841</v>
      </c>
      <c r="T5" s="6">
        <f t="shared" si="5"/>
        <v>0.1192749434890841</v>
      </c>
      <c r="U5" s="6">
        <f t="shared" si="6"/>
        <v>0.82044339531613253</v>
      </c>
      <c r="V5" s="4">
        <v>0.91006600000000004</v>
      </c>
      <c r="W5" s="4">
        <v>16.498100000000001</v>
      </c>
      <c r="X5" s="4">
        <v>17.451799999999999</v>
      </c>
      <c r="Y5" s="7">
        <f t="shared" si="7"/>
        <v>0.95369999999999777</v>
      </c>
      <c r="Z5" s="7">
        <f>$V$3/V5</f>
        <v>0.9794113833502186</v>
      </c>
      <c r="AA5" s="7">
        <f>$W$3/W5</f>
        <v>1.2264866863457005</v>
      </c>
      <c r="AB5" s="7">
        <f>$Y$3/Y5</f>
        <v>0.94421725909615506</v>
      </c>
      <c r="AC5" s="7">
        <f>$V$3/(Q5*V5)</f>
        <v>9.7941138335021841E-2</v>
      </c>
      <c r="AD5" s="7">
        <f>$W$3/($Q5*W5)</f>
        <v>0.12264866863457005</v>
      </c>
      <c r="AE5" s="7">
        <f>$Y$3/($Q5*Y5)</f>
        <v>9.4421725909615506E-2</v>
      </c>
    </row>
    <row r="6" spans="1:31" ht="15.75" customHeight="1" x14ac:dyDescent="0.25">
      <c r="C6" s="4">
        <v>6</v>
      </c>
      <c r="D6" s="4">
        <v>17.702860000000001</v>
      </c>
      <c r="E6" s="6">
        <f t="shared" si="2"/>
        <v>1.1773634316714925</v>
      </c>
      <c r="F6" s="6">
        <f t="shared" si="0"/>
        <v>0.19622723861191543</v>
      </c>
      <c r="G6" s="6">
        <f t="shared" si="3"/>
        <v>0.81922649176930062</v>
      </c>
      <c r="H6" s="4">
        <v>0.90908699999999998</v>
      </c>
      <c r="I6" s="4">
        <v>16.755700000000001</v>
      </c>
      <c r="J6" s="7">
        <f>$H$3/H6</f>
        <v>2.9668887576216574</v>
      </c>
      <c r="K6" s="7">
        <f>$I$3/I6</f>
        <v>1.2054823134813824</v>
      </c>
      <c r="L6" s="7">
        <f>$H$3/(C6*H6)</f>
        <v>0.49448145960360962</v>
      </c>
      <c r="M6" s="7">
        <f>$I$3/(C6*I6)</f>
        <v>0.20091371891356374</v>
      </c>
      <c r="O6" s="4">
        <v>1</v>
      </c>
      <c r="P6" s="4">
        <v>15</v>
      </c>
      <c r="Q6" s="4">
        <f t="shared" si="1"/>
        <v>15</v>
      </c>
      <c r="R6" s="4">
        <v>16.328700000000001</v>
      </c>
      <c r="S6" s="6">
        <f t="shared" si="4"/>
        <v>1.2764457672686742</v>
      </c>
      <c r="T6" s="6">
        <f t="shared" si="5"/>
        <v>8.5096384484578277E-2</v>
      </c>
      <c r="U6" s="6">
        <f t="shared" si="6"/>
        <v>0.76795575566368224</v>
      </c>
      <c r="V6" s="4">
        <v>0.92335699999999998</v>
      </c>
      <c r="W6" s="4">
        <v>15.3362</v>
      </c>
      <c r="X6" s="4">
        <v>16.303100000000001</v>
      </c>
      <c r="Y6" s="7">
        <f t="shared" si="7"/>
        <v>0.96690000000000076</v>
      </c>
      <c r="Z6" s="7">
        <f>$V$3/V6</f>
        <v>0.96531352445478835</v>
      </c>
      <c r="AA6" s="7">
        <f>$W$3/W6</f>
        <v>1.3194076759562343</v>
      </c>
      <c r="AB6" s="7">
        <f>$Y$3/Y6</f>
        <v>0.93132692108801352</v>
      </c>
      <c r="AC6" s="7">
        <f>$V$3/(Q6*V6)</f>
        <v>6.4354234963652557E-2</v>
      </c>
      <c r="AD6" s="7">
        <f>$W$3/($Q6*W6)</f>
        <v>8.7960511730415622E-2</v>
      </c>
      <c r="AE6" s="7">
        <f>$Y$3/($Q6*Y6)</f>
        <v>6.2088461405867566E-2</v>
      </c>
    </row>
    <row r="7" spans="1:31" ht="15.75" customHeight="1" x14ac:dyDescent="0.25">
      <c r="C7" s="4">
        <v>8</v>
      </c>
      <c r="D7" s="4">
        <v>18.008500000000002</v>
      </c>
      <c r="E7" s="6">
        <f t="shared" si="2"/>
        <v>1.1573812366382541</v>
      </c>
      <c r="F7" s="6">
        <f t="shared" si="0"/>
        <v>0.14467265457978176</v>
      </c>
      <c r="G7" s="6">
        <f t="shared" si="3"/>
        <v>0.84459375636142564</v>
      </c>
      <c r="H7" s="4">
        <v>0.86430700000000005</v>
      </c>
      <c r="I7" s="4">
        <v>17.099499999999999</v>
      </c>
      <c r="J7" s="7">
        <f>$H$3/H7</f>
        <v>3.1206041371873647</v>
      </c>
      <c r="K7" s="7">
        <f>$I$3/I7</f>
        <v>1.1812450656451943</v>
      </c>
      <c r="L7" s="7">
        <f>$H$3/(C7*H7)</f>
        <v>0.39007551714842059</v>
      </c>
      <c r="M7" s="7">
        <f>$I$3/(C7*I7)</f>
        <v>0.14765563320564928</v>
      </c>
      <c r="O7" s="4">
        <v>1</v>
      </c>
      <c r="P7" s="4">
        <v>20</v>
      </c>
      <c r="Q7" s="4">
        <f t="shared" si="1"/>
        <v>20</v>
      </c>
      <c r="R7" s="4">
        <v>18.202500000000001</v>
      </c>
      <c r="S7" s="6">
        <f t="shared" si="4"/>
        <v>1.145046010163439</v>
      </c>
      <c r="T7" s="6">
        <f t="shared" si="5"/>
        <v>5.7252300508171955E-2</v>
      </c>
      <c r="U7" s="6">
        <f t="shared" si="6"/>
        <v>0.86666037055003242</v>
      </c>
      <c r="V7" s="4">
        <v>0.97779000000000005</v>
      </c>
      <c r="W7" s="4">
        <v>17.152799999999999</v>
      </c>
      <c r="X7" s="4">
        <v>17.989999999999998</v>
      </c>
      <c r="Y7" s="7">
        <f t="shared" si="7"/>
        <v>0.83719999999999928</v>
      </c>
      <c r="Z7" s="7">
        <f>$V$3/V7</f>
        <v>0.91157508258419495</v>
      </c>
      <c r="AA7" s="7">
        <f>$W$3/W7</f>
        <v>1.1796732894920947</v>
      </c>
      <c r="AB7" s="7">
        <f>$Y$3/Y7</f>
        <v>1.0756091734352624</v>
      </c>
      <c r="AC7" s="7">
        <f>$V$3/(Q7*V7)</f>
        <v>4.5578754129209746E-2</v>
      </c>
      <c r="AD7" s="7">
        <f>$W$3/($Q7*W7)</f>
        <v>5.8983664474604736E-2</v>
      </c>
      <c r="AE7" s="7">
        <f>$Y$3/($Q7*Y7)</f>
        <v>5.3780458671763121E-2</v>
      </c>
    </row>
    <row r="8" spans="1:31" ht="15.75" customHeight="1" x14ac:dyDescent="0.25">
      <c r="C8" s="4">
        <v>10</v>
      </c>
      <c r="D8" s="4">
        <v>17.160499999999999</v>
      </c>
      <c r="E8" s="6">
        <f t="shared" si="2"/>
        <v>1.2145741674193644</v>
      </c>
      <c r="F8" s="6">
        <f t="shared" si="0"/>
        <v>0.12145741674193644</v>
      </c>
      <c r="G8" s="6">
        <f t="shared" si="3"/>
        <v>0.80370425456714645</v>
      </c>
      <c r="H8" s="4">
        <v>0.85683900000000002</v>
      </c>
      <c r="I8" s="4">
        <v>16.263000000000002</v>
      </c>
      <c r="J8" s="7">
        <f>$H$3/H8</f>
        <v>3.1478025626751345</v>
      </c>
      <c r="K8" s="7">
        <f>$I$3/I8</f>
        <v>1.2420033204205865</v>
      </c>
      <c r="L8" s="7">
        <f>$H$3/(C8*H8)</f>
        <v>0.31478025626751344</v>
      </c>
      <c r="M8" s="7">
        <f>$I$3/(C8*I8)</f>
        <v>0.12420033204205863</v>
      </c>
      <c r="O8" s="4">
        <v>2</v>
      </c>
      <c r="P8" s="10">
        <v>1</v>
      </c>
      <c r="Q8" s="4">
        <f t="shared" si="1"/>
        <v>2</v>
      </c>
      <c r="R8" s="4">
        <v>10.7354</v>
      </c>
      <c r="S8" s="6">
        <f t="shared" si="4"/>
        <v>1.941492631853494</v>
      </c>
      <c r="T8" s="6">
        <f t="shared" si="5"/>
        <v>0.97074631592674698</v>
      </c>
      <c r="U8" s="6">
        <f t="shared" si="6"/>
        <v>3.0135251191064638E-2</v>
      </c>
      <c r="V8" s="4">
        <v>0.68106999999999995</v>
      </c>
      <c r="W8" s="4">
        <v>9.9222999999999999</v>
      </c>
      <c r="X8" s="4">
        <v>10.6128</v>
      </c>
      <c r="Y8" s="7">
        <f t="shared" si="7"/>
        <v>0.69050000000000011</v>
      </c>
      <c r="Z8" s="7">
        <f>$V$3/V8</f>
        <v>1.308718633914282</v>
      </c>
      <c r="AA8" s="7">
        <f>$W$3/W8</f>
        <v>2.0393154812896204</v>
      </c>
      <c r="AB8" s="7">
        <f>$Y$3/Y8</f>
        <v>1.3041274438812467</v>
      </c>
      <c r="AC8" s="7">
        <f>$V$3/(Q8*V8)</f>
        <v>0.654359316957141</v>
      </c>
      <c r="AD8" s="7">
        <f>$W$3/($Q8*W8)</f>
        <v>1.0196577406448102</v>
      </c>
      <c r="AE8" s="7">
        <f>$Y$3/($Q8*Y8)</f>
        <v>0.65206372194062334</v>
      </c>
    </row>
    <row r="9" spans="1:31" ht="15.75" customHeight="1" x14ac:dyDescent="0.25">
      <c r="C9" s="4">
        <v>12</v>
      </c>
      <c r="D9" s="4">
        <v>16.1083</v>
      </c>
      <c r="E9" s="6">
        <f t="shared" si="2"/>
        <v>1.2939105926758256</v>
      </c>
      <c r="F9" s="6">
        <f t="shared" si="0"/>
        <v>0.10782588272298546</v>
      </c>
      <c r="G9" s="6">
        <f t="shared" si="3"/>
        <v>0.75220101042571241</v>
      </c>
      <c r="H9" s="4">
        <v>0.87358899999999995</v>
      </c>
      <c r="I9" s="4">
        <v>15.192</v>
      </c>
      <c r="J9" s="7">
        <f>$H$3/H9</f>
        <v>3.0874473007329533</v>
      </c>
      <c r="K9" s="7">
        <f>$I$3/I9</f>
        <v>1.3295616113744075</v>
      </c>
      <c r="L9" s="7">
        <f>$H$3/(C9*H9)</f>
        <v>0.25728727506107946</v>
      </c>
      <c r="M9" s="7">
        <f>$I$3/(C9*I9)</f>
        <v>0.11079680094786729</v>
      </c>
      <c r="O9" s="4">
        <v>2</v>
      </c>
      <c r="P9" s="10">
        <v>5</v>
      </c>
      <c r="Q9" s="4">
        <f t="shared" si="1"/>
        <v>10</v>
      </c>
      <c r="R9" s="4">
        <v>10.1053</v>
      </c>
      <c r="S9" s="6">
        <f t="shared" si="4"/>
        <v>2.0625513344482598</v>
      </c>
      <c r="T9" s="6">
        <f t="shared" si="5"/>
        <v>0.20625513344482599</v>
      </c>
      <c r="U9" s="6">
        <f t="shared" si="6"/>
        <v>0.42759601949630105</v>
      </c>
      <c r="V9" s="4">
        <v>0.72142799999999996</v>
      </c>
      <c r="W9" s="4">
        <v>9.2338199999999997</v>
      </c>
      <c r="X9" s="4">
        <v>9.9937199999999997</v>
      </c>
      <c r="Y9" s="7">
        <f t="shared" si="7"/>
        <v>0.75990000000000002</v>
      </c>
      <c r="Z9" s="7">
        <f>$V$3/V9</f>
        <v>1.2355065231734839</v>
      </c>
      <c r="AA9" s="7">
        <f>$W$3/W9</f>
        <v>2.1913682527924521</v>
      </c>
      <c r="AB9" s="7">
        <f>$Y$3/Y9</f>
        <v>1.1850243453085945</v>
      </c>
      <c r="AC9" s="7">
        <f>$V$3/(Q9*V9)</f>
        <v>0.12355065231734838</v>
      </c>
      <c r="AD9" s="7">
        <f>$W$3/($Q9*W9)</f>
        <v>0.21913682527924522</v>
      </c>
      <c r="AE9" s="7">
        <f>$Y$3/($Q9*Y9)</f>
        <v>0.11850243453085944</v>
      </c>
    </row>
    <row r="10" spans="1:31" ht="15.75" customHeight="1" x14ac:dyDescent="0.25">
      <c r="C10" s="4">
        <v>14</v>
      </c>
      <c r="D10" s="4">
        <v>15.2773</v>
      </c>
      <c r="E10" s="6">
        <f t="shared" si="2"/>
        <v>1.3642921196808337</v>
      </c>
      <c r="F10" s="6">
        <f t="shared" si="0"/>
        <v>9.7449437120059546E-2</v>
      </c>
      <c r="G10" s="6">
        <f t="shared" si="3"/>
        <v>0.71244091733279791</v>
      </c>
      <c r="H10" s="4">
        <v>0.84629100000000002</v>
      </c>
      <c r="I10" s="4">
        <v>14.387600000000001</v>
      </c>
      <c r="J10" s="7">
        <f>$H$3/H10</f>
        <v>3.1870361376878638</v>
      </c>
      <c r="K10" s="7">
        <f>$I$3/I10</f>
        <v>1.4038964107981871</v>
      </c>
      <c r="L10" s="7">
        <f>$H$3/(C10*H10)</f>
        <v>0.22764543840627596</v>
      </c>
      <c r="M10" s="7">
        <f>$I$3/(C10*I10)</f>
        <v>0.10027831505701337</v>
      </c>
      <c r="O10" s="4">
        <v>2</v>
      </c>
      <c r="P10" s="10">
        <v>10</v>
      </c>
      <c r="Q10" s="4">
        <f t="shared" si="1"/>
        <v>20</v>
      </c>
      <c r="R10" s="4">
        <v>8.8347999999999995</v>
      </c>
      <c r="S10" s="6">
        <f t="shared" si="4"/>
        <v>2.3591592339385161</v>
      </c>
      <c r="T10" s="6">
        <f t="shared" si="5"/>
        <v>0.11795796169692579</v>
      </c>
      <c r="U10" s="6">
        <f t="shared" si="6"/>
        <v>0.39355770908557408</v>
      </c>
      <c r="V10" s="4">
        <v>0.697048</v>
      </c>
      <c r="W10" s="4">
        <v>7.9828799999999998</v>
      </c>
      <c r="X10" s="4">
        <v>8.7204700000000006</v>
      </c>
      <c r="Y10" s="7">
        <f t="shared" si="7"/>
        <v>0.73759000000000086</v>
      </c>
      <c r="Z10" s="7">
        <f>$V$3/V10</f>
        <v>1.2787196864491399</v>
      </c>
      <c r="AA10" s="7">
        <f>$W$3/W10</f>
        <v>2.5347618904455538</v>
      </c>
      <c r="AB10" s="7">
        <f>$Y$3/Y10</f>
        <v>1.2208679618758387</v>
      </c>
      <c r="AC10" s="7">
        <f>$V$3/(Q10*V10)</f>
        <v>6.3935984322456993E-2</v>
      </c>
      <c r="AD10" s="7">
        <f>$W$3/($Q10*W10)</f>
        <v>0.12673809452227766</v>
      </c>
      <c r="AE10" s="7">
        <f>$Y$3/($Q10*Y10)</f>
        <v>6.1043398093791938E-2</v>
      </c>
    </row>
    <row r="11" spans="1:31" ht="15.75" customHeight="1" x14ac:dyDescent="0.25">
      <c r="C11" s="4">
        <v>16</v>
      </c>
      <c r="D11" s="4">
        <v>18.0579</v>
      </c>
      <c r="E11" s="6">
        <f t="shared" si="2"/>
        <v>1.1542150526916197</v>
      </c>
      <c r="F11" s="6">
        <f t="shared" si="0"/>
        <v>7.2138440793226233E-2</v>
      </c>
      <c r="G11" s="6">
        <f t="shared" si="3"/>
        <v>0.85748231595074864</v>
      </c>
      <c r="H11" s="4">
        <v>0.86342799999999997</v>
      </c>
      <c r="I11" s="4">
        <v>17.1248</v>
      </c>
      <c r="J11" s="7">
        <f>$H$3/H11</f>
        <v>3.1237810216949184</v>
      </c>
      <c r="K11" s="7">
        <f>$I$3/I11</f>
        <v>1.1794999065682519</v>
      </c>
      <c r="L11" s="7">
        <f>$H$3/(C11*H11)</f>
        <v>0.1952363138559324</v>
      </c>
      <c r="M11" s="7">
        <f>$I$3/(C11*I11)</f>
        <v>7.3718744160515742E-2</v>
      </c>
      <c r="O11" s="4">
        <v>2</v>
      </c>
      <c r="P11" s="10">
        <v>15</v>
      </c>
      <c r="Q11" s="4">
        <f t="shared" si="1"/>
        <v>30</v>
      </c>
      <c r="R11" s="4">
        <v>9.1503399999999999</v>
      </c>
      <c r="S11" s="6">
        <f t="shared" si="4"/>
        <v>2.2778060705940981</v>
      </c>
      <c r="T11" s="6">
        <f t="shared" si="5"/>
        <v>7.5926869019803278E-2</v>
      </c>
      <c r="U11" s="6">
        <f t="shared" si="6"/>
        <v>0.41967476250264091</v>
      </c>
      <c r="V11" s="4">
        <v>0.71326999999999996</v>
      </c>
      <c r="W11" s="4">
        <v>8.2726000000000006</v>
      </c>
      <c r="X11" s="4">
        <v>9.03932</v>
      </c>
      <c r="Y11" s="7">
        <f t="shared" si="7"/>
        <v>0.7667199999999994</v>
      </c>
      <c r="Z11" s="7">
        <f>$V$3/V11</f>
        <v>1.2496375846453658</v>
      </c>
      <c r="AA11" s="7">
        <f>$W$3/W11</f>
        <v>2.4459903778739451</v>
      </c>
      <c r="AB11" s="7">
        <f>$Y$3/Y11</f>
        <v>1.1744835141903194</v>
      </c>
      <c r="AC11" s="7">
        <f>$V$3/(Q11*V11)</f>
        <v>4.1654586154845526E-2</v>
      </c>
      <c r="AD11" s="7">
        <f>$W$3/($Q11*W11)</f>
        <v>8.1533012595798163E-2</v>
      </c>
      <c r="AE11" s="7">
        <f>$Y$3/($Q11*Y11)</f>
        <v>3.9149450473010647E-2</v>
      </c>
    </row>
    <row r="12" spans="1:31" ht="15.75" customHeight="1" x14ac:dyDescent="0.25">
      <c r="C12" s="4">
        <v>18</v>
      </c>
      <c r="D12" s="4">
        <v>15.924200000000001</v>
      </c>
      <c r="E12" s="6">
        <f t="shared" si="2"/>
        <v>1.3088695193479107</v>
      </c>
      <c r="F12" s="6">
        <f t="shared" si="0"/>
        <v>7.2714973297106147E-2</v>
      </c>
      <c r="G12" s="6">
        <f t="shared" si="3"/>
        <v>0.75013680907887337</v>
      </c>
      <c r="H12" s="4">
        <v>0.85089599999999999</v>
      </c>
      <c r="I12" s="4">
        <v>15.015000000000001</v>
      </c>
      <c r="J12" s="7">
        <f>$H$3/H12</f>
        <v>3.1697880822098115</v>
      </c>
      <c r="K12" s="7">
        <f>$I$3/I12</f>
        <v>1.3452347652347652</v>
      </c>
      <c r="L12" s="7">
        <f>$H$3/(C12*H12)</f>
        <v>0.17609933790054511</v>
      </c>
      <c r="M12" s="7">
        <f>$I$3/(C12*I12)</f>
        <v>7.4735264735264734E-2</v>
      </c>
      <c r="O12" s="4">
        <v>2</v>
      </c>
      <c r="P12" s="10">
        <v>20</v>
      </c>
      <c r="Q12" s="4">
        <f t="shared" si="1"/>
        <v>40</v>
      </c>
      <c r="R12" s="4">
        <v>8.7428799999999995</v>
      </c>
      <c r="S12" s="6">
        <f t="shared" si="4"/>
        <v>2.3839627216660872</v>
      </c>
      <c r="T12" s="6">
        <f t="shared" si="5"/>
        <v>5.9599068041652187E-2</v>
      </c>
      <c r="U12" s="6">
        <f t="shared" si="6"/>
        <v>0.40458425276611021</v>
      </c>
      <c r="V12" s="4">
        <v>0.81438600000000005</v>
      </c>
      <c r="W12" s="4">
        <v>7.6920900000000003</v>
      </c>
      <c r="X12" s="4">
        <v>8.6316600000000001</v>
      </c>
      <c r="Y12" s="7">
        <f t="shared" si="7"/>
        <v>0.93956999999999979</v>
      </c>
      <c r="Z12" s="7">
        <f>$V$3/V12</f>
        <v>1.0944797675795015</v>
      </c>
      <c r="AA12" s="7">
        <f>$W$3/W12</f>
        <v>2.6305854455681095</v>
      </c>
      <c r="AB12" s="7">
        <f>$Y$3/Y12</f>
        <v>0.9584171482699545</v>
      </c>
      <c r="AC12" s="7">
        <f>$V$3/(Q12*V12)</f>
        <v>2.7361994189487541E-2</v>
      </c>
      <c r="AD12" s="7">
        <f>$W$3/($Q12*W12)</f>
        <v>6.5764636139202734E-2</v>
      </c>
      <c r="AE12" s="7">
        <f>$Y$3/($Q12*Y12)</f>
        <v>2.3960428706748863E-2</v>
      </c>
    </row>
    <row r="13" spans="1:31" ht="12.5" x14ac:dyDescent="0.25">
      <c r="C13" s="4">
        <v>20</v>
      </c>
      <c r="D13" s="4">
        <v>15.6669</v>
      </c>
      <c r="E13" s="6">
        <f t="shared" si="2"/>
        <v>1.3303652924318148</v>
      </c>
      <c r="F13" s="6">
        <f t="shared" si="0"/>
        <v>6.6518264621590745E-2</v>
      </c>
      <c r="G13" s="6">
        <f t="shared" si="3"/>
        <v>0.73860341863982171</v>
      </c>
      <c r="H13" s="4">
        <v>0.912192</v>
      </c>
      <c r="I13" s="4">
        <v>14.695399999999999</v>
      </c>
      <c r="J13" s="7">
        <f>$H$3/H13</f>
        <v>2.9567897986388827</v>
      </c>
      <c r="K13" s="7">
        <f>$I$3/I13</f>
        <v>1.3744913374253167</v>
      </c>
      <c r="L13" s="7">
        <f>$H$3/(C13*H13)</f>
        <v>0.14783948993194415</v>
      </c>
      <c r="M13" s="7">
        <f>$I$3/(C13*I13)</f>
        <v>6.8724566871265824E-2</v>
      </c>
      <c r="O13" s="4">
        <v>3</v>
      </c>
      <c r="P13" s="10">
        <v>1</v>
      </c>
      <c r="Q13" s="4">
        <f t="shared" si="1"/>
        <v>3</v>
      </c>
      <c r="R13" s="4">
        <v>7.5531199999999998</v>
      </c>
      <c r="S13" s="6">
        <f t="shared" si="4"/>
        <v>2.7594821742538183</v>
      </c>
      <c r="T13" s="6">
        <f t="shared" si="5"/>
        <v>0.91982739141793946</v>
      </c>
      <c r="U13" s="6">
        <f t="shared" si="6"/>
        <v>4.3580246321254033E-2</v>
      </c>
      <c r="V13" s="4">
        <v>0.67659000000000002</v>
      </c>
      <c r="W13" s="4">
        <v>6.7416</v>
      </c>
      <c r="X13" s="4">
        <v>7.42659</v>
      </c>
      <c r="Y13" s="7">
        <f t="shared" si="7"/>
        <v>0.68498999999999999</v>
      </c>
      <c r="Z13" s="7">
        <f>$V$3/V13</f>
        <v>1.3173842356523153</v>
      </c>
      <c r="AA13" s="7">
        <f>$W$3/W13</f>
        <v>3.0014684941260237</v>
      </c>
      <c r="AB13" s="7">
        <f>$Y$3/Y13</f>
        <v>1.3146177316457188</v>
      </c>
      <c r="AC13" s="7">
        <f>$V$3/(Q13*V13)</f>
        <v>0.43912807855077174</v>
      </c>
      <c r="AD13" s="7">
        <f>$W$3/($Q13*W13)</f>
        <v>1.0004894980420078</v>
      </c>
      <c r="AE13" s="7">
        <f>$Y$3/($Q13*Y13)</f>
        <v>0.43820591054857294</v>
      </c>
    </row>
    <row r="14" spans="1:31" ht="12.5" x14ac:dyDescent="0.25">
      <c r="N14" s="1"/>
      <c r="O14" s="4">
        <v>3</v>
      </c>
      <c r="P14" s="10">
        <v>5</v>
      </c>
      <c r="Q14" s="4">
        <f t="shared" si="1"/>
        <v>15</v>
      </c>
      <c r="R14" s="4">
        <v>6.9144199999999998</v>
      </c>
      <c r="S14" s="6">
        <f t="shared" si="4"/>
        <v>3.0143815388709396</v>
      </c>
      <c r="T14" s="6">
        <f t="shared" si="5"/>
        <v>0.20095876925806264</v>
      </c>
      <c r="U14" s="6">
        <f t="shared" si="6"/>
        <v>0.28401036608226654</v>
      </c>
      <c r="V14" s="4">
        <v>0.71725899999999998</v>
      </c>
      <c r="W14" s="4">
        <v>5.9646400000000002</v>
      </c>
      <c r="X14" s="4">
        <v>6.7183099999999998</v>
      </c>
      <c r="Y14" s="7">
        <f t="shared" si="7"/>
        <v>0.75366999999999962</v>
      </c>
      <c r="Z14" s="7">
        <f>$V$3/V14</f>
        <v>1.2426877878144438</v>
      </c>
      <c r="AA14" s="7">
        <f>$W$3/W14</f>
        <v>3.3924427962123449</v>
      </c>
      <c r="AB14" s="7">
        <f>$Y$3/Y14</f>
        <v>1.1948200140645129</v>
      </c>
      <c r="AC14" s="7">
        <f>$V$3/(Q14*V14)</f>
        <v>8.2845852520962909E-2</v>
      </c>
      <c r="AD14" s="7">
        <f>$W$3/($Q14*W14)</f>
        <v>0.22616285308082298</v>
      </c>
      <c r="AE14" s="7">
        <f>$Y$3/($Q14*Y14)</f>
        <v>7.9654667604300858E-2</v>
      </c>
    </row>
    <row r="15" spans="1:31" ht="12.5" x14ac:dyDescent="0.25">
      <c r="N15" s="1"/>
      <c r="O15" s="4">
        <v>3</v>
      </c>
      <c r="P15" s="10">
        <v>10</v>
      </c>
      <c r="Q15" s="4">
        <f t="shared" si="1"/>
        <v>30</v>
      </c>
      <c r="R15" s="4">
        <v>6.3636200000000001</v>
      </c>
      <c r="S15" s="6">
        <f t="shared" si="4"/>
        <v>3.2752898507453305</v>
      </c>
      <c r="T15" s="6">
        <f t="shared" si="5"/>
        <v>0.10917632835817768</v>
      </c>
      <c r="U15" s="6">
        <f t="shared" si="6"/>
        <v>0.2813618859029946</v>
      </c>
      <c r="V15" s="4">
        <v>0.70860900000000004</v>
      </c>
      <c r="W15" s="4">
        <v>5.4616100000000003</v>
      </c>
      <c r="X15" s="4">
        <v>6.2245600000000003</v>
      </c>
      <c r="Y15" s="7">
        <f t="shared" si="7"/>
        <v>0.76295000000000002</v>
      </c>
      <c r="Z15" s="7">
        <f>$V$3/V15</f>
        <v>1.2578572950668139</v>
      </c>
      <c r="AA15" s="7">
        <f>$W$3/W15</f>
        <v>3.7048965414960056</v>
      </c>
      <c r="AB15" s="7">
        <f>$Y$3/Y15</f>
        <v>1.1802870437119091</v>
      </c>
      <c r="AC15" s="7">
        <f>$V$3/(Q15*V15)</f>
        <v>4.192857650222713E-2</v>
      </c>
      <c r="AD15" s="7">
        <f>$W$3/($Q15*W15)</f>
        <v>0.12349655138320019</v>
      </c>
      <c r="AE15" s="7">
        <f>$Y$3/($Q15*Y15)</f>
        <v>3.934290145706363E-2</v>
      </c>
    </row>
    <row r="16" spans="1:31" ht="12.5" x14ac:dyDescent="0.25">
      <c r="N16" s="1"/>
      <c r="O16" s="4">
        <v>3</v>
      </c>
      <c r="P16" s="10">
        <v>15</v>
      </c>
      <c r="Q16" s="4">
        <f t="shared" si="1"/>
        <v>45</v>
      </c>
      <c r="R16" s="4">
        <v>6.7794800000000004</v>
      </c>
      <c r="S16" s="6">
        <f t="shared" si="4"/>
        <v>3.0743803359549697</v>
      </c>
      <c r="T16" s="6">
        <f t="shared" si="5"/>
        <v>6.8319563021221552E-2</v>
      </c>
      <c r="U16" s="6">
        <f t="shared" si="6"/>
        <v>0.30993399912853731</v>
      </c>
      <c r="V16" s="4">
        <v>0.703322</v>
      </c>
      <c r="W16" s="4">
        <v>5.7998700000000003</v>
      </c>
      <c r="X16" s="4">
        <v>6.5732100000000004</v>
      </c>
      <c r="Y16" s="7">
        <f t="shared" si="7"/>
        <v>0.77334000000000014</v>
      </c>
      <c r="Z16" s="7">
        <f>$V$3/V16</f>
        <v>1.2673128382163505</v>
      </c>
      <c r="AA16" s="7">
        <f>$W$3/W16</f>
        <v>3.4888195769905188</v>
      </c>
      <c r="AB16" s="7">
        <f>$Y$3/Y16</f>
        <v>1.1644296169860615</v>
      </c>
      <c r="AC16" s="7">
        <f>$V$3/(Q16*V16)</f>
        <v>2.8162507515918898E-2</v>
      </c>
      <c r="AD16" s="7">
        <f>$W$3/($Q16*W16)</f>
        <v>7.7529323933122646E-2</v>
      </c>
      <c r="AE16" s="7">
        <f>$Y$3/($Q16*Y16)</f>
        <v>2.5876213710801368E-2</v>
      </c>
    </row>
    <row r="17" spans="14:31" ht="12.5" x14ac:dyDescent="0.25">
      <c r="N17" s="1"/>
      <c r="O17" s="4">
        <v>3</v>
      </c>
      <c r="P17" s="10">
        <v>20</v>
      </c>
      <c r="Q17" s="4">
        <f t="shared" si="1"/>
        <v>60</v>
      </c>
      <c r="R17" s="4">
        <v>6.43825</v>
      </c>
      <c r="S17" s="6">
        <f t="shared" si="4"/>
        <v>3.2373238069351142</v>
      </c>
      <c r="T17" s="6">
        <f t="shared" si="5"/>
        <v>5.3955396782251905E-2</v>
      </c>
      <c r="U17" s="6">
        <f t="shared" si="6"/>
        <v>0.29718351171686097</v>
      </c>
      <c r="V17" s="4">
        <v>0.70951699999999995</v>
      </c>
      <c r="W17" s="4">
        <v>5.5321199999999999</v>
      </c>
      <c r="X17" s="4">
        <v>6.29772</v>
      </c>
      <c r="Y17" s="7">
        <f t="shared" si="7"/>
        <v>0.76560000000000006</v>
      </c>
      <c r="Z17" s="7">
        <f>$V$3/V17</f>
        <v>1.2562475599598038</v>
      </c>
      <c r="AA17" s="7">
        <f>$W$3/W17</f>
        <v>3.6576755384915729</v>
      </c>
      <c r="AB17" s="7">
        <f>$Y$3/Y17</f>
        <v>1.1762016718913282</v>
      </c>
      <c r="AC17" s="7">
        <f>$V$3/(Q17*V17)</f>
        <v>2.0937459332663395E-2</v>
      </c>
      <c r="AD17" s="7">
        <f>$W$3/($Q17*W17)</f>
        <v>6.0961258974859552E-2</v>
      </c>
      <c r="AE17" s="7">
        <f>$Y$3/($Q17*Y17)</f>
        <v>1.9603361198188802E-2</v>
      </c>
    </row>
    <row r="18" spans="14:31" ht="12.5" x14ac:dyDescent="0.25">
      <c r="N18" s="1"/>
      <c r="O18" s="4">
        <v>4</v>
      </c>
      <c r="P18" s="10">
        <v>1</v>
      </c>
      <c r="Q18" s="4">
        <f t="shared" si="1"/>
        <v>4</v>
      </c>
      <c r="R18" s="4">
        <v>6.0861200000000002</v>
      </c>
      <c r="S18" s="6">
        <f t="shared" si="4"/>
        <v>3.4246284989451405</v>
      </c>
      <c r="T18" s="6">
        <f t="shared" si="5"/>
        <v>0.85615712473628514</v>
      </c>
      <c r="U18" s="6">
        <f t="shared" si="6"/>
        <v>5.6003300915908216E-2</v>
      </c>
      <c r="V18" s="4">
        <v>0.76225900000000002</v>
      </c>
      <c r="W18" s="4">
        <v>5.0483700000000002</v>
      </c>
      <c r="X18" s="4">
        <v>5.8060299999999998</v>
      </c>
      <c r="Y18" s="7">
        <f t="shared" si="7"/>
        <v>0.75765999999999956</v>
      </c>
      <c r="Z18" s="7">
        <f>$V$3/V18</f>
        <v>1.1693256491559956</v>
      </c>
      <c r="AA18" s="7">
        <f>$W$3/W18</f>
        <v>4.0081650116770362</v>
      </c>
      <c r="AB18" s="7">
        <f>$Y$3/Y18</f>
        <v>1.1885278357046716</v>
      </c>
      <c r="AC18" s="7">
        <f>$V$3/(Q18*V18)</f>
        <v>0.29233141228899889</v>
      </c>
      <c r="AD18" s="7">
        <f>$W$3/($Q18*W18)</f>
        <v>1.0020412529192591</v>
      </c>
      <c r="AE18" s="7">
        <f>$Y$3/($Q18*Y18)</f>
        <v>0.29713195892616789</v>
      </c>
    </row>
    <row r="19" spans="14:31" ht="12.5" x14ac:dyDescent="0.25">
      <c r="N19" s="1"/>
      <c r="O19" s="4">
        <v>4</v>
      </c>
      <c r="P19" s="10">
        <v>5</v>
      </c>
      <c r="Q19" s="4">
        <f t="shared" si="1"/>
        <v>20</v>
      </c>
      <c r="R19" s="4">
        <v>5.1806200000000002</v>
      </c>
      <c r="S19" s="6">
        <f t="shared" si="4"/>
        <v>4.0232057166902804</v>
      </c>
      <c r="T19" s="6">
        <f t="shared" si="5"/>
        <v>0.20116028583451401</v>
      </c>
      <c r="U19" s="6">
        <f t="shared" si="6"/>
        <v>0.20900842980995746</v>
      </c>
      <c r="V19" s="4">
        <v>0.70420000000000005</v>
      </c>
      <c r="W19" s="4">
        <v>4.18466</v>
      </c>
      <c r="X19" s="4">
        <v>4.9260299999999999</v>
      </c>
      <c r="Y19" s="7">
        <f t="shared" si="7"/>
        <v>0.74136999999999986</v>
      </c>
      <c r="Z19" s="7">
        <f>$V$3/V19</f>
        <v>1.2657327463788697</v>
      </c>
      <c r="AA19" s="7">
        <f>$W$3/W19</f>
        <v>4.8354466073707298</v>
      </c>
      <c r="AB19" s="7">
        <f>$Y$3/Y19</f>
        <v>1.2146431606350421</v>
      </c>
      <c r="AC19" s="7">
        <f>$V$3/(Q19*V19)</f>
        <v>6.3286637318943476E-2</v>
      </c>
      <c r="AD19" s="7">
        <f>$W$3/($Q19*W19)</f>
        <v>0.24177233036853651</v>
      </c>
      <c r="AE19" s="7">
        <f>$Y$3/($Q19*Y19)</f>
        <v>6.0732158031752102E-2</v>
      </c>
    </row>
    <row r="20" spans="14:31" ht="12.5" x14ac:dyDescent="0.25">
      <c r="N20" s="1"/>
      <c r="O20" s="4">
        <v>4</v>
      </c>
      <c r="P20" s="10">
        <v>10</v>
      </c>
      <c r="Q20" s="4">
        <f t="shared" si="1"/>
        <v>40</v>
      </c>
      <c r="R20" s="4">
        <v>5.2278799999999999</v>
      </c>
      <c r="S20" s="6">
        <f t="shared" si="4"/>
        <v>3.9868359641001709</v>
      </c>
      <c r="T20" s="6">
        <f t="shared" si="5"/>
        <v>9.9670899102504276E-2</v>
      </c>
      <c r="U20" s="6">
        <f t="shared" si="6"/>
        <v>0.23161586550686808</v>
      </c>
      <c r="V20" s="4">
        <v>0.68273499999999998</v>
      </c>
      <c r="W20" s="4">
        <v>4.2588999999999997</v>
      </c>
      <c r="X20" s="4">
        <v>4.9921100000000003</v>
      </c>
      <c r="Y20" s="7">
        <f t="shared" si="7"/>
        <v>0.73321000000000058</v>
      </c>
      <c r="Z20" s="7">
        <f>$V$3/V20</f>
        <v>1.3055270346474108</v>
      </c>
      <c r="AA20" s="7">
        <f>$W$3/W20</f>
        <v>4.7511564018878119</v>
      </c>
      <c r="AB20" s="7">
        <f>$Y$3/Y20</f>
        <v>1.2281610998213339</v>
      </c>
      <c r="AC20" s="7">
        <f>$V$3/(Q20*V20)</f>
        <v>3.2638175866185268E-2</v>
      </c>
      <c r="AD20" s="7">
        <f>$W$3/($Q20*W20)</f>
        <v>0.11877891004719529</v>
      </c>
      <c r="AE20" s="7">
        <f>$Y$3/($Q20*Y20)</f>
        <v>3.0704027495533349E-2</v>
      </c>
    </row>
    <row r="21" spans="14:31" ht="12.5" x14ac:dyDescent="0.25">
      <c r="N21" s="1"/>
      <c r="O21" s="4">
        <v>4</v>
      </c>
      <c r="P21" s="10">
        <v>15</v>
      </c>
      <c r="Q21" s="4">
        <f t="shared" si="1"/>
        <v>60</v>
      </c>
      <c r="R21" s="4">
        <v>5.3785299999999996</v>
      </c>
      <c r="S21" s="6">
        <f t="shared" si="4"/>
        <v>3.8751666347496441</v>
      </c>
      <c r="T21" s="6">
        <f t="shared" si="5"/>
        <v>6.4586110579160735E-2</v>
      </c>
      <c r="U21" s="6">
        <f t="shared" si="6"/>
        <v>0.2454780534061716</v>
      </c>
      <c r="V21" s="4">
        <v>0.70318199999999997</v>
      </c>
      <c r="W21" s="4">
        <v>4.3875200000000003</v>
      </c>
      <c r="X21" s="4">
        <v>5.1110100000000003</v>
      </c>
      <c r="Y21" s="7">
        <f t="shared" si="7"/>
        <v>0.72348999999999997</v>
      </c>
      <c r="Z21" s="7">
        <f>$V$3/V21</f>
        <v>1.2675651538293073</v>
      </c>
      <c r="AA21" s="7">
        <f>$W$3/W21</f>
        <v>4.6118764130989716</v>
      </c>
      <c r="AB21" s="7">
        <f>$Y$3/Y21</f>
        <v>1.2446612945583229</v>
      </c>
      <c r="AC21" s="7">
        <f>$V$3/(Q21*V21)</f>
        <v>2.1126085897155124E-2</v>
      </c>
      <c r="AD21" s="7">
        <f>$W$3/($Q21*W21)</f>
        <v>7.6864606884982853E-2</v>
      </c>
      <c r="AE21" s="7">
        <f>$Y$3/($Q21*Y21)</f>
        <v>2.0744354909305381E-2</v>
      </c>
    </row>
    <row r="22" spans="14:31" ht="12.5" x14ac:dyDescent="0.25">
      <c r="N22" s="1"/>
      <c r="O22" s="4">
        <v>4</v>
      </c>
      <c r="P22" s="10">
        <v>20</v>
      </c>
      <c r="Q22" s="4">
        <f t="shared" si="1"/>
        <v>80</v>
      </c>
      <c r="R22" s="4">
        <v>4.9969000000000001</v>
      </c>
      <c r="S22" s="6">
        <f t="shared" si="4"/>
        <v>4.1711260981808724</v>
      </c>
      <c r="T22" s="6">
        <f t="shared" si="5"/>
        <v>5.2139076227260904E-2</v>
      </c>
      <c r="U22" s="6">
        <f t="shared" si="6"/>
        <v>0.23011991024025469</v>
      </c>
      <c r="V22" s="4">
        <v>0.72694199999999998</v>
      </c>
      <c r="W22" s="4">
        <v>3.9039000000000001</v>
      </c>
      <c r="X22" s="4">
        <v>4.6781899999999998</v>
      </c>
      <c r="Y22" s="7">
        <f t="shared" si="7"/>
        <v>0.7742899999999997</v>
      </c>
      <c r="Z22" s="7">
        <f>$V$3/V22</f>
        <v>1.2261349598730023</v>
      </c>
      <c r="AA22" s="7">
        <f>$W$3/W22</f>
        <v>5.1832014139706448</v>
      </c>
      <c r="AB22" s="7">
        <f>$Y$3/Y22</f>
        <v>1.1630009427992114</v>
      </c>
      <c r="AC22" s="7">
        <f>$V$3/(Q22*V22)</f>
        <v>1.5326686998412529E-2</v>
      </c>
      <c r="AD22" s="7">
        <f>$W$3/($Q22*W22)</f>
        <v>6.4790017674633063E-2</v>
      </c>
      <c r="AE22" s="7">
        <f>$Y$3/($Q22*Y22)</f>
        <v>1.4537511784990142E-2</v>
      </c>
    </row>
    <row r="23" spans="14:31" ht="12.5" x14ac:dyDescent="0.25">
      <c r="N23" s="1"/>
      <c r="O23" s="4">
        <v>6</v>
      </c>
      <c r="P23" s="10">
        <v>1</v>
      </c>
      <c r="Q23" s="4">
        <f t="shared" si="1"/>
        <v>6</v>
      </c>
      <c r="R23" s="4">
        <v>4.6590299999999996</v>
      </c>
      <c r="S23" s="6">
        <f t="shared" si="4"/>
        <v>4.4736136062656824</v>
      </c>
      <c r="T23" s="6">
        <f t="shared" si="5"/>
        <v>0.74560226771094706</v>
      </c>
      <c r="U23" s="6">
        <f t="shared" si="6"/>
        <v>6.8239527508432207E-2</v>
      </c>
      <c r="V23" s="4">
        <v>0.67208400000000001</v>
      </c>
      <c r="W23" s="4">
        <v>3.5731000000000002</v>
      </c>
      <c r="X23" s="4">
        <v>4.2358399999999996</v>
      </c>
      <c r="Y23" s="7">
        <f t="shared" si="7"/>
        <v>0.66273999999999944</v>
      </c>
      <c r="Z23" s="7">
        <f>$V$3/V23</f>
        <v>1.3262166633932664</v>
      </c>
      <c r="AA23" s="7">
        <f>$W$3/W23</f>
        <v>5.6630656852592987</v>
      </c>
      <c r="AB23" s="7">
        <f>$Y$3/Y23</f>
        <v>1.3587530554968792</v>
      </c>
      <c r="AC23" s="7">
        <f>$V$3/(Q23*V23)</f>
        <v>0.22103611056554437</v>
      </c>
      <c r="AD23" s="7">
        <f>$W$3/($Q23*W23)</f>
        <v>0.9438442808765497</v>
      </c>
      <c r="AE23" s="7">
        <f>$Y$3/($Q23*Y23)</f>
        <v>0.22645884258281321</v>
      </c>
    </row>
    <row r="24" spans="14:31" ht="12.5" x14ac:dyDescent="0.25">
      <c r="N24" s="1"/>
      <c r="O24" s="4">
        <v>6</v>
      </c>
      <c r="P24" s="10">
        <v>5</v>
      </c>
      <c r="Q24" s="4">
        <f t="shared" si="1"/>
        <v>30</v>
      </c>
      <c r="R24" s="4">
        <v>4.0971099999999998</v>
      </c>
      <c r="S24" s="6">
        <f t="shared" si="4"/>
        <v>5.0871712011637475</v>
      </c>
      <c r="T24" s="6">
        <f t="shared" si="5"/>
        <v>0.16957237337212491</v>
      </c>
      <c r="U24" s="6">
        <f t="shared" si="6"/>
        <v>0.16886851809357548</v>
      </c>
      <c r="V24" s="4">
        <v>0.69245100000000004</v>
      </c>
      <c r="W24" s="4">
        <v>2.96922</v>
      </c>
      <c r="X24" s="4">
        <v>3.7132299999999998</v>
      </c>
      <c r="Y24" s="7">
        <f t="shared" si="7"/>
        <v>0.74400999999999984</v>
      </c>
      <c r="Z24" s="7">
        <f>$V$3/V24</f>
        <v>1.2872087700068309</v>
      </c>
      <c r="AA24" s="7">
        <f>$W$3/W24</f>
        <v>6.8148200537514905</v>
      </c>
      <c r="AB24" s="7">
        <f>$Y$3/Y24</f>
        <v>1.2103331944463127</v>
      </c>
      <c r="AC24" s="7">
        <f>$V$3/(Q24*V24)</f>
        <v>4.2906959000227694E-2</v>
      </c>
      <c r="AD24" s="7">
        <f>$W$3/($Q24*W24)</f>
        <v>0.22716066845838301</v>
      </c>
      <c r="AE24" s="7">
        <f>$Y$3/($Q24*Y24)</f>
        <v>4.0344439814877092E-2</v>
      </c>
    </row>
    <row r="25" spans="14:31" ht="12.5" x14ac:dyDescent="0.25">
      <c r="N25" s="1"/>
      <c r="O25" s="4">
        <v>6</v>
      </c>
      <c r="P25" s="10">
        <v>10</v>
      </c>
      <c r="Q25" s="4">
        <f t="shared" si="1"/>
        <v>60</v>
      </c>
      <c r="R25" s="4">
        <v>3.92008</v>
      </c>
      <c r="S25" s="6">
        <f t="shared" si="4"/>
        <v>5.3169067978204527</v>
      </c>
      <c r="T25" s="6">
        <f t="shared" si="5"/>
        <v>8.8615113297007539E-2</v>
      </c>
      <c r="U25" s="6">
        <f t="shared" si="6"/>
        <v>0.17431791141279154</v>
      </c>
      <c r="V25" s="4">
        <v>0.68803300000000001</v>
      </c>
      <c r="W25" s="4">
        <v>2.73692</v>
      </c>
      <c r="X25" s="4">
        <v>3.4428299999999998</v>
      </c>
      <c r="Y25" s="7">
        <f t="shared" si="7"/>
        <v>0.70590999999999982</v>
      </c>
      <c r="Z25" s="7">
        <f>$V$3/V25</f>
        <v>1.2954741996386803</v>
      </c>
      <c r="AA25" s="7">
        <f>$W$3/W25</f>
        <v>7.3932376540052323</v>
      </c>
      <c r="AB25" s="7">
        <f>$Y$3/Y25</f>
        <v>1.2756583700471749</v>
      </c>
      <c r="AC25" s="7">
        <f>$V$3/(Q25*V25)</f>
        <v>2.1591236660644671E-2</v>
      </c>
      <c r="AD25" s="7">
        <f>$W$3/($Q25*W25)</f>
        <v>0.12322062756675387</v>
      </c>
      <c r="AE25" s="7">
        <f>$Y$3/($Q25*Y25)</f>
        <v>2.1260972834119578E-2</v>
      </c>
    </row>
    <row r="26" spans="14:31" ht="12.5" x14ac:dyDescent="0.25">
      <c r="N26" s="1"/>
      <c r="O26" s="4">
        <v>6</v>
      </c>
      <c r="P26" s="10">
        <v>15</v>
      </c>
      <c r="Q26" s="4">
        <f t="shared" si="1"/>
        <v>90</v>
      </c>
      <c r="R26" s="4">
        <v>3.7957100000000001</v>
      </c>
      <c r="S26" s="6">
        <f t="shared" si="4"/>
        <v>5.4911202383743749</v>
      </c>
      <c r="T26" s="6">
        <f t="shared" si="5"/>
        <v>6.1012447093048615E-2</v>
      </c>
      <c r="U26" s="6">
        <f t="shared" si="6"/>
        <v>0.17292245181847141</v>
      </c>
      <c r="V26" s="4">
        <v>0.68311100000000002</v>
      </c>
      <c r="W26" s="4">
        <v>2.7889699999999999</v>
      </c>
      <c r="X26" s="4">
        <v>3.4449200000000002</v>
      </c>
      <c r="Y26" s="7">
        <f t="shared" si="7"/>
        <v>0.65595000000000026</v>
      </c>
      <c r="Z26" s="7">
        <f>$V$3/V26</f>
        <v>1.3048084425517961</v>
      </c>
      <c r="AA26" s="7">
        <f>$W$3/W26</f>
        <v>7.2552591099940127</v>
      </c>
      <c r="AB26" s="7">
        <f>$Y$3/Y26</f>
        <v>1.3728180501562628</v>
      </c>
      <c r="AC26" s="7">
        <f>$V$3/(Q26*V26)</f>
        <v>1.4497871583908846E-2</v>
      </c>
      <c r="AD26" s="7">
        <f>$W$3/($Q26*W26)</f>
        <v>8.0613990111044587E-2</v>
      </c>
      <c r="AE26" s="7">
        <f>$Y$3/($Q26*Y26)</f>
        <v>1.5253533890625143E-2</v>
      </c>
    </row>
    <row r="27" spans="14:31" ht="12.5" x14ac:dyDescent="0.25">
      <c r="N27" s="1"/>
      <c r="O27" s="4">
        <v>6</v>
      </c>
      <c r="P27" s="10">
        <v>20</v>
      </c>
      <c r="Q27" s="4">
        <f t="shared" si="1"/>
        <v>120</v>
      </c>
      <c r="R27" s="4">
        <v>4.1203599999999998</v>
      </c>
      <c r="S27" s="6">
        <f t="shared" si="4"/>
        <v>5.0584657651273197</v>
      </c>
      <c r="T27" s="6">
        <f t="shared" si="5"/>
        <v>4.2153881376060992E-2</v>
      </c>
      <c r="U27" s="6">
        <f t="shared" si="6"/>
        <v>0.19094628500404368</v>
      </c>
      <c r="V27" s="4">
        <v>0.67661000000000004</v>
      </c>
      <c r="W27" s="4">
        <v>3.02427</v>
      </c>
      <c r="X27" s="4">
        <v>3.6328399999999998</v>
      </c>
      <c r="Y27" s="7">
        <f t="shared" si="7"/>
        <v>0.60856999999999983</v>
      </c>
      <c r="Z27" s="7">
        <f>$V$3/V27</f>
        <v>1.3173452949261761</v>
      </c>
      <c r="AA27" s="7">
        <f>$W$3/W27</f>
        <v>6.6907716572925038</v>
      </c>
      <c r="AB27" s="7">
        <f>$Y$3/Y27</f>
        <v>1.4796983091509623</v>
      </c>
      <c r="AC27" s="7">
        <f>$V$3/(Q27*V27)</f>
        <v>1.0977877457718135E-2</v>
      </c>
      <c r="AD27" s="7">
        <f>$W$3/($Q27*W27)</f>
        <v>5.575643047743753E-2</v>
      </c>
      <c r="AE27" s="7">
        <f>$Y$3/($Q27*Y27)</f>
        <v>1.2330819242924687E-2</v>
      </c>
    </row>
    <row r="28" spans="14:31" ht="12.5" x14ac:dyDescent="0.25">
      <c r="N28" s="1"/>
      <c r="O28" s="4">
        <v>8</v>
      </c>
      <c r="P28" s="10">
        <v>1</v>
      </c>
      <c r="Q28" s="4">
        <f t="shared" si="1"/>
        <v>8</v>
      </c>
      <c r="R28" s="4">
        <v>3.8454299999999999</v>
      </c>
      <c r="S28" s="6">
        <f t="shared" si="4"/>
        <v>5.420122066973005</v>
      </c>
      <c r="T28" s="6">
        <f t="shared" si="5"/>
        <v>0.67751525837162563</v>
      </c>
      <c r="U28" s="6">
        <f t="shared" si="6"/>
        <v>6.7997359815598318E-2</v>
      </c>
      <c r="V28" s="4">
        <v>0.69068399999999996</v>
      </c>
      <c r="W28" s="4">
        <v>2.6933799999999999</v>
      </c>
      <c r="X28" s="4">
        <v>3.3902399999999999</v>
      </c>
      <c r="Y28" s="7">
        <f t="shared" si="7"/>
        <v>0.69686000000000003</v>
      </c>
      <c r="Z28" s="7">
        <f>$V$3/V28</f>
        <v>1.2905018792964658</v>
      </c>
      <c r="AA28" s="7">
        <f>$W$3/W28</f>
        <v>7.5127534918949426</v>
      </c>
      <c r="AB28" s="7">
        <f>$Y$3/Y28</f>
        <v>1.2922251241282336</v>
      </c>
      <c r="AC28" s="7">
        <f>$V$3/(Q28*V28)</f>
        <v>0.16131273491205822</v>
      </c>
      <c r="AD28" s="7">
        <f>$W$3/($Q28*W28)</f>
        <v>0.93909418648686782</v>
      </c>
      <c r="AE28" s="7">
        <f>$Y$3/($Q28*Y28)</f>
        <v>0.16152814051602921</v>
      </c>
    </row>
    <row r="29" spans="14:31" ht="12.5" x14ac:dyDescent="0.25">
      <c r="N29" s="1"/>
      <c r="O29" s="4">
        <v>8</v>
      </c>
      <c r="P29" s="10">
        <v>5</v>
      </c>
      <c r="Q29" s="4">
        <f t="shared" si="1"/>
        <v>40</v>
      </c>
      <c r="R29" s="4">
        <v>3.6299199999999998</v>
      </c>
      <c r="S29" s="6">
        <f t="shared" si="4"/>
        <v>5.7419171772380659</v>
      </c>
      <c r="T29" s="6">
        <f t="shared" si="5"/>
        <v>0.14354792943095165</v>
      </c>
      <c r="U29" s="6">
        <f t="shared" si="6"/>
        <v>0.15298241910437069</v>
      </c>
      <c r="V29" s="4">
        <v>0.70045299999999999</v>
      </c>
      <c r="W29" s="4">
        <v>2.25997</v>
      </c>
      <c r="X29" s="4">
        <v>3.0068800000000002</v>
      </c>
      <c r="Y29" s="7">
        <f t="shared" si="7"/>
        <v>0.74691000000000018</v>
      </c>
      <c r="Z29" s="7">
        <f>$V$3/V29</f>
        <v>1.272503651208575</v>
      </c>
      <c r="AA29" s="7">
        <f>$W$3/W29</f>
        <v>8.9535259317601561</v>
      </c>
      <c r="AB29" s="7">
        <f>$Y$3/Y29</f>
        <v>1.2056338782450373</v>
      </c>
      <c r="AC29" s="7">
        <f>$V$3/(Q29*V29)</f>
        <v>3.1812591280214381E-2</v>
      </c>
      <c r="AD29" s="7">
        <f>$W$3/($Q29*W29)</f>
        <v>0.22383814829400392</v>
      </c>
      <c r="AE29" s="7">
        <f>$Y$3/($Q29*Y29)</f>
        <v>3.0140846956125931E-2</v>
      </c>
    </row>
    <row r="30" spans="14:31" ht="12.5" x14ac:dyDescent="0.25">
      <c r="N30" s="1"/>
      <c r="O30" s="4">
        <v>8</v>
      </c>
      <c r="P30" s="10">
        <v>10</v>
      </c>
      <c r="Q30" s="4">
        <f t="shared" si="1"/>
        <v>80</v>
      </c>
      <c r="R30" s="4">
        <v>3.5750199999999999</v>
      </c>
      <c r="S30" s="6">
        <f t="shared" si="4"/>
        <v>5.8300932582195353</v>
      </c>
      <c r="T30" s="6">
        <f t="shared" si="5"/>
        <v>7.2876165727744177E-2</v>
      </c>
      <c r="U30" s="6">
        <f t="shared" si="6"/>
        <v>0.16103680291669975</v>
      </c>
      <c r="V30" s="4">
        <v>0.68962800000000002</v>
      </c>
      <c r="W30" s="4">
        <v>2.2028400000000001</v>
      </c>
      <c r="X30" s="4">
        <v>2.93296</v>
      </c>
      <c r="Y30" s="7">
        <f t="shared" si="7"/>
        <v>0.73011999999999988</v>
      </c>
      <c r="Z30" s="7">
        <f>$V$3/V30</f>
        <v>1.2924779736321612</v>
      </c>
      <c r="AA30" s="7">
        <f>$W$3/W30</f>
        <v>9.1857329629024349</v>
      </c>
      <c r="AB30" s="7">
        <f>$Y$3/Y30</f>
        <v>1.2333588999068661</v>
      </c>
      <c r="AC30" s="7">
        <f>$V$3/(Q30*V30)</f>
        <v>1.6155974670402015E-2</v>
      </c>
      <c r="AD30" s="7">
        <f>$W$3/($Q30*W30)</f>
        <v>0.11482166203628043</v>
      </c>
      <c r="AE30" s="7">
        <f>$Y$3/($Q30*Y30)</f>
        <v>1.5416986248835828E-2</v>
      </c>
    </row>
    <row r="31" spans="14:31" ht="12.5" x14ac:dyDescent="0.25">
      <c r="N31" s="1"/>
      <c r="O31" s="4">
        <v>8</v>
      </c>
      <c r="P31" s="10">
        <v>15</v>
      </c>
      <c r="Q31" s="4">
        <f t="shared" si="1"/>
        <v>120</v>
      </c>
      <c r="R31" s="4">
        <v>3.5783100000000001</v>
      </c>
      <c r="S31" s="6">
        <f t="shared" si="4"/>
        <v>5.8247329046393412</v>
      </c>
      <c r="T31" s="6">
        <f t="shared" si="5"/>
        <v>4.8539440871994508E-2</v>
      </c>
      <c r="U31" s="6">
        <f t="shared" si="6"/>
        <v>0.16472103386015124</v>
      </c>
      <c r="V31" s="4">
        <v>0.70982999999999996</v>
      </c>
      <c r="W31" s="4">
        <v>2.2238199999999999</v>
      </c>
      <c r="X31" s="4">
        <v>3.0070700000000001</v>
      </c>
      <c r="Y31" s="7">
        <f t="shared" si="7"/>
        <v>0.78325000000000022</v>
      </c>
      <c r="Z31" s="7">
        <f>$V$3/V31</f>
        <v>1.2556936167814829</v>
      </c>
      <c r="AA31" s="7">
        <f>$W$3/W31</f>
        <v>9.0990727666807576</v>
      </c>
      <c r="AB31" s="7">
        <f>$Y$3/Y31</f>
        <v>1.1496967762527937</v>
      </c>
      <c r="AC31" s="7">
        <f>$V$3/(Q31*V31)</f>
        <v>1.0464113473179026E-2</v>
      </c>
      <c r="AD31" s="7">
        <f>$W$3/($Q31*W31)</f>
        <v>7.5825606389006317E-2</v>
      </c>
      <c r="AE31" s="7">
        <f>$Y$3/($Q31*Y31)</f>
        <v>9.5808064687732813E-3</v>
      </c>
    </row>
    <row r="32" spans="14:31" ht="12.5" x14ac:dyDescent="0.25">
      <c r="N32" s="1"/>
      <c r="O32" s="4">
        <v>8</v>
      </c>
      <c r="P32" s="10">
        <v>20</v>
      </c>
      <c r="Q32" s="4">
        <f t="shared" si="1"/>
        <v>160</v>
      </c>
      <c r="R32" s="4">
        <v>3.6283500000000002</v>
      </c>
      <c r="S32" s="6">
        <f t="shared" si="4"/>
        <v>5.7444017253021347</v>
      </c>
      <c r="T32" s="6">
        <f t="shared" si="5"/>
        <v>3.5902510783138337E-2</v>
      </c>
      <c r="U32" s="6">
        <f t="shared" si="6"/>
        <v>0.16888808301221733</v>
      </c>
      <c r="V32" s="4">
        <v>0.64388900000000004</v>
      </c>
      <c r="W32" s="4">
        <v>2.2187100000000002</v>
      </c>
      <c r="X32" s="4">
        <v>2.9526599999999998</v>
      </c>
      <c r="Y32" s="7">
        <f t="shared" si="7"/>
        <v>0.73394999999999966</v>
      </c>
      <c r="Z32" s="7">
        <f>$V$3/V32</f>
        <v>1.3842898387765592</v>
      </c>
      <c r="AA32" s="7">
        <f>$W$3/W32</f>
        <v>9.1200292061603356</v>
      </c>
      <c r="AB32" s="7">
        <f>$Y$3/Y32</f>
        <v>1.2269228149056495</v>
      </c>
      <c r="AC32" s="7">
        <f>$V$3/(Q32*V32)</f>
        <v>8.6518114923534954E-3</v>
      </c>
      <c r="AD32" s="7">
        <f>$W$3/($Q32*W32)</f>
        <v>5.70001825385021E-2</v>
      </c>
      <c r="AE32" s="7">
        <f>$Y$3/($Q32*Y32)</f>
        <v>7.6682675931603085E-3</v>
      </c>
    </row>
    <row r="33" spans="14:31" ht="12.5" x14ac:dyDescent="0.25">
      <c r="N33" s="1"/>
      <c r="O33" s="4">
        <v>10</v>
      </c>
      <c r="P33" s="10">
        <v>1</v>
      </c>
      <c r="Q33" s="4">
        <f t="shared" si="1"/>
        <v>10</v>
      </c>
      <c r="R33" s="4">
        <v>3.70485</v>
      </c>
      <c r="S33" s="6">
        <f t="shared" si="4"/>
        <v>5.6257878186701218</v>
      </c>
      <c r="T33" s="6">
        <f t="shared" si="5"/>
        <v>0.56257878186701227</v>
      </c>
      <c r="U33" s="6">
        <f t="shared" si="6"/>
        <v>8.6392091449017841E-2</v>
      </c>
      <c r="V33" s="4">
        <v>0.68852599999999997</v>
      </c>
      <c r="W33" s="4">
        <v>2.1584599999999998</v>
      </c>
      <c r="X33" s="4">
        <v>2.85575</v>
      </c>
      <c r="Y33" s="7">
        <f t="shared" si="7"/>
        <v>0.69729000000000019</v>
      </c>
      <c r="Z33" s="7">
        <f>$V$3/V33</f>
        <v>1.294546611166463</v>
      </c>
      <c r="AA33" s="7">
        <f>$W$3/W33</f>
        <v>9.3746004095512543</v>
      </c>
      <c r="AB33" s="7">
        <f>$Y$3/Y33</f>
        <v>1.2914282436289073</v>
      </c>
      <c r="AC33" s="7">
        <f>$V$3/(Q33*V33)</f>
        <v>0.1294546611166463</v>
      </c>
      <c r="AD33" s="7">
        <f>$W$3/($Q33*W33)</f>
        <v>0.93746004095512547</v>
      </c>
      <c r="AE33" s="7">
        <f>$Y$3/($Q33*Y33)</f>
        <v>0.12914282436289073</v>
      </c>
    </row>
    <row r="34" spans="14:31" ht="12.5" x14ac:dyDescent="0.25">
      <c r="N34" s="1"/>
      <c r="O34" s="4">
        <v>10</v>
      </c>
      <c r="P34" s="10">
        <v>5</v>
      </c>
      <c r="Q34" s="4">
        <f t="shared" si="1"/>
        <v>50</v>
      </c>
      <c r="R34" s="4">
        <v>3.49654</v>
      </c>
      <c r="S34" s="6">
        <f t="shared" si="4"/>
        <v>5.9609499676823372</v>
      </c>
      <c r="T34" s="6">
        <f t="shared" si="5"/>
        <v>0.11921899935364676</v>
      </c>
      <c r="U34" s="6">
        <f t="shared" si="6"/>
        <v>0.15077397528601755</v>
      </c>
      <c r="V34" s="4">
        <v>0.69957800000000003</v>
      </c>
      <c r="W34" s="4">
        <v>1.84283</v>
      </c>
      <c r="X34" s="4">
        <v>2.5701200000000002</v>
      </c>
      <c r="Y34" s="7">
        <f t="shared" si="7"/>
        <v>0.72729000000000021</v>
      </c>
      <c r="Z34" s="7">
        <f>$V$3/V34</f>
        <v>1.274095240273422</v>
      </c>
      <c r="AA34" s="7">
        <f>$W$3/W34</f>
        <v>10.980231491781662</v>
      </c>
      <c r="AB34" s="7">
        <f>$Y$3/Y34</f>
        <v>1.2381580937452745</v>
      </c>
      <c r="AC34" s="7">
        <f>$V$3/(Q34*V34)</f>
        <v>2.5481904805468438E-2</v>
      </c>
      <c r="AD34" s="7">
        <f>$W$3/($Q34*W34)</f>
        <v>0.21960462983563325</v>
      </c>
      <c r="AE34" s="7">
        <f>$Y$3/($Q34*Y34)</f>
        <v>2.4763161874905487E-2</v>
      </c>
    </row>
    <row r="35" spans="14:31" ht="12.5" x14ac:dyDescent="0.25">
      <c r="N35" s="1"/>
      <c r="O35" s="4">
        <v>10</v>
      </c>
      <c r="P35" s="10">
        <v>10</v>
      </c>
      <c r="Q35" s="4">
        <f t="shared" si="1"/>
        <v>100</v>
      </c>
      <c r="R35" s="4">
        <v>3.2645599999999999</v>
      </c>
      <c r="S35" s="6">
        <f t="shared" si="4"/>
        <v>6.3845357414169142</v>
      </c>
      <c r="T35" s="6">
        <f t="shared" si="5"/>
        <v>6.3845357414169135E-2</v>
      </c>
      <c r="U35" s="6">
        <f t="shared" si="6"/>
        <v>0.14810955539843829</v>
      </c>
      <c r="V35" s="4">
        <v>0.68417099999999997</v>
      </c>
      <c r="W35" s="4">
        <v>1.7950999999999999</v>
      </c>
      <c r="X35" s="4">
        <v>2.4456799999999999</v>
      </c>
      <c r="Y35" s="7">
        <f t="shared" si="7"/>
        <v>0.65057999999999994</v>
      </c>
      <c r="Z35" s="7">
        <f>$V$3/V35</f>
        <v>1.3027868763803203</v>
      </c>
      <c r="AA35" s="7">
        <f>$W$3/W35</f>
        <v>11.272185393571389</v>
      </c>
      <c r="AB35" s="7">
        <f>$Y$3/Y35</f>
        <v>1.3841495281133773</v>
      </c>
      <c r="AC35" s="7">
        <f>$V$3/(Q35*V35)</f>
        <v>1.3027868763803203E-2</v>
      </c>
      <c r="AD35" s="7">
        <f>$W$3/($Q35*W35)</f>
        <v>0.11272185393571389</v>
      </c>
      <c r="AE35" s="7">
        <f>$Y$3/($Q35*Y35)</f>
        <v>1.3841495281133775E-2</v>
      </c>
    </row>
    <row r="36" spans="14:31" ht="12.5" x14ac:dyDescent="0.25">
      <c r="N36" s="1"/>
      <c r="O36" s="4">
        <v>10</v>
      </c>
      <c r="P36" s="10">
        <v>15</v>
      </c>
      <c r="Q36" s="4">
        <f t="shared" si="1"/>
        <v>150</v>
      </c>
      <c r="R36" s="4">
        <v>3.33582</v>
      </c>
      <c r="S36" s="6">
        <f t="shared" si="4"/>
        <v>6.2481488809348225</v>
      </c>
      <c r="T36" s="6">
        <f t="shared" si="5"/>
        <v>4.1654325872898822E-2</v>
      </c>
      <c r="U36" s="6">
        <f t="shared" si="6"/>
        <v>0.15441013693397812</v>
      </c>
      <c r="V36" s="4">
        <v>0.69973300000000005</v>
      </c>
      <c r="W36" s="4">
        <v>1.7995699999999999</v>
      </c>
      <c r="X36" s="4">
        <v>2.5333999999999999</v>
      </c>
      <c r="Y36" s="7">
        <f t="shared" si="7"/>
        <v>0.73382999999999998</v>
      </c>
      <c r="Z36" s="7">
        <f>$V$3/V36</f>
        <v>1.2738130115343995</v>
      </c>
      <c r="AA36" s="7">
        <f>$W$3/W36</f>
        <v>11.244186111126547</v>
      </c>
      <c r="AB36" s="7">
        <f>$Y$3/Y36</f>
        <v>1.2271234482100772</v>
      </c>
      <c r="AC36" s="7">
        <f>$V$3/(Q36*V36)</f>
        <v>8.492086743562664E-3</v>
      </c>
      <c r="AD36" s="7">
        <f>$W$3/($Q36*W36)</f>
        <v>7.4961240740843649E-2</v>
      </c>
      <c r="AE36" s="7">
        <f>$Y$3/($Q36*Y36)</f>
        <v>8.1808229880671809E-3</v>
      </c>
    </row>
    <row r="37" spans="14:31" ht="12.5" x14ac:dyDescent="0.25">
      <c r="N37" s="1"/>
      <c r="O37" s="4">
        <v>10</v>
      </c>
      <c r="P37" s="10">
        <v>20</v>
      </c>
      <c r="Q37" s="4">
        <f t="shared" si="1"/>
        <v>200</v>
      </c>
      <c r="R37" s="4">
        <v>3.3324500000000001</v>
      </c>
      <c r="S37" s="6">
        <f t="shared" si="4"/>
        <v>6.2544674338699755</v>
      </c>
      <c r="T37" s="6">
        <f t="shared" si="5"/>
        <v>3.1272337169349879E-2</v>
      </c>
      <c r="U37" s="6">
        <f t="shared" si="6"/>
        <v>0.15566403556016492</v>
      </c>
      <c r="V37" s="4">
        <v>0.64297400000000005</v>
      </c>
      <c r="W37" s="4">
        <v>2.2194400000000001</v>
      </c>
      <c r="X37" s="4">
        <v>2.94964</v>
      </c>
      <c r="Y37" s="7">
        <f t="shared" si="7"/>
        <v>0.73019999999999996</v>
      </c>
      <c r="Z37" s="7">
        <f>$V$3/V37</f>
        <v>1.3862597865543551</v>
      </c>
      <c r="AA37" s="7">
        <f>$W$3/W37</f>
        <v>9.1170295209602426</v>
      </c>
      <c r="AB37" s="7">
        <f>$Y$3/Y37</f>
        <v>1.23322377430841</v>
      </c>
      <c r="AC37" s="7">
        <f>$V$3/(Q37*V37)</f>
        <v>6.9312989327717754E-3</v>
      </c>
      <c r="AD37" s="7">
        <f>$W$3/($Q37*W37)</f>
        <v>4.5585147604801209E-2</v>
      </c>
      <c r="AE37" s="7">
        <f>$Y$3/($Q37*Y37)</f>
        <v>6.1661188715420503E-3</v>
      </c>
    </row>
  </sheetData>
  <mergeCells count="2">
    <mergeCell ref="C1:M1"/>
    <mergeCell ref="O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4792-4245-40E4-8238-55522B8FDE95}">
  <dimension ref="A1"/>
  <sheetViews>
    <sheetView zoomScale="32" zoomScaleNormal="32" workbookViewId="0">
      <selection activeCell="R82" sqref="R82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8A1E-362F-4F0B-8050-AD2CC9A455D2}">
  <dimension ref="A1"/>
  <sheetViews>
    <sheetView zoomScale="30" zoomScaleNormal="30" workbookViewId="0">
      <selection activeCell="AT62" sqref="AT62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OpenMP Charts</vt:lpstr>
      <vt:lpstr>MPI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Daniel S</dc:creator>
  <cp:lastModifiedBy>Schmidt, Daniel S</cp:lastModifiedBy>
  <dcterms:created xsi:type="dcterms:W3CDTF">2021-04-23T15:34:47Z</dcterms:created>
  <dcterms:modified xsi:type="dcterms:W3CDTF">2021-04-24T13:32:44Z</dcterms:modified>
</cp:coreProperties>
</file>